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085010\Documents\ME_work related\tax return forms\TY22 possible updates\"/>
    </mc:Choice>
  </mc:AlternateContent>
  <xr:revisionPtr revIDLastSave="0" documentId="13_ncr:1_{2C442812-7DF4-415A-A872-53DC137BE710}" xr6:coauthVersionLast="45" xr6:coauthVersionMax="45" xr10:uidLastSave="{00000000-0000-0000-0000-000000000000}"/>
  <bookViews>
    <workbookView xWindow="-25095" yWindow="75" windowWidth="21315" windowHeight="15315" xr2:uid="{99EC0B76-60A5-4791-BD48-CC64043CFB58}"/>
  </bookViews>
  <sheets>
    <sheet name="COAL Active Rate per Ac_sample " sheetId="3" r:id="rId1"/>
    <sheet name="QUARRY,SALT Active rate per ac 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0" i="4" l="1"/>
  <c r="D38" i="4"/>
  <c r="D26" i="4"/>
  <c r="D22" i="4"/>
  <c r="G28" i="3" l="1"/>
  <c r="G31" i="3" s="1"/>
  <c r="G36" i="3" s="1"/>
  <c r="C28" i="3"/>
  <c r="C31" i="3" s="1"/>
  <c r="C36" i="3" s="1"/>
  <c r="C39" i="3" s="1"/>
  <c r="C43" i="3" s="1"/>
  <c r="C46" i="3" s="1"/>
  <c r="C27" i="3"/>
</calcChain>
</file>

<file path=xl/sharedStrings.xml><?xml version="1.0" encoding="utf-8"?>
<sst xmlns="http://schemas.openxmlformats.org/spreadsheetml/2006/main" count="133" uniqueCount="103">
  <si>
    <t xml:space="preserve">WV DEPARTMENT OF TAX AND REVENUE </t>
  </si>
  <si>
    <t xml:space="preserve">PROPERTY TAX DIVISION </t>
  </si>
  <si>
    <t xml:space="preserve">NRA # 00 00 000000 </t>
  </si>
  <si>
    <t xml:space="preserve">ACTIVE COAL PROPERTY APPRAISAL WORK SHEET </t>
  </si>
  <si>
    <r>
      <t xml:space="preserve">This sheet was designed to </t>
    </r>
    <r>
      <rPr>
        <i/>
        <sz val="14"/>
        <color rgb="FF000000"/>
        <rFont val="Arial"/>
        <family val="2"/>
      </rPr>
      <t>assist</t>
    </r>
    <r>
      <rPr>
        <sz val="14"/>
        <color rgb="FF000000"/>
        <rFont val="Arial"/>
        <family val="2"/>
      </rPr>
      <t xml:space="preserve"> you in how to determine active rate per acre using royalty/cap rates. Tax Year 2021 (calendar year 2020 for mining in 2019) tentative variable rates are in the WV Secretary of State's Office July 1 with the final version published September 1. See also Tax Dept webpage link under Forms and Publications, Natural Resources, Valuation Variables.</t>
    </r>
  </si>
  <si>
    <t>Producer:</t>
  </si>
  <si>
    <t>Mine Name:</t>
  </si>
  <si>
    <t>Permit #:_________________________</t>
  </si>
  <si>
    <t>Steam Rate</t>
  </si>
  <si>
    <t>Met Rate</t>
  </si>
  <si>
    <t>Thickness</t>
  </si>
  <si>
    <t>ft.</t>
  </si>
  <si>
    <t xml:space="preserve">1800 tons </t>
  </si>
  <si>
    <t>X</t>
  </si>
  <si>
    <t>1800 Tons</t>
  </si>
  <si>
    <t xml:space="preserve">                   =</t>
  </si>
  <si>
    <t xml:space="preserve">Recovery Rate </t>
  </si>
  <si>
    <t xml:space="preserve">               = </t>
  </si>
  <si>
    <t xml:space="preserve">(enter as decimal 1.00, .80, etc.) </t>
  </si>
  <si>
    <t>D=$2.75</t>
  </si>
  <si>
    <t>D=$4.68</t>
  </si>
  <si>
    <t>Royalty</t>
  </si>
  <si>
    <t>S=$3.35</t>
  </si>
  <si>
    <t>S=$5.70</t>
  </si>
  <si>
    <t xml:space="preserve">                  =</t>
  </si>
  <si>
    <t>Percent Steam</t>
  </si>
  <si>
    <t xml:space="preserve">Percent Met </t>
  </si>
  <si>
    <t xml:space="preserve">                 =</t>
  </si>
  <si>
    <t>Multiplier</t>
  </si>
  <si>
    <t xml:space="preserve">Life of Mine </t>
  </si>
  <si>
    <t>/</t>
  </si>
  <si>
    <t>yrs.</t>
  </si>
  <si>
    <t>Life of Mine</t>
  </si>
  <si>
    <t>yrs</t>
  </si>
  <si>
    <t>Steam Coal Rate:</t>
  </si>
  <si>
    <t>+</t>
  </si>
  <si>
    <t xml:space="preserve">  Met Coal Rate:</t>
  </si>
  <si>
    <t>Total Active Coal Rate Per Acre:</t>
  </si>
  <si>
    <t>ADD STEAM &amp; MET TOGETHER</t>
  </si>
  <si>
    <t xml:space="preserve">Final </t>
  </si>
  <si>
    <t xml:space="preserve">CAPITALIZATION RATE </t>
  </si>
  <si>
    <t>%</t>
  </si>
  <si>
    <t>2020 MULTIPLIERS:</t>
  </si>
  <si>
    <t>1YR</t>
  </si>
  <si>
    <t>9YR</t>
  </si>
  <si>
    <t>2YR</t>
  </si>
  <si>
    <t>10YR</t>
  </si>
  <si>
    <t>3YR</t>
  </si>
  <si>
    <t>11YR</t>
  </si>
  <si>
    <t>4YR</t>
  </si>
  <si>
    <t>12YR</t>
  </si>
  <si>
    <t>5YR</t>
  </si>
  <si>
    <t>13YR</t>
  </si>
  <si>
    <t>6YR</t>
  </si>
  <si>
    <t>14YR</t>
  </si>
  <si>
    <t>7YR</t>
  </si>
  <si>
    <t>15YR</t>
  </si>
  <si>
    <t>8YR</t>
  </si>
  <si>
    <t>Natural Resources Other than Coal, Oil or Natural Gas Worksheet TY2022</t>
  </si>
  <si>
    <r>
      <t xml:space="preserve">This sheet was designed to </t>
    </r>
    <r>
      <rPr>
        <i/>
        <sz val="14"/>
        <color rgb="FF000000"/>
        <rFont val="Arial"/>
        <family val="2"/>
      </rPr>
      <t>assist</t>
    </r>
    <r>
      <rPr>
        <sz val="14"/>
        <color rgb="FF000000"/>
        <rFont val="Arial"/>
        <family val="2"/>
      </rPr>
      <t xml:space="preserve"> you in how to determine active rate per acre using royalty/cap rates. Tax Year 2022 (calendar year 2021 for mining in 2020) tentative variable rates are in the WV Secretary of State's Office July 1 with the final version published September 1. See also Tax Dept webpage link under Forms and Publications, Natural Resources, Valuation Variables.</t>
    </r>
  </si>
  <si>
    <t xml:space="preserve">Mine Name: </t>
  </si>
  <si>
    <t>Permit number:</t>
  </si>
  <si>
    <t>1)</t>
  </si>
  <si>
    <t>2)</t>
  </si>
  <si>
    <t>Density / ton factors for minerals other than coal, oil or natural gas</t>
  </si>
  <si>
    <t>Limestone = 3600</t>
  </si>
  <si>
    <t>Sand/Gravel = 2400</t>
  </si>
  <si>
    <t xml:space="preserve">Clay/Shale = 3250 </t>
  </si>
  <si>
    <t xml:space="preserve">Sandstone = 2950  </t>
  </si>
  <si>
    <t>Tons / Ft. Acre</t>
  </si>
  <si>
    <t>3)</t>
  </si>
  <si>
    <t xml:space="preserve">Enter as decimal 1.00, .80, etc. </t>
  </si>
  <si>
    <t>4)</t>
  </si>
  <si>
    <t xml:space="preserve">Values per acre for minerals other than coal, oil or natural gas are as follows. </t>
  </si>
  <si>
    <t>Limestone = 0.22</t>
  </si>
  <si>
    <t>Sand/Gravel = 0.40</t>
  </si>
  <si>
    <t>Clay/Shale = 0.11</t>
  </si>
  <si>
    <t>Limestone     = $3,000</t>
  </si>
  <si>
    <t>Sandstone = 0.30</t>
  </si>
  <si>
    <t>Sand/Gravel = $4,000</t>
  </si>
  <si>
    <t>Clay/Shale    = $850</t>
  </si>
  <si>
    <t>5)</t>
  </si>
  <si>
    <t>Sandstone    = $2,300</t>
  </si>
  <si>
    <t>Salt                    = $1,140</t>
  </si>
  <si>
    <t>6)</t>
  </si>
  <si>
    <t xml:space="preserve">Active rate per acre for NR other than COG    </t>
  </si>
  <si>
    <t xml:space="preserve">2020 FINAL Multipliers: </t>
  </si>
  <si>
    <t xml:space="preserve">Capitalization Rate: </t>
  </si>
  <si>
    <t xml:space="preserve">1yr = </t>
  </si>
  <si>
    <t xml:space="preserve">6yr = </t>
  </si>
  <si>
    <t xml:space="preserve">11yr = </t>
  </si>
  <si>
    <t xml:space="preserve">2yr = </t>
  </si>
  <si>
    <t xml:space="preserve">7yr = </t>
  </si>
  <si>
    <t xml:space="preserve">12yr = </t>
  </si>
  <si>
    <t xml:space="preserve">3yr = </t>
  </si>
  <si>
    <t xml:space="preserve">8yr = </t>
  </si>
  <si>
    <t xml:space="preserve">13yr = </t>
  </si>
  <si>
    <t xml:space="preserve">4yr = </t>
  </si>
  <si>
    <t xml:space="preserve">9yr = </t>
  </si>
  <si>
    <t xml:space="preserve">14yr = </t>
  </si>
  <si>
    <t xml:space="preserve">5yr = </t>
  </si>
  <si>
    <t xml:space="preserve">10yr = </t>
  </si>
  <si>
    <t xml:space="preserve">15yr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</si>
</sst>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&quot;$&quot;#,##0;[Red]&quot;$&quot;#,##0"/>
    <numFmt numFmtId="165" formatCode="0.000"/>
    <numFmt numFmtId="166" formatCode=";;;"/>
  </numFmts>
  <fonts count="30">
    <font>
      <sz val="11"/>
      <color theme="1"/>
      <name val="Calibri"/>
      <family val="2"/>
      <scheme val="minor"/>
    </font>
    <font>
      <sz val="12"/>
      <name val="Arial MT"/>
    </font>
    <font>
      <i/>
      <sz val="12"/>
      <color indexed="16"/>
      <name val="Arial"/>
      <family val="2"/>
    </font>
    <font>
      <sz val="12"/>
      <color indexed="16"/>
      <name val="Arial"/>
      <family val="2"/>
    </font>
    <font>
      <sz val="14"/>
      <color rgb="FF000000"/>
      <name val="Arial"/>
      <family val="2"/>
    </font>
    <font>
      <i/>
      <sz val="14"/>
      <color rgb="FF000000"/>
      <name val="Arial"/>
      <family val="2"/>
    </font>
    <font>
      <i/>
      <sz val="12"/>
      <color indexed="58"/>
      <name val="Arial"/>
      <family val="2"/>
    </font>
    <font>
      <sz val="12"/>
      <color indexed="58"/>
      <name val="Impact"/>
      <family val="2"/>
    </font>
    <font>
      <i/>
      <sz val="12"/>
      <color indexed="58"/>
      <name val="Arial Black"/>
      <family val="2"/>
    </font>
    <font>
      <sz val="12"/>
      <color indexed="58"/>
      <name val="Arial Black"/>
      <family val="2"/>
    </font>
    <font>
      <sz val="12"/>
      <color indexed="58"/>
      <name val="Arial"/>
      <family val="2"/>
    </font>
    <font>
      <i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12"/>
      <color indexed="10"/>
      <name val="Arial"/>
      <family val="2"/>
    </font>
    <font>
      <b/>
      <sz val="12"/>
      <name val="Arial"/>
      <family val="2"/>
    </font>
    <font>
      <b/>
      <u/>
      <sz val="12"/>
      <color indexed="8"/>
      <name val="Arial"/>
      <family val="2"/>
    </font>
    <font>
      <u/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22"/>
      <name val="Arial"/>
      <family val="2"/>
    </font>
    <font>
      <i/>
      <sz val="22"/>
      <name val="Arial MT"/>
    </font>
    <font>
      <b/>
      <sz val="14"/>
      <color indexed="8"/>
      <name val="Arial"/>
      <family val="2"/>
    </font>
    <font>
      <b/>
      <i/>
      <sz val="14"/>
      <color indexed="12"/>
      <name val="Arial"/>
      <family val="2"/>
    </font>
    <font>
      <i/>
      <sz val="12"/>
      <name val="Arial MT"/>
    </font>
    <font>
      <sz val="10"/>
      <name val="Arial"/>
      <family val="2"/>
    </font>
    <font>
      <i/>
      <sz val="14"/>
      <color indexed="8"/>
      <name val="Arial"/>
      <family val="2"/>
    </font>
    <font>
      <b/>
      <i/>
      <sz val="12"/>
      <color indexed="12"/>
      <name val="Arial"/>
      <family val="2"/>
    </font>
    <font>
      <sz val="14"/>
      <name val="Arial MT"/>
    </font>
    <font>
      <sz val="12"/>
      <color indexed="8"/>
      <name val="Arial MT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 applyFill="0" applyBorder="0" applyProtection="0"/>
  </cellStyleXfs>
  <cellXfs count="179">
    <xf numFmtId="0" fontId="0" fillId="0" borderId="0" xfId="0"/>
    <xf numFmtId="0" fontId="1" fillId="2" borderId="0" xfId="1" applyFill="1"/>
    <xf numFmtId="0" fontId="2" fillId="2" borderId="0" xfId="1" applyFont="1" applyFill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6" fillId="2" borderId="0" xfId="1" applyFont="1" applyFill="1"/>
    <xf numFmtId="0" fontId="7" fillId="2" borderId="0" xfId="1" applyFont="1" applyFill="1"/>
    <xf numFmtId="0" fontId="8" fillId="2" borderId="0" xfId="1" applyFont="1" applyFill="1"/>
    <xf numFmtId="0" fontId="9" fillId="2" borderId="0" xfId="1" applyFont="1" applyFill="1"/>
    <xf numFmtId="0" fontId="10" fillId="2" borderId="0" xfId="1" applyFont="1" applyFill="1"/>
    <xf numFmtId="0" fontId="11" fillId="2" borderId="0" xfId="1" applyFont="1" applyFill="1"/>
    <xf numFmtId="0" fontId="12" fillId="2" borderId="0" xfId="1" applyFont="1" applyFill="1" applyBorder="1"/>
    <xf numFmtId="0" fontId="12" fillId="2" borderId="1" xfId="1" applyFont="1" applyFill="1" applyBorder="1"/>
    <xf numFmtId="0" fontId="12" fillId="2" borderId="0" xfId="1" applyFont="1" applyFill="1"/>
    <xf numFmtId="0" fontId="1" fillId="2" borderId="0" xfId="1" applyFill="1" applyBorder="1"/>
    <xf numFmtId="0" fontId="12" fillId="2" borderId="0" xfId="1" applyFont="1" applyFill="1" applyAlignment="1">
      <alignment horizontal="center"/>
    </xf>
    <xf numFmtId="0" fontId="1" fillId="3" borderId="2" xfId="1" applyFill="1" applyBorder="1"/>
    <xf numFmtId="0" fontId="11" fillId="2" borderId="1" xfId="1" applyFont="1" applyFill="1" applyBorder="1" applyAlignment="1">
      <alignment horizontal="right"/>
    </xf>
    <xf numFmtId="0" fontId="11" fillId="2" borderId="3" xfId="1" applyFont="1" applyFill="1" applyBorder="1"/>
    <xf numFmtId="0" fontId="12" fillId="2" borderId="0" xfId="1" applyFont="1" applyFill="1" applyAlignment="1">
      <alignment horizontal="left"/>
    </xf>
    <xf numFmtId="0" fontId="1" fillId="0" borderId="0" xfId="1" applyFill="1" applyBorder="1"/>
    <xf numFmtId="0" fontId="11" fillId="0" borderId="0" xfId="1" applyFont="1" applyFill="1" applyBorder="1"/>
    <xf numFmtId="0" fontId="11" fillId="0" borderId="0" xfId="1" applyFont="1" applyFill="1" applyBorder="1" applyAlignment="1">
      <alignment horizontal="right"/>
    </xf>
    <xf numFmtId="0" fontId="11" fillId="2" borderId="0" xfId="1" applyFont="1" applyFill="1" applyBorder="1"/>
    <xf numFmtId="0" fontId="11" fillId="2" borderId="0" xfId="1" applyFont="1" applyFill="1" applyAlignment="1">
      <alignment horizontal="right"/>
    </xf>
    <xf numFmtId="0" fontId="11" fillId="2" borderId="3" xfId="1" applyFont="1" applyFill="1" applyBorder="1" applyAlignment="1">
      <alignment horizontal="right"/>
    </xf>
    <xf numFmtId="0" fontId="11" fillId="2" borderId="1" xfId="1" applyFont="1" applyFill="1" applyBorder="1" applyAlignment="1">
      <alignment horizontal="center"/>
    </xf>
    <xf numFmtId="0" fontId="1" fillId="4" borderId="4" xfId="1" applyFill="1" applyBorder="1"/>
    <xf numFmtId="1" fontId="11" fillId="2" borderId="3" xfId="1" applyNumberFormat="1" applyFont="1" applyFill="1" applyBorder="1" applyAlignment="1">
      <alignment horizontal="right"/>
    </xf>
    <xf numFmtId="0" fontId="1" fillId="4" borderId="2" xfId="1" applyFill="1" applyBorder="1"/>
    <xf numFmtId="0" fontId="11" fillId="2" borderId="0" xfId="1" applyFont="1" applyFill="1" applyAlignment="1">
      <alignment horizontal="center"/>
    </xf>
    <xf numFmtId="0" fontId="11" fillId="4" borderId="4" xfId="1" applyFont="1" applyFill="1" applyBorder="1"/>
    <xf numFmtId="0" fontId="13" fillId="2" borderId="0" xfId="1" applyFont="1" applyFill="1" applyBorder="1" applyAlignment="1">
      <alignment horizontal="right"/>
    </xf>
    <xf numFmtId="0" fontId="1" fillId="4" borderId="5" xfId="1" applyFill="1" applyBorder="1"/>
    <xf numFmtId="0" fontId="13" fillId="2" borderId="0" xfId="1" applyFont="1" applyFill="1" applyBorder="1"/>
    <xf numFmtId="0" fontId="13" fillId="0" borderId="0" xfId="1" applyFont="1" applyFill="1" applyBorder="1" applyAlignment="1">
      <alignment horizontal="right"/>
    </xf>
    <xf numFmtId="0" fontId="13" fillId="0" borderId="0" xfId="1" applyFont="1" applyFill="1" applyBorder="1"/>
    <xf numFmtId="10" fontId="11" fillId="2" borderId="1" xfId="1" applyNumberFormat="1" applyFont="1" applyFill="1" applyBorder="1" applyAlignment="1">
      <alignment horizontal="right"/>
    </xf>
    <xf numFmtId="10" fontId="11" fillId="2" borderId="3" xfId="1" applyNumberFormat="1" applyFont="1" applyFill="1" applyBorder="1"/>
    <xf numFmtId="1" fontId="11" fillId="2" borderId="3" xfId="1" applyNumberFormat="1" applyFont="1" applyFill="1" applyBorder="1"/>
    <xf numFmtId="1" fontId="11" fillId="2" borderId="0" xfId="1" applyNumberFormat="1" applyFont="1" applyFill="1" applyBorder="1" applyAlignment="1">
      <alignment horizontal="right"/>
    </xf>
    <xf numFmtId="1" fontId="11" fillId="2" borderId="0" xfId="1" applyNumberFormat="1" applyFont="1" applyFill="1" applyBorder="1"/>
    <xf numFmtId="0" fontId="11" fillId="2" borderId="0" xfId="1" applyFont="1" applyFill="1" applyAlignment="1">
      <alignment horizontal="left"/>
    </xf>
    <xf numFmtId="0" fontId="1" fillId="0" borderId="0" xfId="1" applyFill="1"/>
    <xf numFmtId="2" fontId="11" fillId="2" borderId="3" xfId="1" applyNumberFormat="1" applyFont="1" applyFill="1" applyBorder="1" applyAlignment="1">
      <alignment horizontal="right"/>
    </xf>
    <xf numFmtId="7" fontId="11" fillId="2" borderId="3" xfId="1" applyNumberFormat="1" applyFont="1" applyFill="1" applyBorder="1"/>
    <xf numFmtId="1" fontId="11" fillId="2" borderId="0" xfId="1" applyNumberFormat="1" applyFont="1" applyFill="1" applyAlignment="1">
      <alignment horizontal="right"/>
    </xf>
    <xf numFmtId="1" fontId="11" fillId="2" borderId="0" xfId="1" applyNumberFormat="1" applyFont="1" applyFill="1"/>
    <xf numFmtId="9" fontId="11" fillId="2" borderId="3" xfId="1" applyNumberFormat="1" applyFont="1" applyFill="1" applyBorder="1" applyAlignment="1">
      <alignment horizontal="right"/>
    </xf>
    <xf numFmtId="9" fontId="11" fillId="2" borderId="3" xfId="1" applyNumberFormat="1" applyFont="1" applyFill="1" applyBorder="1"/>
    <xf numFmtId="9" fontId="11" fillId="2" borderId="0" xfId="1" applyNumberFormat="1" applyFont="1" applyFill="1" applyBorder="1"/>
    <xf numFmtId="165" fontId="11" fillId="2" borderId="0" xfId="1" applyNumberFormat="1" applyFont="1" applyFill="1"/>
    <xf numFmtId="0" fontId="12" fillId="3" borderId="0" xfId="1" applyFont="1" applyFill="1"/>
    <xf numFmtId="0" fontId="1" fillId="3" borderId="0" xfId="1" applyFill="1"/>
    <xf numFmtId="164" fontId="12" fillId="2" borderId="1" xfId="1" applyNumberFormat="1" applyFont="1" applyFill="1" applyBorder="1"/>
    <xf numFmtId="0" fontId="14" fillId="2" borderId="0" xfId="1" applyFont="1" applyFill="1"/>
    <xf numFmtId="1" fontId="12" fillId="2" borderId="0" xfId="1" applyNumberFormat="1" applyFont="1" applyFill="1" applyBorder="1"/>
    <xf numFmtId="1" fontId="1" fillId="2" borderId="0" xfId="1" applyNumberFormat="1" applyFill="1" applyBorder="1"/>
    <xf numFmtId="0" fontId="15" fillId="2" borderId="0" xfId="1" applyFont="1" applyFill="1" applyBorder="1" applyAlignment="1">
      <alignment horizontal="right"/>
    </xf>
    <xf numFmtId="0" fontId="12" fillId="0" borderId="0" xfId="1" applyFont="1" applyBorder="1"/>
    <xf numFmtId="165" fontId="16" fillId="0" borderId="0" xfId="1" applyNumberFormat="1" applyFont="1" applyBorder="1"/>
    <xf numFmtId="10" fontId="13" fillId="3" borderId="7" xfId="1" applyNumberFormat="1" applyFont="1" applyFill="1" applyBorder="1"/>
    <xf numFmtId="0" fontId="13" fillId="3" borderId="7" xfId="1" applyFont="1" applyFill="1" applyBorder="1"/>
    <xf numFmtId="0" fontId="13" fillId="3" borderId="8" xfId="1" applyFont="1" applyFill="1" applyBorder="1"/>
    <xf numFmtId="165" fontId="12" fillId="0" borderId="0" xfId="1" applyNumberFormat="1" applyFont="1" applyBorder="1"/>
    <xf numFmtId="0" fontId="18" fillId="3" borderId="2" xfId="1" applyFont="1" applyFill="1" applyBorder="1"/>
    <xf numFmtId="0" fontId="19" fillId="3" borderId="2" xfId="1" applyFont="1" applyFill="1" applyBorder="1" applyAlignment="1">
      <alignment horizontal="center"/>
    </xf>
    <xf numFmtId="0" fontId="13" fillId="3" borderId="2" xfId="1" applyFont="1" applyFill="1" applyBorder="1" applyAlignment="1">
      <alignment horizontal="center"/>
    </xf>
    <xf numFmtId="0" fontId="19" fillId="3" borderId="10" xfId="1" applyFont="1" applyFill="1" applyBorder="1" applyAlignment="1">
      <alignment horizontal="center"/>
    </xf>
    <xf numFmtId="0" fontId="18" fillId="0" borderId="11" xfId="1" applyFont="1" applyBorder="1"/>
    <xf numFmtId="0" fontId="13" fillId="0" borderId="2" xfId="1" applyFont="1" applyFill="1" applyBorder="1" applyAlignment="1">
      <alignment horizontal="center"/>
    </xf>
    <xf numFmtId="165" fontId="13" fillId="0" borderId="10" xfId="1" applyNumberFormat="1" applyFont="1" applyFill="1" applyBorder="1" applyAlignment="1">
      <alignment horizontal="center"/>
    </xf>
    <xf numFmtId="49" fontId="12" fillId="0" borderId="0" xfId="1" applyNumberFormat="1" applyFont="1" applyBorder="1" applyAlignment="1">
      <alignment horizontal="center"/>
    </xf>
    <xf numFmtId="0" fontId="13" fillId="0" borderId="11" xfId="1" applyFont="1" applyFill="1" applyBorder="1"/>
    <xf numFmtId="165" fontId="13" fillId="0" borderId="2" xfId="1" applyNumberFormat="1" applyFont="1" applyFill="1" applyBorder="1" applyAlignment="1">
      <alignment horizontal="center"/>
    </xf>
    <xf numFmtId="0" fontId="13" fillId="0" borderId="10" xfId="1" applyFont="1" applyFill="1" applyBorder="1" applyAlignment="1">
      <alignment horizontal="center"/>
    </xf>
    <xf numFmtId="0" fontId="13" fillId="0" borderId="12" xfId="1" applyFont="1" applyFill="1" applyBorder="1"/>
    <xf numFmtId="0" fontId="13" fillId="0" borderId="13" xfId="1" applyFont="1" applyFill="1" applyBorder="1" applyAlignment="1">
      <alignment horizontal="center"/>
    </xf>
    <xf numFmtId="165" fontId="13" fillId="0" borderId="13" xfId="1" applyNumberFormat="1" applyFont="1" applyFill="1" applyBorder="1" applyAlignment="1">
      <alignment horizontal="center"/>
    </xf>
    <xf numFmtId="0" fontId="13" fillId="0" borderId="13" xfId="1" applyFont="1" applyFill="1" applyBorder="1"/>
    <xf numFmtId="0" fontId="13" fillId="0" borderId="14" xfId="1" applyFont="1" applyFill="1" applyBorder="1"/>
    <xf numFmtId="0" fontId="21" fillId="0" borderId="0" xfId="1" applyFont="1" applyFill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/>
    <xf numFmtId="0" fontId="11" fillId="0" borderId="0" xfId="1" applyFont="1"/>
    <xf numFmtId="0" fontId="1" fillId="0" borderId="0" xfId="1" applyFill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22" fillId="0" borderId="0" xfId="1" applyFont="1" applyFill="1" applyBorder="1" applyAlignment="1">
      <alignment horizontal="right"/>
    </xf>
    <xf numFmtId="0" fontId="11" fillId="0" borderId="16" xfId="1" applyFont="1" applyFill="1" applyBorder="1"/>
    <xf numFmtId="0" fontId="11" fillId="0" borderId="1" xfId="1" applyFont="1" applyFill="1" applyBorder="1"/>
    <xf numFmtId="0" fontId="11" fillId="0" borderId="0" xfId="1" applyFont="1" applyBorder="1"/>
    <xf numFmtId="0" fontId="11" fillId="0" borderId="0" xfId="1" applyFont="1" applyFill="1"/>
    <xf numFmtId="0" fontId="22" fillId="0" borderId="17" xfId="1" applyFont="1" applyFill="1" applyBorder="1" applyAlignment="1">
      <alignment horizontal="right"/>
    </xf>
    <xf numFmtId="0" fontId="11" fillId="0" borderId="18" xfId="1" applyFont="1" applyFill="1" applyBorder="1"/>
    <xf numFmtId="0" fontId="22" fillId="0" borderId="0" xfId="1" applyFont="1" applyFill="1" applyBorder="1"/>
    <xf numFmtId="0" fontId="17" fillId="0" borderId="0" xfId="1" applyFont="1" applyFill="1" applyAlignment="1">
      <alignment horizontal="center"/>
    </xf>
    <xf numFmtId="0" fontId="17" fillId="0" borderId="0" xfId="1" applyFont="1" applyFill="1" applyBorder="1" applyAlignment="1">
      <alignment horizontal="center"/>
    </xf>
    <xf numFmtId="0" fontId="1" fillId="0" borderId="0" xfId="1" applyBorder="1"/>
    <xf numFmtId="0" fontId="12" fillId="0" borderId="2" xfId="1" applyFont="1" applyFill="1" applyBorder="1"/>
    <xf numFmtId="0" fontId="23" fillId="0" borderId="1" xfId="1" applyFont="1" applyFill="1" applyBorder="1" applyAlignment="1">
      <alignment horizontal="right"/>
    </xf>
    <xf numFmtId="0" fontId="1" fillId="0" borderId="4" xfId="1" applyFill="1" applyBorder="1"/>
    <xf numFmtId="0" fontId="14" fillId="0" borderId="0" xfId="1" applyFont="1" applyFill="1"/>
    <xf numFmtId="0" fontId="1" fillId="0" borderId="22" xfId="1" applyFill="1" applyBorder="1"/>
    <xf numFmtId="0" fontId="14" fillId="0" borderId="0" xfId="1" applyFont="1" applyFill="1" applyAlignment="1">
      <alignment horizontal="right"/>
    </xf>
    <xf numFmtId="0" fontId="23" fillId="0" borderId="3" xfId="1" applyFont="1" applyFill="1" applyBorder="1" applyAlignment="1">
      <alignment horizontal="right"/>
    </xf>
    <xf numFmtId="0" fontId="11" fillId="0" borderId="0" xfId="1" applyFont="1" applyBorder="1" applyAlignment="1">
      <alignment horizontal="center"/>
    </xf>
    <xf numFmtId="166" fontId="11" fillId="0" borderId="0" xfId="1" applyNumberFormat="1" applyFont="1" applyFill="1" applyBorder="1" applyAlignment="1">
      <alignment horizontal="right"/>
    </xf>
    <xf numFmtId="0" fontId="13" fillId="0" borderId="0" xfId="1" applyFont="1" applyBorder="1"/>
    <xf numFmtId="9" fontId="23" fillId="0" borderId="1" xfId="1" applyNumberFormat="1" applyFont="1" applyFill="1" applyBorder="1" applyAlignment="1">
      <alignment horizontal="right"/>
    </xf>
    <xf numFmtId="0" fontId="24" fillId="0" borderId="0" xfId="1" applyFont="1" applyFill="1"/>
    <xf numFmtId="1" fontId="11" fillId="0" borderId="0" xfId="1" applyNumberFormat="1" applyFont="1" applyFill="1" applyBorder="1" applyAlignment="1">
      <alignment horizontal="right"/>
    </xf>
    <xf numFmtId="0" fontId="1" fillId="0" borderId="0" xfId="1" applyFill="1" applyAlignment="1">
      <alignment vertical="center"/>
    </xf>
    <xf numFmtId="0" fontId="14" fillId="0" borderId="0" xfId="1" applyFont="1" applyFill="1" applyAlignment="1">
      <alignment horizontal="left"/>
    </xf>
    <xf numFmtId="0" fontId="11" fillId="0" borderId="0" xfId="1" applyFont="1" applyFill="1" applyAlignment="1">
      <alignment horizontal="right"/>
    </xf>
    <xf numFmtId="0" fontId="25" fillId="0" borderId="5" xfId="1" applyFont="1" applyFill="1" applyBorder="1"/>
    <xf numFmtId="2" fontId="23" fillId="0" borderId="1" xfId="1" applyNumberFormat="1" applyFont="1" applyFill="1" applyBorder="1" applyAlignment="1">
      <alignment horizontal="right"/>
    </xf>
    <xf numFmtId="0" fontId="25" fillId="0" borderId="4" xfId="1" applyFont="1" applyFill="1" applyBorder="1"/>
    <xf numFmtId="1" fontId="11" fillId="0" borderId="0" xfId="1" applyNumberFormat="1" applyFont="1" applyFill="1" applyAlignment="1">
      <alignment horizontal="right"/>
    </xf>
    <xf numFmtId="0" fontId="12" fillId="0" borderId="23" xfId="1" applyFont="1" applyFill="1" applyBorder="1"/>
    <xf numFmtId="0" fontId="15" fillId="0" borderId="24" xfId="1" applyFont="1" applyFill="1" applyBorder="1" applyAlignment="1">
      <alignment horizontal="center" vertical="center"/>
    </xf>
    <xf numFmtId="1" fontId="11" fillId="0" borderId="0" xfId="1" applyNumberFormat="1" applyFont="1" applyBorder="1"/>
    <xf numFmtId="0" fontId="12" fillId="0" borderId="25" xfId="1" applyFont="1" applyFill="1" applyBorder="1"/>
    <xf numFmtId="0" fontId="1" fillId="0" borderId="17" xfId="1" applyBorder="1"/>
    <xf numFmtId="0" fontId="1" fillId="0" borderId="18" xfId="1" applyFill="1" applyBorder="1"/>
    <xf numFmtId="0" fontId="14" fillId="0" borderId="0" xfId="1" applyFont="1" applyFill="1" applyBorder="1" applyAlignment="1">
      <alignment horizontal="right"/>
    </xf>
    <xf numFmtId="9" fontId="11" fillId="0" borderId="0" xfId="1" applyNumberFormat="1" applyFont="1" applyFill="1" applyBorder="1" applyAlignment="1">
      <alignment horizontal="right"/>
    </xf>
    <xf numFmtId="9" fontId="11" fillId="0" borderId="0" xfId="1" applyNumberFormat="1" applyFont="1" applyBorder="1"/>
    <xf numFmtId="0" fontId="11" fillId="0" borderId="17" xfId="1" applyFont="1" applyFill="1" applyBorder="1" applyAlignment="1">
      <alignment horizontal="right"/>
    </xf>
    <xf numFmtId="0" fontId="12" fillId="0" borderId="16" xfId="1" applyFont="1" applyFill="1" applyBorder="1"/>
    <xf numFmtId="0" fontId="11" fillId="0" borderId="26" xfId="1" applyFont="1" applyFill="1" applyBorder="1" applyAlignment="1">
      <alignment horizontal="right"/>
    </xf>
    <xf numFmtId="0" fontId="23" fillId="0" borderId="3" xfId="1" applyFont="1" applyFill="1" applyBorder="1"/>
    <xf numFmtId="0" fontId="26" fillId="0" borderId="0" xfId="1" applyFont="1" applyFill="1"/>
    <xf numFmtId="1" fontId="11" fillId="0" borderId="0" xfId="1" applyNumberFormat="1" applyFont="1" applyFill="1"/>
    <xf numFmtId="0" fontId="1" fillId="0" borderId="27" xfId="1" applyFill="1" applyBorder="1" applyAlignment="1">
      <alignment horizontal="center" vertical="center"/>
    </xf>
    <xf numFmtId="164" fontId="23" fillId="0" borderId="28" xfId="1" applyNumberFormat="1" applyFont="1" applyFill="1" applyBorder="1"/>
    <xf numFmtId="0" fontId="1" fillId="0" borderId="0" xfId="1" applyFill="1" applyBorder="1" applyAlignment="1">
      <alignment horizontal="center" vertical="center"/>
    </xf>
    <xf numFmtId="164" fontId="23" fillId="0" borderId="0" xfId="1" applyNumberFormat="1" applyFont="1" applyFill="1" applyBorder="1"/>
    <xf numFmtId="165" fontId="11" fillId="0" borderId="0" xfId="1" applyNumberFormat="1" applyFont="1"/>
    <xf numFmtId="0" fontId="14" fillId="0" borderId="0" xfId="1" applyFont="1"/>
    <xf numFmtId="1" fontId="1" fillId="0" borderId="0" xfId="1" applyNumberFormat="1" applyBorder="1"/>
    <xf numFmtId="0" fontId="11" fillId="0" borderId="0" xfId="1" applyFont="1" applyAlignment="1">
      <alignment horizontal="right"/>
    </xf>
    <xf numFmtId="0" fontId="28" fillId="0" borderId="0" xfId="1" applyFont="1"/>
    <xf numFmtId="0" fontId="11" fillId="0" borderId="29" xfId="1" applyFont="1" applyBorder="1" applyAlignment="1">
      <alignment horizontal="right"/>
    </xf>
    <xf numFmtId="0" fontId="11" fillId="0" borderId="29" xfId="1" applyFont="1" applyBorder="1"/>
    <xf numFmtId="0" fontId="19" fillId="0" borderId="0" xfId="1" applyFont="1" applyBorder="1"/>
    <xf numFmtId="0" fontId="29" fillId="0" borderId="0" xfId="1" applyFont="1"/>
    <xf numFmtId="10" fontId="13" fillId="0" borderId="0" xfId="1" applyNumberFormat="1" applyFont="1" applyBorder="1"/>
    <xf numFmtId="0" fontId="13" fillId="0" borderId="0" xfId="1" applyFont="1" applyBorder="1" applyAlignment="1">
      <alignment horizontal="right"/>
    </xf>
    <xf numFmtId="165" fontId="13" fillId="0" borderId="0" xfId="1" applyNumberFormat="1" applyFont="1" applyBorder="1" applyAlignment="1">
      <alignment horizontal="left"/>
    </xf>
    <xf numFmtId="0" fontId="13" fillId="0" borderId="0" xfId="1" applyFont="1" applyBorder="1" applyAlignment="1">
      <alignment horizontal="left"/>
    </xf>
    <xf numFmtId="0" fontId="13" fillId="0" borderId="0" xfId="1" applyFont="1" applyFill="1" applyBorder="1" applyAlignment="1">
      <alignment horizontal="left"/>
    </xf>
    <xf numFmtId="0" fontId="17" fillId="3" borderId="6" xfId="1" applyFont="1" applyFill="1" applyBorder="1" applyAlignment="1">
      <alignment vertical="center" wrapText="1"/>
    </xf>
    <xf numFmtId="0" fontId="1" fillId="3" borderId="9" xfId="1" applyFill="1" applyBorder="1" applyAlignment="1">
      <alignment vertical="center" wrapText="1"/>
    </xf>
    <xf numFmtId="0" fontId="2" fillId="2" borderId="0" xfId="1" applyFont="1" applyFill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/>
    <xf numFmtId="0" fontId="4" fillId="0" borderId="0" xfId="1" applyFont="1" applyAlignment="1">
      <alignment horizontal="center" vertical="center" wrapText="1" readingOrder="1"/>
    </xf>
    <xf numFmtId="164" fontId="12" fillId="0" borderId="0" xfId="1" applyNumberFormat="1" applyFont="1" applyFill="1" applyBorder="1" applyAlignment="1">
      <alignment horizontal="right" vertical="center"/>
    </xf>
    <xf numFmtId="0" fontId="1" fillId="0" borderId="0" xfId="1" applyBorder="1" applyAlignment="1">
      <alignment horizontal="right" vertical="center"/>
    </xf>
    <xf numFmtId="164" fontId="12" fillId="2" borderId="0" xfId="1" applyNumberFormat="1" applyFont="1" applyFill="1" applyBorder="1" applyAlignment="1">
      <alignment horizontal="right" vertical="top"/>
    </xf>
    <xf numFmtId="0" fontId="1" fillId="0" borderId="0" xfId="1" applyBorder="1" applyAlignment="1">
      <alignment horizontal="right" vertical="top"/>
    </xf>
    <xf numFmtId="0" fontId="20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1" fillId="0" borderId="15" xfId="1" applyFill="1" applyBorder="1" applyAlignment="1">
      <alignment horizontal="center" vertical="center" wrapText="1"/>
    </xf>
    <xf numFmtId="0" fontId="24" fillId="0" borderId="19" xfId="1" applyFont="1" applyFill="1" applyBorder="1" applyAlignment="1">
      <alignment vertical="center"/>
    </xf>
    <xf numFmtId="0" fontId="1" fillId="0" borderId="20" xfId="1" applyFill="1" applyBorder="1" applyAlignment="1">
      <alignment vertical="center"/>
    </xf>
    <xf numFmtId="0" fontId="1" fillId="0" borderId="20" xfId="1" applyBorder="1" applyAlignment="1">
      <alignment vertical="center"/>
    </xf>
    <xf numFmtId="0" fontId="1" fillId="0" borderId="21" xfId="1" applyBorder="1" applyAlignment="1">
      <alignment vertical="center"/>
    </xf>
    <xf numFmtId="0" fontId="1" fillId="0" borderId="23" xfId="1" applyFill="1" applyBorder="1" applyAlignment="1">
      <alignment vertical="center" wrapText="1"/>
    </xf>
    <xf numFmtId="0" fontId="1" fillId="0" borderId="18" xfId="1" applyBorder="1" applyAlignment="1">
      <alignment vertical="center" wrapText="1"/>
    </xf>
    <xf numFmtId="0" fontId="1" fillId="0" borderId="24" xfId="1" applyBorder="1" applyAlignment="1">
      <alignment vertical="center" wrapText="1"/>
    </xf>
    <xf numFmtId="0" fontId="1" fillId="0" borderId="25" xfId="1" applyFill="1" applyBorder="1" applyAlignment="1">
      <alignment vertical="center" wrapText="1"/>
    </xf>
    <xf numFmtId="0" fontId="1" fillId="0" borderId="0" xfId="1" applyBorder="1" applyAlignment="1">
      <alignment vertical="center" wrapText="1"/>
    </xf>
    <xf numFmtId="0" fontId="1" fillId="0" borderId="17" xfId="1" applyBorder="1" applyAlignment="1">
      <alignment vertical="center" wrapText="1"/>
    </xf>
    <xf numFmtId="0" fontId="1" fillId="0" borderId="16" xfId="1" applyFill="1" applyBorder="1" applyAlignment="1">
      <alignment vertical="center" wrapText="1"/>
    </xf>
    <xf numFmtId="0" fontId="1" fillId="0" borderId="1" xfId="1" applyBorder="1" applyAlignment="1">
      <alignment vertical="center" wrapText="1"/>
    </xf>
    <xf numFmtId="0" fontId="1" fillId="0" borderId="26" xfId="1" applyBorder="1" applyAlignment="1">
      <alignment vertical="center" wrapText="1"/>
    </xf>
    <xf numFmtId="0" fontId="27" fillId="0" borderId="23" xfId="1" applyFont="1" applyFill="1" applyBorder="1" applyAlignment="1">
      <alignment vertical="center" wrapText="1"/>
    </xf>
    <xf numFmtId="0" fontId="1" fillId="0" borderId="24" xfId="1" applyFill="1" applyBorder="1" applyAlignment="1">
      <alignment vertical="center" wrapText="1"/>
    </xf>
    <xf numFmtId="0" fontId="1" fillId="0" borderId="26" xfId="1" applyFill="1" applyBorder="1" applyAlignment="1">
      <alignment vertical="center" wrapText="1"/>
    </xf>
  </cellXfs>
  <cellStyles count="2">
    <cellStyle name="Normal" xfId="0" builtinId="0"/>
    <cellStyle name="Normal 2" xfId="1" xr:uid="{19DB6BBA-2ACF-422B-AEA3-29DA5693E2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9</xdr:row>
      <xdr:rowOff>104775</xdr:rowOff>
    </xdr:from>
    <xdr:to>
      <xdr:col>7</xdr:col>
      <xdr:colOff>152399</xdr:colOff>
      <xdr:row>11</xdr:row>
      <xdr:rowOff>114300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47B1FC8-9CA3-4AFB-AFF6-4494A5727EDD}"/>
            </a:ext>
          </a:extLst>
        </xdr:cNvPr>
        <xdr:cNvSpPr/>
      </xdr:nvSpPr>
      <xdr:spPr bwMode="auto">
        <a:xfrm>
          <a:off x="19049" y="1819275"/>
          <a:ext cx="8982075" cy="1466850"/>
        </a:xfrm>
        <a:prstGeom prst="rect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2</xdr:row>
      <xdr:rowOff>104775</xdr:rowOff>
    </xdr:from>
    <xdr:to>
      <xdr:col>7</xdr:col>
      <xdr:colOff>152399</xdr:colOff>
      <xdr:row>4</xdr:row>
      <xdr:rowOff>114300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6DCE3B0-54DD-454A-81F2-B4A40A6F9FF8}"/>
            </a:ext>
          </a:extLst>
        </xdr:cNvPr>
        <xdr:cNvSpPr/>
      </xdr:nvSpPr>
      <xdr:spPr bwMode="auto">
        <a:xfrm>
          <a:off x="19049" y="790575"/>
          <a:ext cx="7400925" cy="1724025"/>
        </a:xfrm>
        <a:prstGeom prst="rect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69B6A-9317-4BBA-8CFE-591DFB0E0D9B}">
  <dimension ref="A1:H65"/>
  <sheetViews>
    <sheetView showGridLines="0" tabSelected="1" topLeftCell="A35" zoomScaleNormal="100" workbookViewId="0">
      <selection activeCell="H60" sqref="H60"/>
    </sheetView>
  </sheetViews>
  <sheetFormatPr defaultColWidth="14.7109375" defaultRowHeight="15"/>
  <cols>
    <col min="1" max="1" width="20" style="1" customWidth="1"/>
    <col min="2" max="2" width="22.5703125" style="1" customWidth="1"/>
    <col min="3" max="4" width="14.7109375" style="1" customWidth="1"/>
    <col min="5" max="5" width="21.5703125" style="1" customWidth="1"/>
    <col min="6" max="6" width="14.7109375" style="1" customWidth="1"/>
    <col min="7" max="7" width="24.42578125" style="1" customWidth="1"/>
    <col min="8" max="256" width="14.7109375" style="1"/>
    <col min="257" max="257" width="20" style="1" customWidth="1"/>
    <col min="258" max="258" width="22.5703125" style="1" customWidth="1"/>
    <col min="259" max="260" width="14.7109375" style="1" customWidth="1"/>
    <col min="261" max="261" width="21.5703125" style="1" customWidth="1"/>
    <col min="262" max="262" width="14.7109375" style="1" customWidth="1"/>
    <col min="263" max="263" width="24.42578125" style="1" customWidth="1"/>
    <col min="264" max="512" width="14.7109375" style="1"/>
    <col min="513" max="513" width="20" style="1" customWidth="1"/>
    <col min="514" max="514" width="22.5703125" style="1" customWidth="1"/>
    <col min="515" max="516" width="14.7109375" style="1" customWidth="1"/>
    <col min="517" max="517" width="21.5703125" style="1" customWidth="1"/>
    <col min="518" max="518" width="14.7109375" style="1" customWidth="1"/>
    <col min="519" max="519" width="24.42578125" style="1" customWidth="1"/>
    <col min="520" max="768" width="14.7109375" style="1"/>
    <col min="769" max="769" width="20" style="1" customWidth="1"/>
    <col min="770" max="770" width="22.5703125" style="1" customWidth="1"/>
    <col min="771" max="772" width="14.7109375" style="1" customWidth="1"/>
    <col min="773" max="773" width="21.5703125" style="1" customWidth="1"/>
    <col min="774" max="774" width="14.7109375" style="1" customWidth="1"/>
    <col min="775" max="775" width="24.42578125" style="1" customWidth="1"/>
    <col min="776" max="1024" width="14.7109375" style="1"/>
    <col min="1025" max="1025" width="20" style="1" customWidth="1"/>
    <col min="1026" max="1026" width="22.5703125" style="1" customWidth="1"/>
    <col min="1027" max="1028" width="14.7109375" style="1" customWidth="1"/>
    <col min="1029" max="1029" width="21.5703125" style="1" customWidth="1"/>
    <col min="1030" max="1030" width="14.7109375" style="1" customWidth="1"/>
    <col min="1031" max="1031" width="24.42578125" style="1" customWidth="1"/>
    <col min="1032" max="1280" width="14.7109375" style="1"/>
    <col min="1281" max="1281" width="20" style="1" customWidth="1"/>
    <col min="1282" max="1282" width="22.5703125" style="1" customWidth="1"/>
    <col min="1283" max="1284" width="14.7109375" style="1" customWidth="1"/>
    <col min="1285" max="1285" width="21.5703125" style="1" customWidth="1"/>
    <col min="1286" max="1286" width="14.7109375" style="1" customWidth="1"/>
    <col min="1287" max="1287" width="24.42578125" style="1" customWidth="1"/>
    <col min="1288" max="1536" width="14.7109375" style="1"/>
    <col min="1537" max="1537" width="20" style="1" customWidth="1"/>
    <col min="1538" max="1538" width="22.5703125" style="1" customWidth="1"/>
    <col min="1539" max="1540" width="14.7109375" style="1" customWidth="1"/>
    <col min="1541" max="1541" width="21.5703125" style="1" customWidth="1"/>
    <col min="1542" max="1542" width="14.7109375" style="1" customWidth="1"/>
    <col min="1543" max="1543" width="24.42578125" style="1" customWidth="1"/>
    <col min="1544" max="1792" width="14.7109375" style="1"/>
    <col min="1793" max="1793" width="20" style="1" customWidth="1"/>
    <col min="1794" max="1794" width="22.5703125" style="1" customWidth="1"/>
    <col min="1795" max="1796" width="14.7109375" style="1" customWidth="1"/>
    <col min="1797" max="1797" width="21.5703125" style="1" customWidth="1"/>
    <col min="1798" max="1798" width="14.7109375" style="1" customWidth="1"/>
    <col min="1799" max="1799" width="24.42578125" style="1" customWidth="1"/>
    <col min="1800" max="2048" width="14.7109375" style="1"/>
    <col min="2049" max="2049" width="20" style="1" customWidth="1"/>
    <col min="2050" max="2050" width="22.5703125" style="1" customWidth="1"/>
    <col min="2051" max="2052" width="14.7109375" style="1" customWidth="1"/>
    <col min="2053" max="2053" width="21.5703125" style="1" customWidth="1"/>
    <col min="2054" max="2054" width="14.7109375" style="1" customWidth="1"/>
    <col min="2055" max="2055" width="24.42578125" style="1" customWidth="1"/>
    <col min="2056" max="2304" width="14.7109375" style="1"/>
    <col min="2305" max="2305" width="20" style="1" customWidth="1"/>
    <col min="2306" max="2306" width="22.5703125" style="1" customWidth="1"/>
    <col min="2307" max="2308" width="14.7109375" style="1" customWidth="1"/>
    <col min="2309" max="2309" width="21.5703125" style="1" customWidth="1"/>
    <col min="2310" max="2310" width="14.7109375" style="1" customWidth="1"/>
    <col min="2311" max="2311" width="24.42578125" style="1" customWidth="1"/>
    <col min="2312" max="2560" width="14.7109375" style="1"/>
    <col min="2561" max="2561" width="20" style="1" customWidth="1"/>
    <col min="2562" max="2562" width="22.5703125" style="1" customWidth="1"/>
    <col min="2563" max="2564" width="14.7109375" style="1" customWidth="1"/>
    <col min="2565" max="2565" width="21.5703125" style="1" customWidth="1"/>
    <col min="2566" max="2566" width="14.7109375" style="1" customWidth="1"/>
    <col min="2567" max="2567" width="24.42578125" style="1" customWidth="1"/>
    <col min="2568" max="2816" width="14.7109375" style="1"/>
    <col min="2817" max="2817" width="20" style="1" customWidth="1"/>
    <col min="2818" max="2818" width="22.5703125" style="1" customWidth="1"/>
    <col min="2819" max="2820" width="14.7109375" style="1" customWidth="1"/>
    <col min="2821" max="2821" width="21.5703125" style="1" customWidth="1"/>
    <col min="2822" max="2822" width="14.7109375" style="1" customWidth="1"/>
    <col min="2823" max="2823" width="24.42578125" style="1" customWidth="1"/>
    <col min="2824" max="3072" width="14.7109375" style="1"/>
    <col min="3073" max="3073" width="20" style="1" customWidth="1"/>
    <col min="3074" max="3074" width="22.5703125" style="1" customWidth="1"/>
    <col min="3075" max="3076" width="14.7109375" style="1" customWidth="1"/>
    <col min="3077" max="3077" width="21.5703125" style="1" customWidth="1"/>
    <col min="3078" max="3078" width="14.7109375" style="1" customWidth="1"/>
    <col min="3079" max="3079" width="24.42578125" style="1" customWidth="1"/>
    <col min="3080" max="3328" width="14.7109375" style="1"/>
    <col min="3329" max="3329" width="20" style="1" customWidth="1"/>
    <col min="3330" max="3330" width="22.5703125" style="1" customWidth="1"/>
    <col min="3331" max="3332" width="14.7109375" style="1" customWidth="1"/>
    <col min="3333" max="3333" width="21.5703125" style="1" customWidth="1"/>
    <col min="3334" max="3334" width="14.7109375" style="1" customWidth="1"/>
    <col min="3335" max="3335" width="24.42578125" style="1" customWidth="1"/>
    <col min="3336" max="3584" width="14.7109375" style="1"/>
    <col min="3585" max="3585" width="20" style="1" customWidth="1"/>
    <col min="3586" max="3586" width="22.5703125" style="1" customWidth="1"/>
    <col min="3587" max="3588" width="14.7109375" style="1" customWidth="1"/>
    <col min="3589" max="3589" width="21.5703125" style="1" customWidth="1"/>
    <col min="3590" max="3590" width="14.7109375" style="1" customWidth="1"/>
    <col min="3591" max="3591" width="24.42578125" style="1" customWidth="1"/>
    <col min="3592" max="3840" width="14.7109375" style="1"/>
    <col min="3841" max="3841" width="20" style="1" customWidth="1"/>
    <col min="3842" max="3842" width="22.5703125" style="1" customWidth="1"/>
    <col min="3843" max="3844" width="14.7109375" style="1" customWidth="1"/>
    <col min="3845" max="3845" width="21.5703125" style="1" customWidth="1"/>
    <col min="3846" max="3846" width="14.7109375" style="1" customWidth="1"/>
    <col min="3847" max="3847" width="24.42578125" style="1" customWidth="1"/>
    <col min="3848" max="4096" width="14.7109375" style="1"/>
    <col min="4097" max="4097" width="20" style="1" customWidth="1"/>
    <col min="4098" max="4098" width="22.5703125" style="1" customWidth="1"/>
    <col min="4099" max="4100" width="14.7109375" style="1" customWidth="1"/>
    <col min="4101" max="4101" width="21.5703125" style="1" customWidth="1"/>
    <col min="4102" max="4102" width="14.7109375" style="1" customWidth="1"/>
    <col min="4103" max="4103" width="24.42578125" style="1" customWidth="1"/>
    <col min="4104" max="4352" width="14.7109375" style="1"/>
    <col min="4353" max="4353" width="20" style="1" customWidth="1"/>
    <col min="4354" max="4354" width="22.5703125" style="1" customWidth="1"/>
    <col min="4355" max="4356" width="14.7109375" style="1" customWidth="1"/>
    <col min="4357" max="4357" width="21.5703125" style="1" customWidth="1"/>
    <col min="4358" max="4358" width="14.7109375" style="1" customWidth="1"/>
    <col min="4359" max="4359" width="24.42578125" style="1" customWidth="1"/>
    <col min="4360" max="4608" width="14.7109375" style="1"/>
    <col min="4609" max="4609" width="20" style="1" customWidth="1"/>
    <col min="4610" max="4610" width="22.5703125" style="1" customWidth="1"/>
    <col min="4611" max="4612" width="14.7109375" style="1" customWidth="1"/>
    <col min="4613" max="4613" width="21.5703125" style="1" customWidth="1"/>
    <col min="4614" max="4614" width="14.7109375" style="1" customWidth="1"/>
    <col min="4615" max="4615" width="24.42578125" style="1" customWidth="1"/>
    <col min="4616" max="4864" width="14.7109375" style="1"/>
    <col min="4865" max="4865" width="20" style="1" customWidth="1"/>
    <col min="4866" max="4866" width="22.5703125" style="1" customWidth="1"/>
    <col min="4867" max="4868" width="14.7109375" style="1" customWidth="1"/>
    <col min="4869" max="4869" width="21.5703125" style="1" customWidth="1"/>
    <col min="4870" max="4870" width="14.7109375" style="1" customWidth="1"/>
    <col min="4871" max="4871" width="24.42578125" style="1" customWidth="1"/>
    <col min="4872" max="5120" width="14.7109375" style="1"/>
    <col min="5121" max="5121" width="20" style="1" customWidth="1"/>
    <col min="5122" max="5122" width="22.5703125" style="1" customWidth="1"/>
    <col min="5123" max="5124" width="14.7109375" style="1" customWidth="1"/>
    <col min="5125" max="5125" width="21.5703125" style="1" customWidth="1"/>
    <col min="5126" max="5126" width="14.7109375" style="1" customWidth="1"/>
    <col min="5127" max="5127" width="24.42578125" style="1" customWidth="1"/>
    <col min="5128" max="5376" width="14.7109375" style="1"/>
    <col min="5377" max="5377" width="20" style="1" customWidth="1"/>
    <col min="5378" max="5378" width="22.5703125" style="1" customWidth="1"/>
    <col min="5379" max="5380" width="14.7109375" style="1" customWidth="1"/>
    <col min="5381" max="5381" width="21.5703125" style="1" customWidth="1"/>
    <col min="5382" max="5382" width="14.7109375" style="1" customWidth="1"/>
    <col min="5383" max="5383" width="24.42578125" style="1" customWidth="1"/>
    <col min="5384" max="5632" width="14.7109375" style="1"/>
    <col min="5633" max="5633" width="20" style="1" customWidth="1"/>
    <col min="5634" max="5634" width="22.5703125" style="1" customWidth="1"/>
    <col min="5635" max="5636" width="14.7109375" style="1" customWidth="1"/>
    <col min="5637" max="5637" width="21.5703125" style="1" customWidth="1"/>
    <col min="5638" max="5638" width="14.7109375" style="1" customWidth="1"/>
    <col min="5639" max="5639" width="24.42578125" style="1" customWidth="1"/>
    <col min="5640" max="5888" width="14.7109375" style="1"/>
    <col min="5889" max="5889" width="20" style="1" customWidth="1"/>
    <col min="5890" max="5890" width="22.5703125" style="1" customWidth="1"/>
    <col min="5891" max="5892" width="14.7109375" style="1" customWidth="1"/>
    <col min="5893" max="5893" width="21.5703125" style="1" customWidth="1"/>
    <col min="5894" max="5894" width="14.7109375" style="1" customWidth="1"/>
    <col min="5895" max="5895" width="24.42578125" style="1" customWidth="1"/>
    <col min="5896" max="6144" width="14.7109375" style="1"/>
    <col min="6145" max="6145" width="20" style="1" customWidth="1"/>
    <col min="6146" max="6146" width="22.5703125" style="1" customWidth="1"/>
    <col min="6147" max="6148" width="14.7109375" style="1" customWidth="1"/>
    <col min="6149" max="6149" width="21.5703125" style="1" customWidth="1"/>
    <col min="6150" max="6150" width="14.7109375" style="1" customWidth="1"/>
    <col min="6151" max="6151" width="24.42578125" style="1" customWidth="1"/>
    <col min="6152" max="6400" width="14.7109375" style="1"/>
    <col min="6401" max="6401" width="20" style="1" customWidth="1"/>
    <col min="6402" max="6402" width="22.5703125" style="1" customWidth="1"/>
    <col min="6403" max="6404" width="14.7109375" style="1" customWidth="1"/>
    <col min="6405" max="6405" width="21.5703125" style="1" customWidth="1"/>
    <col min="6406" max="6406" width="14.7109375" style="1" customWidth="1"/>
    <col min="6407" max="6407" width="24.42578125" style="1" customWidth="1"/>
    <col min="6408" max="6656" width="14.7109375" style="1"/>
    <col min="6657" max="6657" width="20" style="1" customWidth="1"/>
    <col min="6658" max="6658" width="22.5703125" style="1" customWidth="1"/>
    <col min="6659" max="6660" width="14.7109375" style="1" customWidth="1"/>
    <col min="6661" max="6661" width="21.5703125" style="1" customWidth="1"/>
    <col min="6662" max="6662" width="14.7109375" style="1" customWidth="1"/>
    <col min="6663" max="6663" width="24.42578125" style="1" customWidth="1"/>
    <col min="6664" max="6912" width="14.7109375" style="1"/>
    <col min="6913" max="6913" width="20" style="1" customWidth="1"/>
    <col min="6914" max="6914" width="22.5703125" style="1" customWidth="1"/>
    <col min="6915" max="6916" width="14.7109375" style="1" customWidth="1"/>
    <col min="6917" max="6917" width="21.5703125" style="1" customWidth="1"/>
    <col min="6918" max="6918" width="14.7109375" style="1" customWidth="1"/>
    <col min="6919" max="6919" width="24.42578125" style="1" customWidth="1"/>
    <col min="6920" max="7168" width="14.7109375" style="1"/>
    <col min="7169" max="7169" width="20" style="1" customWidth="1"/>
    <col min="7170" max="7170" width="22.5703125" style="1" customWidth="1"/>
    <col min="7171" max="7172" width="14.7109375" style="1" customWidth="1"/>
    <col min="7173" max="7173" width="21.5703125" style="1" customWidth="1"/>
    <col min="7174" max="7174" width="14.7109375" style="1" customWidth="1"/>
    <col min="7175" max="7175" width="24.42578125" style="1" customWidth="1"/>
    <col min="7176" max="7424" width="14.7109375" style="1"/>
    <col min="7425" max="7425" width="20" style="1" customWidth="1"/>
    <col min="7426" max="7426" width="22.5703125" style="1" customWidth="1"/>
    <col min="7427" max="7428" width="14.7109375" style="1" customWidth="1"/>
    <col min="7429" max="7429" width="21.5703125" style="1" customWidth="1"/>
    <col min="7430" max="7430" width="14.7109375" style="1" customWidth="1"/>
    <col min="7431" max="7431" width="24.42578125" style="1" customWidth="1"/>
    <col min="7432" max="7680" width="14.7109375" style="1"/>
    <col min="7681" max="7681" width="20" style="1" customWidth="1"/>
    <col min="7682" max="7682" width="22.5703125" style="1" customWidth="1"/>
    <col min="7683" max="7684" width="14.7109375" style="1" customWidth="1"/>
    <col min="7685" max="7685" width="21.5703125" style="1" customWidth="1"/>
    <col min="7686" max="7686" width="14.7109375" style="1" customWidth="1"/>
    <col min="7687" max="7687" width="24.42578125" style="1" customWidth="1"/>
    <col min="7688" max="7936" width="14.7109375" style="1"/>
    <col min="7937" max="7937" width="20" style="1" customWidth="1"/>
    <col min="7938" max="7938" width="22.5703125" style="1" customWidth="1"/>
    <col min="7939" max="7940" width="14.7109375" style="1" customWidth="1"/>
    <col min="7941" max="7941" width="21.5703125" style="1" customWidth="1"/>
    <col min="7942" max="7942" width="14.7109375" style="1" customWidth="1"/>
    <col min="7943" max="7943" width="24.42578125" style="1" customWidth="1"/>
    <col min="7944" max="8192" width="14.7109375" style="1"/>
    <col min="8193" max="8193" width="20" style="1" customWidth="1"/>
    <col min="8194" max="8194" width="22.5703125" style="1" customWidth="1"/>
    <col min="8195" max="8196" width="14.7109375" style="1" customWidth="1"/>
    <col min="8197" max="8197" width="21.5703125" style="1" customWidth="1"/>
    <col min="8198" max="8198" width="14.7109375" style="1" customWidth="1"/>
    <col min="8199" max="8199" width="24.42578125" style="1" customWidth="1"/>
    <col min="8200" max="8448" width="14.7109375" style="1"/>
    <col min="8449" max="8449" width="20" style="1" customWidth="1"/>
    <col min="8450" max="8450" width="22.5703125" style="1" customWidth="1"/>
    <col min="8451" max="8452" width="14.7109375" style="1" customWidth="1"/>
    <col min="8453" max="8453" width="21.5703125" style="1" customWidth="1"/>
    <col min="8454" max="8454" width="14.7109375" style="1" customWidth="1"/>
    <col min="8455" max="8455" width="24.42578125" style="1" customWidth="1"/>
    <col min="8456" max="8704" width="14.7109375" style="1"/>
    <col min="8705" max="8705" width="20" style="1" customWidth="1"/>
    <col min="8706" max="8706" width="22.5703125" style="1" customWidth="1"/>
    <col min="8707" max="8708" width="14.7109375" style="1" customWidth="1"/>
    <col min="8709" max="8709" width="21.5703125" style="1" customWidth="1"/>
    <col min="8710" max="8710" width="14.7109375" style="1" customWidth="1"/>
    <col min="8711" max="8711" width="24.42578125" style="1" customWidth="1"/>
    <col min="8712" max="8960" width="14.7109375" style="1"/>
    <col min="8961" max="8961" width="20" style="1" customWidth="1"/>
    <col min="8962" max="8962" width="22.5703125" style="1" customWidth="1"/>
    <col min="8963" max="8964" width="14.7109375" style="1" customWidth="1"/>
    <col min="8965" max="8965" width="21.5703125" style="1" customWidth="1"/>
    <col min="8966" max="8966" width="14.7109375" style="1" customWidth="1"/>
    <col min="8967" max="8967" width="24.42578125" style="1" customWidth="1"/>
    <col min="8968" max="9216" width="14.7109375" style="1"/>
    <col min="9217" max="9217" width="20" style="1" customWidth="1"/>
    <col min="9218" max="9218" width="22.5703125" style="1" customWidth="1"/>
    <col min="9219" max="9220" width="14.7109375" style="1" customWidth="1"/>
    <col min="9221" max="9221" width="21.5703125" style="1" customWidth="1"/>
    <col min="9222" max="9222" width="14.7109375" style="1" customWidth="1"/>
    <col min="9223" max="9223" width="24.42578125" style="1" customWidth="1"/>
    <col min="9224" max="9472" width="14.7109375" style="1"/>
    <col min="9473" max="9473" width="20" style="1" customWidth="1"/>
    <col min="9474" max="9474" width="22.5703125" style="1" customWidth="1"/>
    <col min="9475" max="9476" width="14.7109375" style="1" customWidth="1"/>
    <col min="9477" max="9477" width="21.5703125" style="1" customWidth="1"/>
    <col min="9478" max="9478" width="14.7109375" style="1" customWidth="1"/>
    <col min="9479" max="9479" width="24.42578125" style="1" customWidth="1"/>
    <col min="9480" max="9728" width="14.7109375" style="1"/>
    <col min="9729" max="9729" width="20" style="1" customWidth="1"/>
    <col min="9730" max="9730" width="22.5703125" style="1" customWidth="1"/>
    <col min="9731" max="9732" width="14.7109375" style="1" customWidth="1"/>
    <col min="9733" max="9733" width="21.5703125" style="1" customWidth="1"/>
    <col min="9734" max="9734" width="14.7109375" style="1" customWidth="1"/>
    <col min="9735" max="9735" width="24.42578125" style="1" customWidth="1"/>
    <col min="9736" max="9984" width="14.7109375" style="1"/>
    <col min="9985" max="9985" width="20" style="1" customWidth="1"/>
    <col min="9986" max="9986" width="22.5703125" style="1" customWidth="1"/>
    <col min="9987" max="9988" width="14.7109375" style="1" customWidth="1"/>
    <col min="9989" max="9989" width="21.5703125" style="1" customWidth="1"/>
    <col min="9990" max="9990" width="14.7109375" style="1" customWidth="1"/>
    <col min="9991" max="9991" width="24.42578125" style="1" customWidth="1"/>
    <col min="9992" max="10240" width="14.7109375" style="1"/>
    <col min="10241" max="10241" width="20" style="1" customWidth="1"/>
    <col min="10242" max="10242" width="22.5703125" style="1" customWidth="1"/>
    <col min="10243" max="10244" width="14.7109375" style="1" customWidth="1"/>
    <col min="10245" max="10245" width="21.5703125" style="1" customWidth="1"/>
    <col min="10246" max="10246" width="14.7109375" style="1" customWidth="1"/>
    <col min="10247" max="10247" width="24.42578125" style="1" customWidth="1"/>
    <col min="10248" max="10496" width="14.7109375" style="1"/>
    <col min="10497" max="10497" width="20" style="1" customWidth="1"/>
    <col min="10498" max="10498" width="22.5703125" style="1" customWidth="1"/>
    <col min="10499" max="10500" width="14.7109375" style="1" customWidth="1"/>
    <col min="10501" max="10501" width="21.5703125" style="1" customWidth="1"/>
    <col min="10502" max="10502" width="14.7109375" style="1" customWidth="1"/>
    <col min="10503" max="10503" width="24.42578125" style="1" customWidth="1"/>
    <col min="10504" max="10752" width="14.7109375" style="1"/>
    <col min="10753" max="10753" width="20" style="1" customWidth="1"/>
    <col min="10754" max="10754" width="22.5703125" style="1" customWidth="1"/>
    <col min="10755" max="10756" width="14.7109375" style="1" customWidth="1"/>
    <col min="10757" max="10757" width="21.5703125" style="1" customWidth="1"/>
    <col min="10758" max="10758" width="14.7109375" style="1" customWidth="1"/>
    <col min="10759" max="10759" width="24.42578125" style="1" customWidth="1"/>
    <col min="10760" max="11008" width="14.7109375" style="1"/>
    <col min="11009" max="11009" width="20" style="1" customWidth="1"/>
    <col min="11010" max="11010" width="22.5703125" style="1" customWidth="1"/>
    <col min="11011" max="11012" width="14.7109375" style="1" customWidth="1"/>
    <col min="11013" max="11013" width="21.5703125" style="1" customWidth="1"/>
    <col min="11014" max="11014" width="14.7109375" style="1" customWidth="1"/>
    <col min="11015" max="11015" width="24.42578125" style="1" customWidth="1"/>
    <col min="11016" max="11264" width="14.7109375" style="1"/>
    <col min="11265" max="11265" width="20" style="1" customWidth="1"/>
    <col min="11266" max="11266" width="22.5703125" style="1" customWidth="1"/>
    <col min="11267" max="11268" width="14.7109375" style="1" customWidth="1"/>
    <col min="11269" max="11269" width="21.5703125" style="1" customWidth="1"/>
    <col min="11270" max="11270" width="14.7109375" style="1" customWidth="1"/>
    <col min="11271" max="11271" width="24.42578125" style="1" customWidth="1"/>
    <col min="11272" max="11520" width="14.7109375" style="1"/>
    <col min="11521" max="11521" width="20" style="1" customWidth="1"/>
    <col min="11522" max="11522" width="22.5703125" style="1" customWidth="1"/>
    <col min="11523" max="11524" width="14.7109375" style="1" customWidth="1"/>
    <col min="11525" max="11525" width="21.5703125" style="1" customWidth="1"/>
    <col min="11526" max="11526" width="14.7109375" style="1" customWidth="1"/>
    <col min="11527" max="11527" width="24.42578125" style="1" customWidth="1"/>
    <col min="11528" max="11776" width="14.7109375" style="1"/>
    <col min="11777" max="11777" width="20" style="1" customWidth="1"/>
    <col min="11778" max="11778" width="22.5703125" style="1" customWidth="1"/>
    <col min="11779" max="11780" width="14.7109375" style="1" customWidth="1"/>
    <col min="11781" max="11781" width="21.5703125" style="1" customWidth="1"/>
    <col min="11782" max="11782" width="14.7109375" style="1" customWidth="1"/>
    <col min="11783" max="11783" width="24.42578125" style="1" customWidth="1"/>
    <col min="11784" max="12032" width="14.7109375" style="1"/>
    <col min="12033" max="12033" width="20" style="1" customWidth="1"/>
    <col min="12034" max="12034" width="22.5703125" style="1" customWidth="1"/>
    <col min="12035" max="12036" width="14.7109375" style="1" customWidth="1"/>
    <col min="12037" max="12037" width="21.5703125" style="1" customWidth="1"/>
    <col min="12038" max="12038" width="14.7109375" style="1" customWidth="1"/>
    <col min="12039" max="12039" width="24.42578125" style="1" customWidth="1"/>
    <col min="12040" max="12288" width="14.7109375" style="1"/>
    <col min="12289" max="12289" width="20" style="1" customWidth="1"/>
    <col min="12290" max="12290" width="22.5703125" style="1" customWidth="1"/>
    <col min="12291" max="12292" width="14.7109375" style="1" customWidth="1"/>
    <col min="12293" max="12293" width="21.5703125" style="1" customWidth="1"/>
    <col min="12294" max="12294" width="14.7109375" style="1" customWidth="1"/>
    <col min="12295" max="12295" width="24.42578125" style="1" customWidth="1"/>
    <col min="12296" max="12544" width="14.7109375" style="1"/>
    <col min="12545" max="12545" width="20" style="1" customWidth="1"/>
    <col min="12546" max="12546" width="22.5703125" style="1" customWidth="1"/>
    <col min="12547" max="12548" width="14.7109375" style="1" customWidth="1"/>
    <col min="12549" max="12549" width="21.5703125" style="1" customWidth="1"/>
    <col min="12550" max="12550" width="14.7109375" style="1" customWidth="1"/>
    <col min="12551" max="12551" width="24.42578125" style="1" customWidth="1"/>
    <col min="12552" max="12800" width="14.7109375" style="1"/>
    <col min="12801" max="12801" width="20" style="1" customWidth="1"/>
    <col min="12802" max="12802" width="22.5703125" style="1" customWidth="1"/>
    <col min="12803" max="12804" width="14.7109375" style="1" customWidth="1"/>
    <col min="12805" max="12805" width="21.5703125" style="1" customWidth="1"/>
    <col min="12806" max="12806" width="14.7109375" style="1" customWidth="1"/>
    <col min="12807" max="12807" width="24.42578125" style="1" customWidth="1"/>
    <col min="12808" max="13056" width="14.7109375" style="1"/>
    <col min="13057" max="13057" width="20" style="1" customWidth="1"/>
    <col min="13058" max="13058" width="22.5703125" style="1" customWidth="1"/>
    <col min="13059" max="13060" width="14.7109375" style="1" customWidth="1"/>
    <col min="13061" max="13061" width="21.5703125" style="1" customWidth="1"/>
    <col min="13062" max="13062" width="14.7109375" style="1" customWidth="1"/>
    <col min="13063" max="13063" width="24.42578125" style="1" customWidth="1"/>
    <col min="13064" max="13312" width="14.7109375" style="1"/>
    <col min="13313" max="13313" width="20" style="1" customWidth="1"/>
    <col min="13314" max="13314" width="22.5703125" style="1" customWidth="1"/>
    <col min="13315" max="13316" width="14.7109375" style="1" customWidth="1"/>
    <col min="13317" max="13317" width="21.5703125" style="1" customWidth="1"/>
    <col min="13318" max="13318" width="14.7109375" style="1" customWidth="1"/>
    <col min="13319" max="13319" width="24.42578125" style="1" customWidth="1"/>
    <col min="13320" max="13568" width="14.7109375" style="1"/>
    <col min="13569" max="13569" width="20" style="1" customWidth="1"/>
    <col min="13570" max="13570" width="22.5703125" style="1" customWidth="1"/>
    <col min="13571" max="13572" width="14.7109375" style="1" customWidth="1"/>
    <col min="13573" max="13573" width="21.5703125" style="1" customWidth="1"/>
    <col min="13574" max="13574" width="14.7109375" style="1" customWidth="1"/>
    <col min="13575" max="13575" width="24.42578125" style="1" customWidth="1"/>
    <col min="13576" max="13824" width="14.7109375" style="1"/>
    <col min="13825" max="13825" width="20" style="1" customWidth="1"/>
    <col min="13826" max="13826" width="22.5703125" style="1" customWidth="1"/>
    <col min="13827" max="13828" width="14.7109375" style="1" customWidth="1"/>
    <col min="13829" max="13829" width="21.5703125" style="1" customWidth="1"/>
    <col min="13830" max="13830" width="14.7109375" style="1" customWidth="1"/>
    <col min="13831" max="13831" width="24.42578125" style="1" customWidth="1"/>
    <col min="13832" max="14080" width="14.7109375" style="1"/>
    <col min="14081" max="14081" width="20" style="1" customWidth="1"/>
    <col min="14082" max="14082" width="22.5703125" style="1" customWidth="1"/>
    <col min="14083" max="14084" width="14.7109375" style="1" customWidth="1"/>
    <col min="14085" max="14085" width="21.5703125" style="1" customWidth="1"/>
    <col min="14086" max="14086" width="14.7109375" style="1" customWidth="1"/>
    <col min="14087" max="14087" width="24.42578125" style="1" customWidth="1"/>
    <col min="14088" max="14336" width="14.7109375" style="1"/>
    <col min="14337" max="14337" width="20" style="1" customWidth="1"/>
    <col min="14338" max="14338" width="22.5703125" style="1" customWidth="1"/>
    <col min="14339" max="14340" width="14.7109375" style="1" customWidth="1"/>
    <col min="14341" max="14341" width="21.5703125" style="1" customWidth="1"/>
    <col min="14342" max="14342" width="14.7109375" style="1" customWidth="1"/>
    <col min="14343" max="14343" width="24.42578125" style="1" customWidth="1"/>
    <col min="14344" max="14592" width="14.7109375" style="1"/>
    <col min="14593" max="14593" width="20" style="1" customWidth="1"/>
    <col min="14594" max="14594" width="22.5703125" style="1" customWidth="1"/>
    <col min="14595" max="14596" width="14.7109375" style="1" customWidth="1"/>
    <col min="14597" max="14597" width="21.5703125" style="1" customWidth="1"/>
    <col min="14598" max="14598" width="14.7109375" style="1" customWidth="1"/>
    <col min="14599" max="14599" width="24.42578125" style="1" customWidth="1"/>
    <col min="14600" max="14848" width="14.7109375" style="1"/>
    <col min="14849" max="14849" width="20" style="1" customWidth="1"/>
    <col min="14850" max="14850" width="22.5703125" style="1" customWidth="1"/>
    <col min="14851" max="14852" width="14.7109375" style="1" customWidth="1"/>
    <col min="14853" max="14853" width="21.5703125" style="1" customWidth="1"/>
    <col min="14854" max="14854" width="14.7109375" style="1" customWidth="1"/>
    <col min="14855" max="14855" width="24.42578125" style="1" customWidth="1"/>
    <col min="14856" max="15104" width="14.7109375" style="1"/>
    <col min="15105" max="15105" width="20" style="1" customWidth="1"/>
    <col min="15106" max="15106" width="22.5703125" style="1" customWidth="1"/>
    <col min="15107" max="15108" width="14.7109375" style="1" customWidth="1"/>
    <col min="15109" max="15109" width="21.5703125" style="1" customWidth="1"/>
    <col min="15110" max="15110" width="14.7109375" style="1" customWidth="1"/>
    <col min="15111" max="15111" width="24.42578125" style="1" customWidth="1"/>
    <col min="15112" max="15360" width="14.7109375" style="1"/>
    <col min="15361" max="15361" width="20" style="1" customWidth="1"/>
    <col min="15362" max="15362" width="22.5703125" style="1" customWidth="1"/>
    <col min="15363" max="15364" width="14.7109375" style="1" customWidth="1"/>
    <col min="15365" max="15365" width="21.5703125" style="1" customWidth="1"/>
    <col min="15366" max="15366" width="14.7109375" style="1" customWidth="1"/>
    <col min="15367" max="15367" width="24.42578125" style="1" customWidth="1"/>
    <col min="15368" max="15616" width="14.7109375" style="1"/>
    <col min="15617" max="15617" width="20" style="1" customWidth="1"/>
    <col min="15618" max="15618" width="22.5703125" style="1" customWidth="1"/>
    <col min="15619" max="15620" width="14.7109375" style="1" customWidth="1"/>
    <col min="15621" max="15621" width="21.5703125" style="1" customWidth="1"/>
    <col min="15622" max="15622" width="14.7109375" style="1" customWidth="1"/>
    <col min="15623" max="15623" width="24.42578125" style="1" customWidth="1"/>
    <col min="15624" max="15872" width="14.7109375" style="1"/>
    <col min="15873" max="15873" width="20" style="1" customWidth="1"/>
    <col min="15874" max="15874" width="22.5703125" style="1" customWidth="1"/>
    <col min="15875" max="15876" width="14.7109375" style="1" customWidth="1"/>
    <col min="15877" max="15877" width="21.5703125" style="1" customWidth="1"/>
    <col min="15878" max="15878" width="14.7109375" style="1" customWidth="1"/>
    <col min="15879" max="15879" width="24.42578125" style="1" customWidth="1"/>
    <col min="15880" max="16128" width="14.7109375" style="1"/>
    <col min="16129" max="16129" width="20" style="1" customWidth="1"/>
    <col min="16130" max="16130" width="22.5703125" style="1" customWidth="1"/>
    <col min="16131" max="16132" width="14.7109375" style="1" customWidth="1"/>
    <col min="16133" max="16133" width="21.5703125" style="1" customWidth="1"/>
    <col min="16134" max="16134" width="14.7109375" style="1" customWidth="1"/>
    <col min="16135" max="16135" width="24.42578125" style="1" customWidth="1"/>
    <col min="16136" max="16384" width="14.7109375" style="1"/>
  </cols>
  <sheetData>
    <row r="1" spans="1:7">
      <c r="A1" s="152" t="s">
        <v>0</v>
      </c>
      <c r="B1" s="153"/>
      <c r="C1" s="153"/>
      <c r="D1" s="153"/>
      <c r="E1" s="153"/>
      <c r="F1" s="153"/>
      <c r="G1" s="153"/>
    </row>
    <row r="2" spans="1:7">
      <c r="A2" s="152" t="s">
        <v>1</v>
      </c>
      <c r="B2" s="153"/>
      <c r="C2" s="153"/>
      <c r="D2" s="153"/>
      <c r="E2" s="153"/>
      <c r="F2" s="153"/>
      <c r="G2" s="153"/>
    </row>
    <row r="3" spans="1:7">
      <c r="A3" s="152" t="s">
        <v>2</v>
      </c>
      <c r="B3" s="153"/>
      <c r="C3" s="153"/>
      <c r="D3" s="153"/>
      <c r="E3" s="153"/>
      <c r="F3" s="153"/>
      <c r="G3" s="153"/>
    </row>
    <row r="4" spans="1:7">
      <c r="A4" s="2"/>
      <c r="B4" s="3"/>
      <c r="C4" s="3"/>
      <c r="D4" s="3"/>
      <c r="E4" s="3"/>
      <c r="F4" s="3"/>
      <c r="G4" s="3"/>
    </row>
    <row r="5" spans="1:7">
      <c r="A5" s="152" t="s">
        <v>3</v>
      </c>
      <c r="B5" s="154"/>
      <c r="C5" s="154"/>
      <c r="D5" s="154"/>
      <c r="E5" s="154"/>
      <c r="F5" s="154"/>
      <c r="G5" s="154"/>
    </row>
    <row r="6" spans="1:7">
      <c r="A6" s="2"/>
      <c r="B6" s="3"/>
      <c r="C6" s="3"/>
      <c r="D6" s="3"/>
      <c r="E6" s="3"/>
      <c r="F6" s="3"/>
      <c r="G6" s="3"/>
    </row>
    <row r="7" spans="1:7">
      <c r="A7" s="2"/>
      <c r="B7" s="3"/>
      <c r="C7" s="3"/>
      <c r="D7" s="3"/>
      <c r="E7" s="3"/>
      <c r="F7" s="3"/>
      <c r="G7" s="3"/>
    </row>
    <row r="8" spans="1:7">
      <c r="A8" s="2"/>
      <c r="B8" s="3"/>
      <c r="C8" s="3"/>
      <c r="D8" s="3"/>
      <c r="E8" s="3"/>
      <c r="F8" s="3"/>
      <c r="G8" s="3"/>
    </row>
    <row r="9" spans="1:7">
      <c r="A9" s="2"/>
      <c r="B9" s="3"/>
      <c r="C9" s="3"/>
      <c r="D9" s="3"/>
      <c r="E9" s="3"/>
      <c r="F9" s="3"/>
      <c r="G9" s="3"/>
    </row>
    <row r="10" spans="1:7">
      <c r="A10" s="2"/>
      <c r="B10" s="3"/>
      <c r="C10" s="3"/>
      <c r="D10" s="3"/>
      <c r="E10" s="3"/>
      <c r="F10" s="3"/>
      <c r="G10" s="3"/>
    </row>
    <row r="11" spans="1:7" ht="99.75" customHeight="1">
      <c r="A11" s="155" t="s">
        <v>4</v>
      </c>
      <c r="B11" s="155"/>
      <c r="C11" s="155"/>
      <c r="D11" s="155"/>
      <c r="E11" s="155"/>
      <c r="F11" s="155"/>
      <c r="G11" s="155"/>
    </row>
    <row r="12" spans="1:7">
      <c r="A12" s="2"/>
      <c r="B12" s="3"/>
      <c r="C12" s="3"/>
      <c r="D12" s="3"/>
      <c r="E12" s="3"/>
      <c r="F12" s="3"/>
      <c r="G12" s="3"/>
    </row>
    <row r="16" spans="1:7" ht="19.5">
      <c r="A16" s="4"/>
      <c r="B16" s="5"/>
      <c r="C16" s="6"/>
      <c r="D16" s="7"/>
      <c r="E16" s="7"/>
      <c r="F16" s="8"/>
      <c r="G16" s="4"/>
    </row>
    <row r="17" spans="1:8">
      <c r="A17" s="9"/>
      <c r="B17" s="9"/>
      <c r="C17" s="9"/>
      <c r="D17" s="9"/>
      <c r="E17" s="9"/>
      <c r="F17" s="9"/>
      <c r="G17" s="9"/>
    </row>
    <row r="18" spans="1:8">
      <c r="A18" s="10" t="s">
        <v>5</v>
      </c>
      <c r="B18" s="11"/>
      <c r="C18" s="11"/>
      <c r="D18" s="11"/>
      <c r="E18" s="11"/>
      <c r="F18" s="11"/>
      <c r="G18" s="11"/>
    </row>
    <row r="19" spans="1:8">
      <c r="A19" s="12"/>
      <c r="B19" s="12"/>
      <c r="C19" s="12"/>
      <c r="D19" s="12"/>
      <c r="E19" s="12"/>
      <c r="F19" s="12"/>
      <c r="G19" s="12"/>
    </row>
    <row r="20" spans="1:8">
      <c r="A20" s="12" t="s">
        <v>6</v>
      </c>
      <c r="B20" s="11"/>
      <c r="C20" s="11"/>
      <c r="D20" s="11"/>
      <c r="E20" s="12" t="s">
        <v>7</v>
      </c>
      <c r="F20" s="12"/>
      <c r="G20" s="10"/>
      <c r="H20" s="13"/>
    </row>
    <row r="21" spans="1:8">
      <c r="A21" s="9"/>
      <c r="B21" s="9"/>
      <c r="C21" s="9"/>
      <c r="D21" s="9"/>
      <c r="E21" s="9"/>
      <c r="F21" s="9"/>
      <c r="G21" s="9"/>
    </row>
    <row r="22" spans="1:8">
      <c r="A22" s="9"/>
      <c r="B22" s="14" t="s">
        <v>8</v>
      </c>
      <c r="C22" s="9"/>
      <c r="D22" s="9"/>
      <c r="E22" s="9"/>
      <c r="F22" s="14" t="s">
        <v>9</v>
      </c>
      <c r="G22" s="9"/>
    </row>
    <row r="23" spans="1:8">
      <c r="A23" s="9"/>
      <c r="B23" s="9"/>
      <c r="C23" s="9"/>
      <c r="D23" s="9"/>
      <c r="E23" s="9"/>
      <c r="F23" s="9"/>
      <c r="G23" s="9"/>
    </row>
    <row r="24" spans="1:8">
      <c r="A24" s="15" t="s">
        <v>10</v>
      </c>
      <c r="B24" s="9"/>
      <c r="C24" s="16"/>
      <c r="D24" s="12" t="s">
        <v>11</v>
      </c>
      <c r="E24" s="15" t="s">
        <v>10</v>
      </c>
      <c r="F24" s="9"/>
      <c r="G24" s="17"/>
      <c r="H24" s="18" t="s">
        <v>11</v>
      </c>
    </row>
    <row r="25" spans="1:8">
      <c r="A25" s="19"/>
      <c r="B25" s="20"/>
      <c r="C25" s="21"/>
      <c r="D25" s="19"/>
      <c r="E25" s="19"/>
      <c r="F25" s="9"/>
      <c r="G25" s="22"/>
    </row>
    <row r="26" spans="1:8">
      <c r="A26" s="15" t="s">
        <v>12</v>
      </c>
      <c r="B26" s="23" t="s">
        <v>13</v>
      </c>
      <c r="C26" s="24">
        <v>1800</v>
      </c>
      <c r="D26" s="9"/>
      <c r="E26" s="15" t="s">
        <v>14</v>
      </c>
      <c r="F26" s="23" t="s">
        <v>13</v>
      </c>
      <c r="G26" s="25">
        <v>1800</v>
      </c>
    </row>
    <row r="27" spans="1:8" ht="15" hidden="1" customHeight="1">
      <c r="A27" s="26"/>
      <c r="B27" s="23"/>
      <c r="C27" s="27">
        <f>SUM(C24*C26)</f>
        <v>0</v>
      </c>
      <c r="D27" s="9"/>
      <c r="E27" s="28"/>
      <c r="F27" s="23"/>
      <c r="G27" s="29"/>
    </row>
    <row r="28" spans="1:8" ht="15" hidden="1" customHeight="1">
      <c r="A28" s="30"/>
      <c r="B28" s="23" t="s">
        <v>15</v>
      </c>
      <c r="C28" s="31">
        <f>SUM(C24*1800)</f>
        <v>0</v>
      </c>
      <c r="D28" s="9"/>
      <c r="E28" s="32"/>
      <c r="F28" s="23"/>
      <c r="G28" s="33">
        <f>SUM(G24*1800)</f>
        <v>0</v>
      </c>
    </row>
    <row r="29" spans="1:8" s="19" customFormat="1">
      <c r="A29" s="20"/>
      <c r="B29" s="21"/>
      <c r="C29" s="34"/>
      <c r="D29" s="20"/>
      <c r="F29" s="21"/>
      <c r="G29" s="35"/>
    </row>
    <row r="30" spans="1:8">
      <c r="A30" s="15" t="s">
        <v>16</v>
      </c>
      <c r="B30" s="23" t="s">
        <v>13</v>
      </c>
      <c r="C30" s="36"/>
      <c r="D30" s="9"/>
      <c r="E30" s="15" t="s">
        <v>16</v>
      </c>
      <c r="F30" s="23" t="s">
        <v>13</v>
      </c>
      <c r="G30" s="37"/>
    </row>
    <row r="31" spans="1:8" ht="15" hidden="1" customHeight="1">
      <c r="B31" s="23" t="s">
        <v>17</v>
      </c>
      <c r="C31" s="27">
        <f>SUM(C28*C30)</f>
        <v>0</v>
      </c>
      <c r="D31" s="9"/>
      <c r="F31" s="23"/>
      <c r="G31" s="38">
        <f>SUM(G28*G30)</f>
        <v>0</v>
      </c>
    </row>
    <row r="32" spans="1:8">
      <c r="A32" s="1" t="s">
        <v>18</v>
      </c>
      <c r="B32" s="23"/>
      <c r="C32" s="39"/>
      <c r="D32" s="9"/>
      <c r="F32" s="23"/>
      <c r="G32" s="40"/>
    </row>
    <row r="33" spans="1:8">
      <c r="A33" s="9"/>
      <c r="B33" s="41" t="s">
        <v>19</v>
      </c>
      <c r="C33" s="23"/>
      <c r="D33" s="9"/>
      <c r="E33" s="42"/>
      <c r="F33" s="41" t="s">
        <v>20</v>
      </c>
      <c r="G33" s="9"/>
    </row>
    <row r="34" spans="1:8">
      <c r="A34" s="15" t="s">
        <v>21</v>
      </c>
      <c r="B34" s="23" t="s">
        <v>13</v>
      </c>
      <c r="C34" s="43"/>
      <c r="D34" s="9"/>
      <c r="E34" s="15" t="s">
        <v>21</v>
      </c>
      <c r="F34" s="23" t="s">
        <v>13</v>
      </c>
      <c r="G34" s="44"/>
    </row>
    <row r="35" spans="1:8">
      <c r="B35" s="41" t="s">
        <v>22</v>
      </c>
      <c r="C35" s="45"/>
      <c r="D35" s="9"/>
      <c r="F35" s="41" t="s">
        <v>23</v>
      </c>
      <c r="G35" s="9"/>
    </row>
    <row r="36" spans="1:8" ht="15" hidden="1" customHeight="1">
      <c r="B36" s="41" t="s">
        <v>24</v>
      </c>
      <c r="C36" s="45">
        <f>SUM(C31*C34)</f>
        <v>0</v>
      </c>
      <c r="D36" s="9"/>
      <c r="F36" s="41"/>
      <c r="G36" s="46">
        <f>SUM(G31*G34)</f>
        <v>0</v>
      </c>
    </row>
    <row r="37" spans="1:8">
      <c r="B37" s="23"/>
      <c r="C37" s="23"/>
      <c r="D37" s="9"/>
      <c r="F37" s="23"/>
      <c r="G37" s="9"/>
    </row>
    <row r="38" spans="1:8">
      <c r="A38" s="15" t="s">
        <v>25</v>
      </c>
      <c r="B38" s="23" t="s">
        <v>13</v>
      </c>
      <c r="C38" s="47"/>
      <c r="D38" s="9"/>
      <c r="E38" s="15" t="s">
        <v>26</v>
      </c>
      <c r="F38" s="23" t="s">
        <v>13</v>
      </c>
      <c r="G38" s="48"/>
    </row>
    <row r="39" spans="1:8" ht="15" hidden="1" customHeight="1">
      <c r="B39" s="23" t="s">
        <v>27</v>
      </c>
      <c r="C39" s="39">
        <f>SUM(C36*C38)</f>
        <v>0</v>
      </c>
      <c r="D39" s="9"/>
      <c r="F39" s="23"/>
      <c r="G39" s="49"/>
    </row>
    <row r="40" spans="1:8">
      <c r="A40" s="1" t="s">
        <v>18</v>
      </c>
      <c r="B40" s="23"/>
      <c r="C40" s="23"/>
      <c r="D40" s="9"/>
      <c r="F40" s="23"/>
      <c r="G40" s="9"/>
    </row>
    <row r="41" spans="1:8">
      <c r="B41" s="23"/>
      <c r="C41" s="23"/>
      <c r="D41" s="9"/>
      <c r="F41" s="23"/>
      <c r="G41" s="9"/>
    </row>
    <row r="42" spans="1:8">
      <c r="A42" s="15" t="s">
        <v>28</v>
      </c>
      <c r="B42" s="23" t="s">
        <v>13</v>
      </c>
      <c r="C42" s="24"/>
      <c r="D42" s="9"/>
      <c r="E42" s="15" t="s">
        <v>28</v>
      </c>
      <c r="F42" s="23" t="s">
        <v>13</v>
      </c>
      <c r="G42" s="17"/>
    </row>
    <row r="43" spans="1:8" ht="15" hidden="1" customHeight="1">
      <c r="B43" s="23"/>
      <c r="C43" s="39">
        <f>SUM(C39*C42)</f>
        <v>0</v>
      </c>
      <c r="D43" s="9"/>
      <c r="F43" s="23"/>
      <c r="G43" s="22"/>
    </row>
    <row r="44" spans="1:8">
      <c r="B44" s="23"/>
      <c r="C44" s="9"/>
      <c r="D44" s="9"/>
      <c r="F44" s="23"/>
      <c r="G44" s="9"/>
    </row>
    <row r="45" spans="1:8">
      <c r="A45" s="15" t="s">
        <v>29</v>
      </c>
      <c r="B45" s="23" t="s">
        <v>30</v>
      </c>
      <c r="C45" s="17"/>
      <c r="D45" s="9" t="s">
        <v>31</v>
      </c>
      <c r="E45" s="15" t="s">
        <v>32</v>
      </c>
      <c r="F45" s="23" t="s">
        <v>30</v>
      </c>
      <c r="G45" s="17"/>
      <c r="H45" s="18" t="s">
        <v>33</v>
      </c>
    </row>
    <row r="46" spans="1:8" ht="15" hidden="1" customHeight="1">
      <c r="B46" s="23"/>
      <c r="C46" s="46" t="e">
        <f>SUM(C43/C45)</f>
        <v>#DIV/0!</v>
      </c>
      <c r="D46" s="9"/>
      <c r="F46" s="23"/>
      <c r="G46" s="9"/>
    </row>
    <row r="47" spans="1:8">
      <c r="B47" s="23"/>
      <c r="C47" s="46"/>
      <c r="D47" s="9"/>
      <c r="F47" s="23"/>
      <c r="G47" s="9"/>
    </row>
    <row r="48" spans="1:8">
      <c r="B48" s="23"/>
      <c r="C48" s="9"/>
      <c r="D48" s="9"/>
      <c r="F48" s="23"/>
      <c r="G48" s="9"/>
    </row>
    <row r="49" spans="1:7" ht="18" customHeight="1">
      <c r="A49" s="18" t="s">
        <v>34</v>
      </c>
      <c r="B49" s="156"/>
      <c r="C49" s="157"/>
      <c r="D49" s="23" t="s">
        <v>35</v>
      </c>
      <c r="E49" s="12" t="s">
        <v>36</v>
      </c>
      <c r="F49" s="158"/>
      <c r="G49" s="159"/>
    </row>
    <row r="50" spans="1:7">
      <c r="A50" s="9"/>
      <c r="B50" s="23"/>
      <c r="C50" s="40"/>
      <c r="D50" s="23"/>
      <c r="E50" s="9"/>
      <c r="F50" s="23"/>
      <c r="G50" s="22"/>
    </row>
    <row r="51" spans="1:7">
      <c r="A51" s="9"/>
      <c r="B51" s="23"/>
      <c r="C51" s="9"/>
      <c r="D51" s="9"/>
      <c r="E51" s="9"/>
      <c r="F51" s="23"/>
      <c r="G51" s="9"/>
    </row>
    <row r="52" spans="1:7">
      <c r="A52" s="50"/>
      <c r="B52" s="51" t="s">
        <v>37</v>
      </c>
      <c r="C52" s="52"/>
      <c r="D52" s="12"/>
      <c r="E52" s="53"/>
      <c r="F52" s="16"/>
      <c r="G52" s="9"/>
    </row>
    <row r="53" spans="1:7">
      <c r="A53" s="50"/>
      <c r="B53" s="54"/>
      <c r="D53" s="9"/>
      <c r="E53" s="55" t="s">
        <v>38</v>
      </c>
      <c r="F53" s="23"/>
      <c r="G53" s="9"/>
    </row>
    <row r="54" spans="1:7">
      <c r="A54" s="50"/>
      <c r="B54" s="54"/>
      <c r="D54" s="9"/>
      <c r="E54" s="56"/>
      <c r="F54" s="23"/>
      <c r="G54" s="9"/>
    </row>
    <row r="55" spans="1:7" ht="15.75" thickBot="1">
      <c r="A55" s="50"/>
      <c r="B55" s="57" t="s">
        <v>39</v>
      </c>
      <c r="C55" s="22"/>
      <c r="D55" s="22"/>
      <c r="E55" s="22"/>
      <c r="F55" s="58"/>
      <c r="G55" s="58"/>
    </row>
    <row r="56" spans="1:7" ht="15.75" customHeight="1">
      <c r="A56" s="59"/>
      <c r="B56" s="150" t="s">
        <v>40</v>
      </c>
      <c r="C56" s="60">
        <v>0.14399999999999999</v>
      </c>
      <c r="D56" s="61"/>
      <c r="E56" s="61"/>
      <c r="F56" s="62"/>
      <c r="G56" s="58"/>
    </row>
    <row r="57" spans="1:7" ht="15.75">
      <c r="A57" s="63"/>
      <c r="B57" s="151"/>
      <c r="C57" s="64"/>
      <c r="D57" s="65" t="s">
        <v>41</v>
      </c>
      <c r="E57" s="66"/>
      <c r="F57" s="67" t="s">
        <v>41</v>
      </c>
      <c r="G57" s="13"/>
    </row>
    <row r="58" spans="1:7">
      <c r="A58" s="58"/>
      <c r="B58" s="68" t="s">
        <v>42</v>
      </c>
      <c r="C58" s="69" t="s">
        <v>43</v>
      </c>
      <c r="D58" s="69">
        <v>0.93500000000000005</v>
      </c>
      <c r="E58" s="69" t="s">
        <v>44</v>
      </c>
      <c r="F58" s="70">
        <v>5.2140000000000004</v>
      </c>
      <c r="G58" s="71"/>
    </row>
    <row r="59" spans="1:7">
      <c r="A59" s="63"/>
      <c r="B59" s="72"/>
      <c r="C59" s="69" t="s">
        <v>45</v>
      </c>
      <c r="D59" s="73">
        <v>1.752</v>
      </c>
      <c r="E59" s="69" t="s">
        <v>46</v>
      </c>
      <c r="F59" s="74">
        <v>5.4930000000000003</v>
      </c>
      <c r="G59" s="71"/>
    </row>
    <row r="60" spans="1:7">
      <c r="A60" s="63"/>
      <c r="B60" s="72"/>
      <c r="C60" s="69" t="s">
        <v>47</v>
      </c>
      <c r="D60" s="69">
        <v>2.4670000000000001</v>
      </c>
      <c r="E60" s="69" t="s">
        <v>48</v>
      </c>
      <c r="F60" s="74">
        <v>5.7370000000000001</v>
      </c>
      <c r="G60" s="71"/>
    </row>
    <row r="61" spans="1:7">
      <c r="A61" s="63"/>
      <c r="B61" s="72"/>
      <c r="C61" s="69" t="s">
        <v>49</v>
      </c>
      <c r="D61" s="69">
        <v>3.0910000000000002</v>
      </c>
      <c r="E61" s="69" t="s">
        <v>50</v>
      </c>
      <c r="F61" s="74">
        <v>5.9489999999999998</v>
      </c>
      <c r="G61" s="71"/>
    </row>
    <row r="62" spans="1:7">
      <c r="A62" s="58"/>
      <c r="B62" s="72"/>
      <c r="C62" s="69" t="s">
        <v>51</v>
      </c>
      <c r="D62" s="69">
        <v>3.637</v>
      </c>
      <c r="E62" s="69" t="s">
        <v>52</v>
      </c>
      <c r="F62" s="74">
        <v>6.1349999999999998</v>
      </c>
      <c r="G62" s="71"/>
    </row>
    <row r="63" spans="1:7">
      <c r="B63" s="72"/>
      <c r="C63" s="69" t="s">
        <v>53</v>
      </c>
      <c r="D63" s="69">
        <v>4.1139999999999999</v>
      </c>
      <c r="E63" s="69" t="s">
        <v>54</v>
      </c>
      <c r="F63" s="74">
        <v>6.298</v>
      </c>
    </row>
    <row r="64" spans="1:7">
      <c r="B64" s="72"/>
      <c r="C64" s="69" t="s">
        <v>55</v>
      </c>
      <c r="D64" s="69">
        <v>4.5309999999999997</v>
      </c>
      <c r="E64" s="69" t="s">
        <v>56</v>
      </c>
      <c r="F64" s="74">
        <v>6.44</v>
      </c>
    </row>
    <row r="65" spans="2:6" ht="15.75" thickBot="1">
      <c r="B65" s="75"/>
      <c r="C65" s="76" t="s">
        <v>57</v>
      </c>
      <c r="D65" s="77">
        <v>4.8959999999999999</v>
      </c>
      <c r="E65" s="78"/>
      <c r="F65" s="79"/>
    </row>
  </sheetData>
  <mergeCells count="8">
    <mergeCell ref="B56:B57"/>
    <mergeCell ref="A1:G1"/>
    <mergeCell ref="A2:G2"/>
    <mergeCell ref="A3:G3"/>
    <mergeCell ref="A5:G5"/>
    <mergeCell ref="A11:G11"/>
    <mergeCell ref="B49:C49"/>
    <mergeCell ref="F49:G49"/>
  </mergeCells>
  <pageMargins left="0.75" right="0.75" top="1" bottom="1" header="0.5" footer="0.5"/>
  <pageSetup scale="5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98A47-F348-4077-981C-BC33992DDC74}">
  <dimension ref="A1:I52"/>
  <sheetViews>
    <sheetView showGridLines="0" zoomScale="60" zoomScaleNormal="60" zoomScaleSheetLayoutView="75" workbookViewId="0">
      <selection activeCell="L36" sqref="L36"/>
    </sheetView>
  </sheetViews>
  <sheetFormatPr defaultColWidth="14.7109375" defaultRowHeight="15"/>
  <cols>
    <col min="1" max="1" width="4.28515625" style="82" customWidth="1"/>
    <col min="2" max="2" width="23.42578125" style="82" customWidth="1"/>
    <col min="3" max="3" width="14.7109375" style="82" customWidth="1"/>
    <col min="4" max="4" width="19.140625" style="82" customWidth="1"/>
    <col min="5" max="5" width="14.7109375" style="82" customWidth="1"/>
    <col min="6" max="6" width="19.5703125" style="82" customWidth="1"/>
    <col min="7" max="7" width="14.7109375" style="82" customWidth="1"/>
    <col min="8" max="8" width="0.7109375" style="82" customWidth="1"/>
    <col min="9" max="11" width="14.7109375" style="82" customWidth="1"/>
    <col min="12" max="12" width="21.7109375" style="82" customWidth="1"/>
    <col min="13" max="16384" width="14.7109375" style="82"/>
  </cols>
  <sheetData>
    <row r="1" spans="1:9" ht="23.25" customHeight="1">
      <c r="A1" s="160" t="s">
        <v>58</v>
      </c>
      <c r="B1" s="161"/>
      <c r="C1" s="161"/>
      <c r="D1" s="161"/>
      <c r="E1" s="161"/>
      <c r="F1" s="161"/>
      <c r="G1" s="161"/>
      <c r="H1" s="80"/>
      <c r="I1" s="81"/>
    </row>
    <row r="2" spans="1:9" ht="30.75" customHeight="1" thickBot="1">
      <c r="A2" s="162"/>
      <c r="B2" s="162"/>
      <c r="C2" s="162"/>
      <c r="D2" s="162"/>
      <c r="E2" s="162"/>
      <c r="F2" s="162"/>
      <c r="G2" s="162"/>
      <c r="H2" s="83"/>
    </row>
    <row r="3" spans="1:9" ht="24.75" customHeight="1">
      <c r="A3" s="84"/>
      <c r="B3" s="84"/>
      <c r="C3" s="84"/>
      <c r="D3" s="84"/>
      <c r="E3" s="84"/>
      <c r="F3" s="84"/>
      <c r="G3" s="84"/>
      <c r="H3" s="83"/>
    </row>
    <row r="4" spans="1:9" ht="110.25" customHeight="1">
      <c r="A4" s="155" t="s">
        <v>59</v>
      </c>
      <c r="B4" s="155"/>
      <c r="C4" s="155"/>
      <c r="D4" s="155"/>
      <c r="E4" s="155"/>
      <c r="F4" s="155"/>
      <c r="G4" s="155"/>
      <c r="H4" s="83"/>
    </row>
    <row r="5" spans="1:9" ht="25.5" customHeight="1">
      <c r="A5" s="84"/>
      <c r="B5" s="84"/>
      <c r="C5" s="84"/>
      <c r="D5" s="84"/>
      <c r="E5" s="84"/>
      <c r="F5" s="84"/>
      <c r="G5" s="84"/>
      <c r="H5" s="83"/>
    </row>
    <row r="6" spans="1:9" ht="23.25" customHeight="1">
      <c r="A6" s="84"/>
      <c r="B6" s="84"/>
      <c r="C6" s="84"/>
      <c r="D6" s="84"/>
      <c r="E6" s="84"/>
      <c r="F6" s="84"/>
      <c r="G6" s="84"/>
      <c r="H6" s="83"/>
    </row>
    <row r="7" spans="1:9" ht="15" customHeight="1">
      <c r="A7" s="85"/>
      <c r="B7" s="85"/>
      <c r="C7" s="85"/>
      <c r="D7" s="85"/>
      <c r="E7" s="85"/>
      <c r="F7" s="85"/>
      <c r="G7" s="85"/>
      <c r="H7" s="83"/>
    </row>
    <row r="8" spans="1:9" ht="24.95" customHeight="1">
      <c r="A8" s="42"/>
      <c r="B8" s="86" t="s">
        <v>5</v>
      </c>
      <c r="C8" s="87"/>
      <c r="D8" s="88"/>
      <c r="E8" s="88"/>
      <c r="F8" s="88"/>
      <c r="G8" s="20"/>
      <c r="H8" s="89"/>
    </row>
    <row r="9" spans="1:9">
      <c r="A9" s="42"/>
      <c r="B9" s="21"/>
      <c r="C9" s="90"/>
      <c r="D9" s="90"/>
      <c r="E9" s="90"/>
      <c r="F9" s="90"/>
      <c r="G9" s="90"/>
      <c r="H9" s="83"/>
    </row>
    <row r="10" spans="1:9" ht="24.95" customHeight="1">
      <c r="A10" s="42"/>
      <c r="B10" s="91" t="s">
        <v>60</v>
      </c>
      <c r="C10" s="87"/>
      <c r="D10" s="88"/>
      <c r="E10" s="88"/>
      <c r="F10" s="88"/>
      <c r="G10" s="20"/>
      <c r="H10" s="89"/>
    </row>
    <row r="11" spans="1:9" s="19" customFormat="1" ht="15" customHeight="1">
      <c r="B11" s="86"/>
      <c r="C11" s="92"/>
      <c r="D11" s="92"/>
      <c r="E11" s="92"/>
      <c r="F11" s="20"/>
      <c r="G11" s="20"/>
      <c r="H11" s="20"/>
    </row>
    <row r="12" spans="1:9" ht="24.95" customHeight="1">
      <c r="A12" s="42"/>
      <c r="B12" s="91" t="s">
        <v>61</v>
      </c>
      <c r="C12" s="87"/>
      <c r="D12" s="88"/>
      <c r="E12" s="93"/>
      <c r="F12" s="42"/>
      <c r="G12" s="20"/>
      <c r="H12" s="89"/>
    </row>
    <row r="13" spans="1:9">
      <c r="A13" s="42"/>
      <c r="B13" s="90"/>
      <c r="C13" s="90"/>
      <c r="D13" s="90"/>
      <c r="E13" s="90"/>
      <c r="F13" s="90"/>
      <c r="G13" s="90"/>
      <c r="H13" s="83"/>
    </row>
    <row r="14" spans="1:9" ht="15.75">
      <c r="A14" s="42"/>
      <c r="B14" s="90"/>
      <c r="C14" s="94"/>
      <c r="D14" s="90"/>
      <c r="E14" s="90"/>
      <c r="F14" s="20"/>
      <c r="G14" s="95"/>
      <c r="H14" s="89"/>
      <c r="I14" s="96"/>
    </row>
    <row r="15" spans="1:9" ht="20.100000000000001" customHeight="1">
      <c r="A15" s="42" t="s">
        <v>62</v>
      </c>
      <c r="B15" s="97" t="s">
        <v>10</v>
      </c>
      <c r="C15" s="90"/>
      <c r="D15" s="98">
        <v>0</v>
      </c>
      <c r="E15" s="42" t="s">
        <v>11</v>
      </c>
      <c r="F15" s="19"/>
      <c r="G15" s="20"/>
      <c r="H15" s="89"/>
      <c r="I15" s="96"/>
    </row>
    <row r="16" spans="1:9" ht="15" customHeight="1">
      <c r="A16" s="42"/>
      <c r="B16" s="19"/>
      <c r="C16" s="90"/>
      <c r="D16" s="21"/>
      <c r="E16" s="42"/>
      <c r="F16" s="19"/>
      <c r="G16" s="20"/>
      <c r="H16" s="89"/>
      <c r="I16" s="96"/>
    </row>
    <row r="17" spans="1:9" ht="15" customHeight="1">
      <c r="A17" s="42" t="s">
        <v>63</v>
      </c>
      <c r="B17" s="163" t="s">
        <v>64</v>
      </c>
      <c r="C17" s="164"/>
      <c r="D17" s="164"/>
      <c r="E17" s="165"/>
      <c r="F17" s="166"/>
      <c r="G17" s="20"/>
      <c r="H17" s="89"/>
      <c r="I17" s="96"/>
    </row>
    <row r="18" spans="1:9" ht="15" customHeight="1">
      <c r="A18" s="42"/>
      <c r="B18" s="99" t="s">
        <v>65</v>
      </c>
      <c r="C18" s="90"/>
      <c r="D18" s="21"/>
      <c r="E18" s="42"/>
      <c r="F18" s="19"/>
      <c r="G18" s="20"/>
      <c r="H18" s="89"/>
      <c r="I18" s="96"/>
    </row>
    <row r="19" spans="1:9" ht="15" customHeight="1">
      <c r="A19" s="42"/>
      <c r="B19" s="99" t="s">
        <v>66</v>
      </c>
      <c r="C19" s="90"/>
      <c r="D19" s="21"/>
      <c r="E19" s="42"/>
      <c r="F19" s="19"/>
      <c r="G19" s="20"/>
      <c r="H19" s="89"/>
      <c r="I19" s="96"/>
    </row>
    <row r="20" spans="1:9" ht="15" customHeight="1">
      <c r="A20" s="42"/>
      <c r="B20" s="99" t="s">
        <v>67</v>
      </c>
      <c r="C20" s="100"/>
      <c r="D20" s="21"/>
      <c r="E20" s="42"/>
      <c r="F20" s="19"/>
      <c r="G20" s="20"/>
      <c r="H20" s="89"/>
      <c r="I20" s="96"/>
    </row>
    <row r="21" spans="1:9" ht="20.100000000000001" customHeight="1">
      <c r="A21" s="42"/>
      <c r="B21" s="101" t="s">
        <v>68</v>
      </c>
      <c r="C21" s="102" t="s">
        <v>13</v>
      </c>
      <c r="D21" s="103">
        <v>0</v>
      </c>
      <c r="E21" s="90" t="s">
        <v>69</v>
      </c>
      <c r="F21" s="19"/>
      <c r="G21" s="21"/>
      <c r="H21" s="104"/>
      <c r="I21" s="96"/>
    </row>
    <row r="22" spans="1:9" ht="15" customHeight="1">
      <c r="A22" s="42"/>
      <c r="B22" s="42"/>
      <c r="C22" s="102"/>
      <c r="D22" s="105">
        <f>SUM(D15*D21)</f>
        <v>0</v>
      </c>
      <c r="E22" s="90"/>
      <c r="F22" s="19"/>
      <c r="G22" s="21"/>
      <c r="H22" s="104"/>
      <c r="I22" s="96"/>
    </row>
    <row r="23" spans="1:9" ht="15" customHeight="1">
      <c r="A23" s="42"/>
      <c r="B23" s="90"/>
      <c r="C23" s="102"/>
      <c r="D23" s="34"/>
      <c r="E23" s="90"/>
      <c r="F23" s="19"/>
      <c r="G23" s="21"/>
      <c r="H23" s="106"/>
      <c r="I23" s="96"/>
    </row>
    <row r="24" spans="1:9" ht="20.100000000000001" customHeight="1">
      <c r="A24" s="42" t="s">
        <v>70</v>
      </c>
      <c r="B24" s="97" t="s">
        <v>16</v>
      </c>
      <c r="C24" s="102" t="s">
        <v>13</v>
      </c>
      <c r="D24" s="107">
        <v>0</v>
      </c>
      <c r="E24" s="108" t="s">
        <v>71</v>
      </c>
      <c r="F24" s="19"/>
      <c r="G24" s="20"/>
      <c r="H24" s="89"/>
      <c r="I24" s="96"/>
    </row>
    <row r="25" spans="1:9" ht="15" customHeight="1">
      <c r="A25" s="42"/>
      <c r="B25" s="42"/>
      <c r="C25" s="102"/>
      <c r="D25" s="109"/>
      <c r="E25" s="90"/>
      <c r="F25" s="19"/>
      <c r="G25" s="20"/>
      <c r="H25" s="89"/>
      <c r="I25" s="96"/>
    </row>
    <row r="26" spans="1:9" ht="15" customHeight="1">
      <c r="A26" s="42"/>
      <c r="B26" s="42"/>
      <c r="C26" s="102"/>
      <c r="D26" s="105">
        <f>SUM(D15*D21*D24)</f>
        <v>0</v>
      </c>
      <c r="E26" s="90"/>
      <c r="F26" s="42"/>
      <c r="G26" s="110"/>
      <c r="H26" s="89"/>
      <c r="I26" s="96"/>
    </row>
    <row r="27" spans="1:9" ht="15" customHeight="1">
      <c r="A27" s="42"/>
      <c r="B27" s="42"/>
      <c r="C27" s="102"/>
      <c r="D27" s="109"/>
      <c r="E27" s="90"/>
      <c r="F27" s="110"/>
      <c r="G27" s="110"/>
      <c r="H27" s="89"/>
      <c r="I27" s="96"/>
    </row>
    <row r="28" spans="1:9" ht="15" customHeight="1">
      <c r="A28" s="42" t="s">
        <v>72</v>
      </c>
      <c r="B28" s="97" t="s">
        <v>21</v>
      </c>
      <c r="C28" s="111"/>
      <c r="D28" s="112"/>
      <c r="E28" s="90"/>
      <c r="F28" s="167" t="s">
        <v>73</v>
      </c>
      <c r="G28" s="168"/>
      <c r="H28" s="168"/>
      <c r="I28" s="169"/>
    </row>
    <row r="29" spans="1:9" ht="20.100000000000001" customHeight="1">
      <c r="A29" s="42"/>
      <c r="B29" s="113" t="s">
        <v>74</v>
      </c>
      <c r="C29" s="102" t="s">
        <v>13</v>
      </c>
      <c r="D29" s="114">
        <v>0</v>
      </c>
      <c r="E29" s="90"/>
      <c r="F29" s="170"/>
      <c r="G29" s="171"/>
      <c r="H29" s="171"/>
      <c r="I29" s="172"/>
    </row>
    <row r="30" spans="1:9" ht="15" customHeight="1">
      <c r="A30" s="42"/>
      <c r="B30" s="115" t="s">
        <v>75</v>
      </c>
      <c r="C30" s="111"/>
      <c r="D30" s="109"/>
      <c r="E30" s="90"/>
      <c r="F30" s="173"/>
      <c r="G30" s="174"/>
      <c r="H30" s="174"/>
      <c r="I30" s="175"/>
    </row>
    <row r="31" spans="1:9" ht="15" customHeight="1">
      <c r="A31" s="42"/>
      <c r="B31" s="115" t="s">
        <v>76</v>
      </c>
      <c r="C31" s="111"/>
      <c r="D31" s="116"/>
      <c r="E31" s="90"/>
      <c r="F31" s="117" t="s">
        <v>77</v>
      </c>
      <c r="G31" s="118"/>
      <c r="H31" s="119"/>
      <c r="I31" s="96"/>
    </row>
    <row r="32" spans="1:9" ht="15" customHeight="1">
      <c r="A32" s="42"/>
      <c r="B32" s="115" t="s">
        <v>78</v>
      </c>
      <c r="C32" s="102"/>
      <c r="D32" s="112"/>
      <c r="E32" s="90"/>
      <c r="F32" s="120" t="s">
        <v>79</v>
      </c>
      <c r="G32" s="121"/>
      <c r="H32" s="89"/>
      <c r="I32" s="96"/>
    </row>
    <row r="33" spans="1:9" ht="15" customHeight="1">
      <c r="A33" s="42"/>
      <c r="B33" s="122"/>
      <c r="C33" s="123"/>
      <c r="D33" s="124"/>
      <c r="E33" s="90"/>
      <c r="F33" s="120" t="s">
        <v>80</v>
      </c>
      <c r="G33" s="121"/>
      <c r="H33" s="125"/>
      <c r="I33" s="96"/>
    </row>
    <row r="34" spans="1:9" ht="20.100000000000001" customHeight="1">
      <c r="A34" s="42" t="s">
        <v>81</v>
      </c>
      <c r="B34" s="97" t="s">
        <v>28</v>
      </c>
      <c r="C34" s="102" t="s">
        <v>13</v>
      </c>
      <c r="D34" s="103">
        <v>0</v>
      </c>
      <c r="E34" s="90"/>
      <c r="F34" s="120" t="s">
        <v>82</v>
      </c>
      <c r="G34" s="126"/>
      <c r="H34" s="89"/>
      <c r="I34" s="96"/>
    </row>
    <row r="35" spans="1:9" ht="15" customHeight="1">
      <c r="A35" s="42"/>
      <c r="B35" s="42"/>
      <c r="C35" s="102"/>
      <c r="D35" s="109"/>
      <c r="E35" s="90"/>
      <c r="F35" s="127" t="s">
        <v>83</v>
      </c>
      <c r="G35" s="128"/>
      <c r="H35" s="89"/>
      <c r="I35" s="96"/>
    </row>
    <row r="36" spans="1:9" ht="15" customHeight="1">
      <c r="A36" s="42"/>
      <c r="B36" s="42"/>
      <c r="C36" s="102"/>
      <c r="D36" s="90"/>
      <c r="E36" s="90"/>
      <c r="F36" s="19"/>
      <c r="G36" s="21"/>
      <c r="H36" s="89"/>
      <c r="I36" s="96"/>
    </row>
    <row r="37" spans="1:9" ht="20.100000000000001" customHeight="1">
      <c r="A37" s="42" t="s">
        <v>84</v>
      </c>
      <c r="B37" s="97" t="s">
        <v>29</v>
      </c>
      <c r="C37" s="102" t="s">
        <v>30</v>
      </c>
      <c r="D37" s="129">
        <v>0</v>
      </c>
      <c r="E37" s="130" t="s">
        <v>31</v>
      </c>
      <c r="F37" s="19"/>
      <c r="G37" s="21"/>
      <c r="H37" s="89"/>
      <c r="I37" s="96"/>
    </row>
    <row r="38" spans="1:9" hidden="1">
      <c r="A38" s="42"/>
      <c r="B38" s="42"/>
      <c r="C38" s="112"/>
      <c r="D38" s="131" t="e">
        <f>SUM(D35/D37)</f>
        <v>#DIV/0!</v>
      </c>
      <c r="E38" s="90"/>
      <c r="F38" s="19"/>
      <c r="G38" s="21"/>
      <c r="H38" s="89"/>
      <c r="I38" s="96"/>
    </row>
    <row r="39" spans="1:9" ht="15.75" thickBot="1">
      <c r="A39" s="42"/>
      <c r="B39" s="42"/>
      <c r="C39" s="112"/>
      <c r="D39" s="131"/>
      <c r="E39" s="90"/>
      <c r="F39" s="19"/>
      <c r="G39" s="21"/>
      <c r="H39" s="89"/>
      <c r="I39" s="96"/>
    </row>
    <row r="40" spans="1:9" ht="19.5" thickBot="1">
      <c r="A40" s="176" t="s">
        <v>85</v>
      </c>
      <c r="B40" s="177"/>
      <c r="C40" s="132"/>
      <c r="D40" s="133" t="e">
        <f>SUM(D15*D21*D24*D29*D34/D37)</f>
        <v>#DIV/0!</v>
      </c>
      <c r="E40" s="90"/>
      <c r="F40" s="19"/>
      <c r="G40" s="21"/>
      <c r="H40" s="89"/>
      <c r="I40" s="96"/>
    </row>
    <row r="41" spans="1:9" ht="18.75">
      <c r="A41" s="173"/>
      <c r="B41" s="178"/>
      <c r="C41" s="134"/>
      <c r="D41" s="135"/>
      <c r="E41" s="90"/>
      <c r="F41" s="19"/>
      <c r="G41" s="21"/>
      <c r="H41" s="89"/>
      <c r="I41" s="96"/>
    </row>
    <row r="42" spans="1:9" ht="15.75" thickBot="1">
      <c r="B42" s="136"/>
      <c r="C42" s="137"/>
      <c r="E42" s="83"/>
      <c r="F42" s="138"/>
      <c r="G42" s="139"/>
      <c r="H42" s="83"/>
    </row>
    <row r="43" spans="1:9" ht="18">
      <c r="A43" s="140"/>
      <c r="B43" s="136"/>
      <c r="C43" s="141"/>
      <c r="D43" s="142"/>
      <c r="E43" s="142"/>
      <c r="F43" s="142"/>
      <c r="G43" s="141"/>
      <c r="H43" s="83"/>
    </row>
    <row r="44" spans="1:9" ht="15.75">
      <c r="B44" s="143" t="s">
        <v>86</v>
      </c>
      <c r="C44" s="144"/>
      <c r="D44" s="144"/>
      <c r="E44" s="144"/>
      <c r="F44" s="106"/>
      <c r="G44" s="106"/>
      <c r="H44" s="96"/>
    </row>
    <row r="45" spans="1:9">
      <c r="B45" s="106"/>
      <c r="C45" s="106" t="s">
        <v>87</v>
      </c>
      <c r="D45" s="106"/>
      <c r="E45" s="145">
        <v>0.128</v>
      </c>
      <c r="F45" s="106"/>
      <c r="G45" s="106"/>
      <c r="H45" s="96"/>
    </row>
    <row r="46" spans="1:9">
      <c r="B46" s="144"/>
      <c r="C46" s="144"/>
      <c r="D46" s="144"/>
      <c r="E46" s="144"/>
      <c r="F46" s="144"/>
      <c r="G46" s="144"/>
    </row>
    <row r="47" spans="1:9">
      <c r="B47" s="146" t="s">
        <v>88</v>
      </c>
      <c r="C47" s="147">
        <v>0.94199999999999995</v>
      </c>
      <c r="D47" s="146" t="s">
        <v>89</v>
      </c>
      <c r="E47" s="147">
        <v>4.2690000000000001</v>
      </c>
      <c r="F47" s="146" t="s">
        <v>90</v>
      </c>
      <c r="G47" s="148">
        <v>6.0919999999999996</v>
      </c>
    </row>
    <row r="48" spans="1:9">
      <c r="B48" s="146" t="s">
        <v>91</v>
      </c>
      <c r="C48" s="148">
        <v>1.776</v>
      </c>
      <c r="D48" s="146" t="s">
        <v>92</v>
      </c>
      <c r="E48" s="148">
        <v>4.7270000000000003</v>
      </c>
      <c r="F48" s="146" t="s">
        <v>93</v>
      </c>
      <c r="G48" s="148">
        <v>6.3419999999999996</v>
      </c>
    </row>
    <row r="49" spans="2:7">
      <c r="B49" s="146" t="s">
        <v>94</v>
      </c>
      <c r="C49" s="148">
        <v>2.516</v>
      </c>
      <c r="D49" s="146" t="s">
        <v>95</v>
      </c>
      <c r="E49" s="148">
        <v>5.1319999999999997</v>
      </c>
      <c r="F49" s="146" t="s">
        <v>96</v>
      </c>
      <c r="G49" s="147">
        <v>6.5640000000000001</v>
      </c>
    </row>
    <row r="50" spans="2:7">
      <c r="B50" s="146" t="s">
        <v>97</v>
      </c>
      <c r="C50" s="148">
        <v>3.1720000000000002</v>
      </c>
      <c r="D50" s="146" t="s">
        <v>98</v>
      </c>
      <c r="E50" s="148">
        <v>5.4909999999999997</v>
      </c>
      <c r="F50" s="146" t="s">
        <v>99</v>
      </c>
      <c r="G50" s="148">
        <v>6.7610000000000001</v>
      </c>
    </row>
    <row r="51" spans="2:7">
      <c r="B51" s="146" t="s">
        <v>100</v>
      </c>
      <c r="C51" s="148">
        <v>3.754</v>
      </c>
      <c r="D51" s="146" t="s">
        <v>101</v>
      </c>
      <c r="E51" s="147">
        <v>5.8090000000000002</v>
      </c>
      <c r="F51" s="146" t="s">
        <v>102</v>
      </c>
      <c r="G51" s="148">
        <v>6.9349999999999996</v>
      </c>
    </row>
    <row r="52" spans="2:7">
      <c r="C52" s="149"/>
    </row>
  </sheetData>
  <mergeCells count="5">
    <mergeCell ref="A1:G2"/>
    <mergeCell ref="A4:G4"/>
    <mergeCell ref="B17:F17"/>
    <mergeCell ref="F28:I30"/>
    <mergeCell ref="A40:B41"/>
  </mergeCells>
  <pageMargins left="0.75" right="0.75" top="0.5" bottom="0.5" header="0.5" footer="0.5"/>
  <pageSetup scale="65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Number xmlns="927ae2ac-7c75-4273-86ff-1cbd3fbb2041">Active Coal Property Appraisal Worksheet</FormNumber>
    <SearchKeywords xmlns="927ae2ac-7c75-4273-86ff-1cbd3fbb2041">Active Coal Property Appraisal Worksheet</SearchKeywords>
    <TaxYear xmlns="927ae2ac-7c75-4273-86ff-1cbd3fbb2041" xsi:nil="true"/>
    <GenTaxSQR xmlns="956fcc98-2c3a-4228-9302-7d2ee89fcaee" xsi:nil="true"/>
    <TaxType xmlns="927ae2ac-7c75-4273-86ff-1cbd3fbb2041" xsi:nil="true"/>
    <PublishingExpirationDate xmlns="http://schemas.microsoft.com/sharepoint/v3" xsi:nil="true"/>
    <PublishingStartDate xmlns="http://schemas.microsoft.com/sharepoint/v3" xsi:nil="true"/>
    <GuidanceandPublications xmlns="927ae2ac-7c75-4273-86ff-1cbd3fbb2041">false</GuidanceandPublication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DDF872A1182E48A25F3059A7BB6B94" ma:contentTypeVersion="29" ma:contentTypeDescription="Create a new document." ma:contentTypeScope="" ma:versionID="957e30430d016782284dfa2aaa6e7282">
  <xsd:schema xmlns:xsd="http://www.w3.org/2001/XMLSchema" xmlns:xs="http://www.w3.org/2001/XMLSchema" xmlns:p="http://schemas.microsoft.com/office/2006/metadata/properties" xmlns:ns1="http://schemas.microsoft.com/sharepoint/v3" xmlns:ns2="927ae2ac-7c75-4273-86ff-1cbd3fbb2041" xmlns:ns3="956fcc98-2c3a-4228-9302-7d2ee89fcaee" targetNamespace="http://schemas.microsoft.com/office/2006/metadata/properties" ma:root="true" ma:fieldsID="6e9d8ecfea6288bb91433c862bf92db5" ns1:_="" ns2:_="" ns3:_="">
    <xsd:import namespace="http://schemas.microsoft.com/sharepoint/v3"/>
    <xsd:import namespace="927ae2ac-7c75-4273-86ff-1cbd3fbb2041"/>
    <xsd:import namespace="956fcc98-2c3a-4228-9302-7d2ee89fcaee"/>
    <xsd:element name="properties">
      <xsd:complexType>
        <xsd:sequence>
          <xsd:element name="documentManagement">
            <xsd:complexType>
              <xsd:all>
                <xsd:element ref="ns2:FormNumber" minOccurs="0"/>
                <xsd:element ref="ns2:TaxType" minOccurs="0"/>
                <xsd:element ref="ns2:TaxYear" minOccurs="0"/>
                <xsd:element ref="ns2:SearchKeywords" minOccurs="0"/>
                <xsd:element ref="ns3:GenTaxSQR" minOccurs="0"/>
                <xsd:element ref="ns1:PublishingStartDate" minOccurs="0"/>
                <xsd:element ref="ns1:PublishingExpirationDate" minOccurs="0"/>
                <xsd:element ref="ns2:GuidanceandPublicat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7ae2ac-7c75-4273-86ff-1cbd3fbb2041" elementFormDefault="qualified">
    <xsd:import namespace="http://schemas.microsoft.com/office/2006/documentManagement/types"/>
    <xsd:import namespace="http://schemas.microsoft.com/office/infopath/2007/PartnerControls"/>
    <xsd:element name="FormNumber" ma:index="2" nillable="true" ma:displayName="FormNumber" ma:internalName="FormNumber" ma:readOnly="false">
      <xsd:simpleType>
        <xsd:restriction base="dms:Text">
          <xsd:maxLength value="255"/>
        </xsd:restriction>
      </xsd:simpleType>
    </xsd:element>
    <xsd:element name="TaxType" ma:index="3" nillable="true" ma:displayName="TaxType" ma:format="Dropdown" ma:internalName="TaxType" ma:readOnly="false">
      <xsd:simpleType>
        <xsd:restriction base="dms:Choice">
          <xsd:enumeration value="All"/>
          <xsd:enumeration value="Alcoholic Beverage Tax"/>
          <xsd:enumeration value="Appeals Forms"/>
          <xsd:enumeration value="Bulk Forms"/>
          <xsd:enumeration value="Cigarette Tax"/>
          <xsd:enumeration value="Commercial Activity Tax"/>
          <xsd:enumeration value="Corporation Franchise Tax"/>
          <xsd:enumeration value="Dealer In Intangibles"/>
          <xsd:enumeration value="Declaration of Tax Representative"/>
          <xsd:enumeration value="Draft Forms"/>
          <xsd:enumeration value="Employer Withholding Tax"/>
          <xsd:enumeration value="Employer Withholding - School District Tax"/>
          <xsd:enumeration value="Estate Tax"/>
          <xsd:enumeration value="Financial Institutions Tax"/>
          <xsd:enumeration value="Fiduciary Income Tax"/>
          <xsd:enumeration value="Individual Income Tax"/>
          <xsd:enumeration value="International Fuel Tax Agreement"/>
          <xsd:enumeration value="Kilowatt Hour Tax"/>
          <xsd:enumeration value="Master Settlement Agreement"/>
          <xsd:enumeration value="Motor Fuel Tax"/>
          <xsd:enumeration value="Natural Gas Distribution Tax"/>
          <xsd:enumeration value="Other Tobacco Products"/>
          <xsd:enumeration value="Pass-Through Entities Tax - All"/>
          <xsd:enumeration value="Pass-Through Entities - IT 4708"/>
          <xsd:enumeration value="Pass-Through Entities - IT 1140"/>
          <xsd:enumeration value="Pass-Through Entities - IT 1041"/>
          <xsd:enumeration value="Personal Property Tax"/>
          <xsd:enumeration value="Petroleum Activity Tax"/>
          <xsd:enumeration value="Pollution Control and Exempt Facility Applications"/>
          <xsd:enumeration value="Power of Attorney"/>
          <xsd:enumeration value="Preparer Mandate (Income Tax)"/>
          <xsd:enumeration value="Public Utility Tax"/>
          <xsd:enumeration value="Real Property Tax"/>
          <xsd:enumeration value="Replacement Tire"/>
          <xsd:enumeration value="Resort Tax"/>
          <xsd:enumeration value="Sales and Use Tax"/>
          <xsd:enumeration value="School District Income Tax"/>
          <xsd:enumeration value="Severance Tax"/>
          <xsd:enumeration value="Software Developer Specifications"/>
          <xsd:enumeration value="Taxpayer Waiver of Electronic Filing Mandate"/>
          <xsd:enumeration value="Tax Release/Clearance"/>
          <xsd:enumeration value="Tobacco Products Tax"/>
          <xsd:enumeration value="Withholding"/>
        </xsd:restriction>
      </xsd:simpleType>
    </xsd:element>
    <xsd:element name="TaxYear" ma:index="4" nillable="true" ma:displayName="TaxYear" ma:format="Dropdown" ma:internalName="TaxYear" ma:readOnly="false">
      <xsd:simpleType>
        <xsd:restriction base="dms:Choice">
          <xsd:enumeration value="All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</xsd:restriction>
      </xsd:simpleType>
    </xsd:element>
    <xsd:element name="SearchKeywords" ma:index="5" nillable="true" ma:displayName="SearchKeywords" ma:internalName="SearchKeywords" ma:readOnly="false">
      <xsd:simpleType>
        <xsd:restriction base="dms:Text">
          <xsd:maxLength value="255"/>
        </xsd:restriction>
      </xsd:simpleType>
    </xsd:element>
    <xsd:element name="GuidanceandPublications" ma:index="15" nillable="true" ma:displayName="GuidanceandPublications" ma:default="0" ma:internalName="GuidanceandPublications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6fcc98-2c3a-4228-9302-7d2ee89fcaee" elementFormDefault="qualified">
    <xsd:import namespace="http://schemas.microsoft.com/office/2006/documentManagement/types"/>
    <xsd:import namespace="http://schemas.microsoft.com/office/infopath/2007/PartnerControls"/>
    <xsd:element name="GenTaxSQR" ma:index="6" nillable="true" ma:displayName="GenTaxSQR" ma:internalName="GenTaxSQR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E8C431-6AB1-4CF6-B12A-7211F889BBB6}"/>
</file>

<file path=customXml/itemProps2.xml><?xml version="1.0" encoding="utf-8"?>
<ds:datastoreItem xmlns:ds="http://schemas.openxmlformats.org/officeDocument/2006/customXml" ds:itemID="{8DCC5354-A2A1-465A-9783-D62A34CFC790}"/>
</file>

<file path=customXml/itemProps3.xml><?xml version="1.0" encoding="utf-8"?>
<ds:datastoreItem xmlns:ds="http://schemas.openxmlformats.org/officeDocument/2006/customXml" ds:itemID="{89C95280-2984-445C-9CE0-41B8D5B8DE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COAL Active Rate per Ac_sample </vt:lpstr>
      <vt:lpstr>QUARRY,SALT Active rate per ac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Active Coal Property Appraisal Worksheet</dc:title>
  <dc:creator>Frees, Lori A</dc:creator>
  <cp:lastModifiedBy>Frees, Lori A</cp:lastModifiedBy>
  <dcterms:created xsi:type="dcterms:W3CDTF">2021-01-25T01:52:51Z</dcterms:created>
  <dcterms:modified xsi:type="dcterms:W3CDTF">2021-01-26T05:16:29Z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0x0101000BDDF872A1182E48A25F3059A7BB6B94</vt:lpwstr>
  </property>
</Properties>
</file>