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updateLinks="never"/>
  <mc:AlternateContent xmlns:mc="http://schemas.openxmlformats.org/markup-compatibility/2006">
    <mc:Choice Requires="x15">
      <x15ac:absPath xmlns:x15ac="http://schemas.microsoft.com/office/spreadsheetml/2010/11/ac" url="C:\Users\E085010\Desktop\"/>
    </mc:Choice>
  </mc:AlternateContent>
  <xr:revisionPtr revIDLastSave="0" documentId="13_ncr:1_{C288FC0C-4BDB-454B-96A4-0B2E1287C40B}" xr6:coauthVersionLast="47" xr6:coauthVersionMax="47" xr10:uidLastSave="{00000000-0000-0000-0000-000000000000}"/>
  <workbookProtection workbookAlgorithmName="SHA-512" workbookHashValue="jhct5RlUr+dnlRai2wiMpdrem007BmO8Rhl+A7RFxvICpKgEsmwCy9Q1yfNILfvN/dgGFXozJoPd0TYvrCxq3Q==" workbookSaltValue="T2S2lQQRVRj6S/XfG1bAwQ==" workbookSpinCount="100000" lockStructure="1"/>
  <bookViews>
    <workbookView xWindow="-120" yWindow="-120" windowWidth="29040" windowHeight="15840" tabRatio="911" xr2:uid="{00000000-000D-0000-FFFF-FFFF00000000}"/>
  </bookViews>
  <sheets>
    <sheet name="UPDATES_TY25" sheetId="1" r:id="rId1"/>
    <sheet name="UPDATES_Map Standards" sheetId="3" r:id="rId2"/>
    <sheet name="GeoPDF" sheetId="22" r:id="rId3"/>
    <sheet name="Filing Instructions" sheetId="2" r:id="rId4"/>
    <sheet name="PRODUCER INFORMATION " sheetId="4" r:id="rId5"/>
    <sheet name="Map Standards " sheetId="5" state="hidden" r:id="rId6"/>
    <sheet name="Instructions" sheetId="6" state="hidden" r:id="rId7"/>
    <sheet name="PRODUCTION PAGE" sheetId="7" r:id="rId8"/>
    <sheet name="PARCEL INFORMATION" sheetId="18" r:id="rId9"/>
    <sheet name="SALES AND LEASES" sheetId="10" r:id="rId10"/>
    <sheet name="QUALITY DATA" sheetId="11" r:id="rId11"/>
    <sheet name="Comments" sheetId="12" r:id="rId12"/>
    <sheet name="Signature page" sheetId="13" r:id="rId13"/>
    <sheet name="Parcel_Information_Descrip" sheetId="16" r:id="rId14"/>
    <sheet name="North.CoalBeds" sheetId="24" r:id="rId15"/>
    <sheet name="South.CoalBeds" sheetId="23" r:id="rId16"/>
    <sheet name="Quad Abbr." sheetId="25" r:id="rId17"/>
    <sheet name="Mining_Production_Flat" sheetId="17" r:id="rId18"/>
    <sheet name="Southern Coal Beds" sheetId="19" state="hidden" r:id="rId19"/>
    <sheet name="Northen Coal Beds" sheetId="20" state="hidden" r:id="rId20"/>
    <sheet name="FORMULAS" sheetId="21" state="hidden" r:id="rId21"/>
  </sheets>
  <definedNames>
    <definedName name="_xlnm.Print_Area" localSheetId="11">Comments!$A$1:$K$56</definedName>
    <definedName name="_xlnm.Print_Area" localSheetId="3">'Filing Instructions'!$A$1:$O$311</definedName>
    <definedName name="_xlnm.Print_Area" localSheetId="2">GeoPDF!$A$1:$I$35</definedName>
    <definedName name="_xlnm.Print_Area" localSheetId="8">'PARCEL INFORMATION'!$A$1:$Q$1500</definedName>
    <definedName name="_xlnm.Print_Area" localSheetId="13">Parcel_Information_Descrip!$A$1:$D$23</definedName>
    <definedName name="_xlnm.Print_Area" localSheetId="4">'PRODUCER INFORMATION '!$B$1:$V$70</definedName>
    <definedName name="_xlnm.Print_Area" localSheetId="7">'PRODUCTION PAGE'!$A$2:$O$71</definedName>
    <definedName name="_xlnm.Print_Area" localSheetId="10">'QUALITY DATA'!$A$1:$G$48</definedName>
    <definedName name="_xlnm.Print_Area" localSheetId="9">'SALES AND LEASES'!$A$1:$K$58</definedName>
    <definedName name="_xlnm.Print_Area" localSheetId="12">'Signature page'!$A$1:$L$61</definedName>
    <definedName name="_xlnm.Print_Area" localSheetId="1">'UPDATES_Map Standards'!$A$2:$I$62</definedName>
    <definedName name="_xlnm.Print_Area" localSheetId="0">UPDATES_TY25!$A$1:$I$64</definedName>
    <definedName name="Z_CF6A10E1_012C_11D3_8D1E_00105A19E157_.wvu.Cols" localSheetId="4">'PRODUCER INFORMATION '!$U:$V</definedName>
    <definedName name="Z_CF6A10E1_012C_11D3_8D1E_00105A19E157_.wvu.PrintArea" localSheetId="4">'PRODUCER INFORMATION '!$A$1:$T$70</definedName>
    <definedName name="Z_CF6A10E1_012C_11D3_8D1E_00105A19E157_.wvu.PrintArea" localSheetId="7">'PRODUCTION PAGE'!$A$1:$P$88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7" roundtripDataChecksum="UulpX/pjuz7+Ege/E40t+X6Bi5oo1fEDOa71bsICdvY="/>
    </ext>
  </extLst>
</workbook>
</file>

<file path=xl/calcChain.xml><?xml version="1.0" encoding="utf-8"?>
<calcChain xmlns="http://schemas.openxmlformats.org/spreadsheetml/2006/main">
  <c r="O10" i="18" l="1"/>
  <c r="Z1499" i="18"/>
  <c r="Y1499" i="18"/>
  <c r="X1499" i="18"/>
  <c r="V1499" i="18"/>
  <c r="U1499" i="18"/>
  <c r="T1499" i="18"/>
  <c r="S1499" i="18"/>
  <c r="Z1498" i="18"/>
  <c r="Y1498" i="18"/>
  <c r="X1498" i="18"/>
  <c r="V1498" i="18"/>
  <c r="U1498" i="18"/>
  <c r="T1498" i="18"/>
  <c r="S1498" i="18"/>
  <c r="Z1497" i="18"/>
  <c r="Y1497" i="18"/>
  <c r="X1497" i="18"/>
  <c r="V1497" i="18"/>
  <c r="U1497" i="18"/>
  <c r="T1497" i="18"/>
  <c r="S1497" i="18"/>
  <c r="Z1496" i="18"/>
  <c r="Y1496" i="18"/>
  <c r="X1496" i="18"/>
  <c r="V1496" i="18"/>
  <c r="U1496" i="18"/>
  <c r="T1496" i="18"/>
  <c r="S1496" i="18"/>
  <c r="Z1495" i="18"/>
  <c r="Y1495" i="18"/>
  <c r="X1495" i="18"/>
  <c r="V1495" i="18"/>
  <c r="U1495" i="18"/>
  <c r="T1495" i="18"/>
  <c r="S1495" i="18"/>
  <c r="Z1494" i="18"/>
  <c r="Y1494" i="18"/>
  <c r="X1494" i="18"/>
  <c r="V1494" i="18"/>
  <c r="U1494" i="18"/>
  <c r="T1494" i="18"/>
  <c r="S1494" i="18"/>
  <c r="Z1493" i="18"/>
  <c r="Y1493" i="18"/>
  <c r="X1493" i="18"/>
  <c r="V1493" i="18"/>
  <c r="U1493" i="18"/>
  <c r="T1493" i="18"/>
  <c r="S1493" i="18"/>
  <c r="Z1492" i="18"/>
  <c r="Y1492" i="18"/>
  <c r="X1492" i="18"/>
  <c r="V1492" i="18"/>
  <c r="U1492" i="18"/>
  <c r="T1492" i="18"/>
  <c r="S1492" i="18"/>
  <c r="Z1491" i="18"/>
  <c r="Y1491" i="18"/>
  <c r="X1491" i="18"/>
  <c r="V1491" i="18"/>
  <c r="U1491" i="18"/>
  <c r="T1491" i="18"/>
  <c r="S1491" i="18"/>
  <c r="Z1490" i="18"/>
  <c r="Y1490" i="18"/>
  <c r="X1490" i="18"/>
  <c r="V1490" i="18"/>
  <c r="U1490" i="18"/>
  <c r="T1490" i="18"/>
  <c r="S1490" i="18"/>
  <c r="Z1489" i="18"/>
  <c r="Y1489" i="18"/>
  <c r="X1489" i="18"/>
  <c r="V1489" i="18"/>
  <c r="U1489" i="18"/>
  <c r="T1489" i="18"/>
  <c r="S1489" i="18"/>
  <c r="Z1488" i="18"/>
  <c r="Y1488" i="18"/>
  <c r="X1488" i="18"/>
  <c r="V1488" i="18"/>
  <c r="U1488" i="18"/>
  <c r="T1488" i="18"/>
  <c r="S1488" i="18"/>
  <c r="Z1487" i="18"/>
  <c r="Y1487" i="18"/>
  <c r="X1487" i="18"/>
  <c r="V1487" i="18"/>
  <c r="U1487" i="18"/>
  <c r="T1487" i="18"/>
  <c r="S1487" i="18"/>
  <c r="Z1486" i="18"/>
  <c r="Y1486" i="18"/>
  <c r="X1486" i="18"/>
  <c r="V1486" i="18"/>
  <c r="U1486" i="18"/>
  <c r="T1486" i="18"/>
  <c r="S1486" i="18"/>
  <c r="Z1485" i="18"/>
  <c r="Y1485" i="18"/>
  <c r="X1485" i="18"/>
  <c r="V1485" i="18"/>
  <c r="U1485" i="18"/>
  <c r="T1485" i="18"/>
  <c r="S1485" i="18"/>
  <c r="Z1484" i="18"/>
  <c r="Y1484" i="18"/>
  <c r="X1484" i="18"/>
  <c r="V1484" i="18"/>
  <c r="U1484" i="18"/>
  <c r="T1484" i="18"/>
  <c r="S1484" i="18"/>
  <c r="Z1483" i="18"/>
  <c r="Y1483" i="18"/>
  <c r="X1483" i="18"/>
  <c r="V1483" i="18"/>
  <c r="U1483" i="18"/>
  <c r="T1483" i="18"/>
  <c r="S1483" i="18"/>
  <c r="Z1482" i="18"/>
  <c r="Y1482" i="18"/>
  <c r="X1482" i="18"/>
  <c r="V1482" i="18"/>
  <c r="U1482" i="18"/>
  <c r="T1482" i="18"/>
  <c r="S1482" i="18"/>
  <c r="Z1481" i="18"/>
  <c r="Y1481" i="18"/>
  <c r="X1481" i="18"/>
  <c r="V1481" i="18"/>
  <c r="U1481" i="18"/>
  <c r="T1481" i="18"/>
  <c r="S1481" i="18"/>
  <c r="Z1480" i="18"/>
  <c r="Y1480" i="18"/>
  <c r="X1480" i="18"/>
  <c r="V1480" i="18"/>
  <c r="U1480" i="18"/>
  <c r="T1480" i="18"/>
  <c r="S1480" i="18"/>
  <c r="Z1479" i="18"/>
  <c r="Y1479" i="18"/>
  <c r="X1479" i="18"/>
  <c r="V1479" i="18"/>
  <c r="U1479" i="18"/>
  <c r="T1479" i="18"/>
  <c r="S1479" i="18"/>
  <c r="Z1478" i="18"/>
  <c r="Y1478" i="18"/>
  <c r="X1478" i="18"/>
  <c r="V1478" i="18"/>
  <c r="U1478" i="18"/>
  <c r="T1478" i="18"/>
  <c r="S1478" i="18"/>
  <c r="Z1477" i="18"/>
  <c r="Y1477" i="18"/>
  <c r="X1477" i="18"/>
  <c r="V1477" i="18"/>
  <c r="U1477" i="18"/>
  <c r="T1477" i="18"/>
  <c r="S1477" i="18"/>
  <c r="Z1476" i="18"/>
  <c r="Y1476" i="18"/>
  <c r="X1476" i="18"/>
  <c r="V1476" i="18"/>
  <c r="U1476" i="18"/>
  <c r="T1476" i="18"/>
  <c r="S1476" i="18"/>
  <c r="Z1475" i="18"/>
  <c r="Y1475" i="18"/>
  <c r="X1475" i="18"/>
  <c r="V1475" i="18"/>
  <c r="U1475" i="18"/>
  <c r="T1475" i="18"/>
  <c r="S1475" i="18"/>
  <c r="Z1474" i="18"/>
  <c r="Y1474" i="18"/>
  <c r="X1474" i="18"/>
  <c r="V1474" i="18"/>
  <c r="U1474" i="18"/>
  <c r="T1474" i="18"/>
  <c r="S1474" i="18"/>
  <c r="Z1473" i="18"/>
  <c r="Y1473" i="18"/>
  <c r="X1473" i="18"/>
  <c r="V1473" i="18"/>
  <c r="U1473" i="18"/>
  <c r="T1473" i="18"/>
  <c r="S1473" i="18"/>
  <c r="Z1472" i="18"/>
  <c r="Y1472" i="18"/>
  <c r="X1472" i="18"/>
  <c r="V1472" i="18"/>
  <c r="U1472" i="18"/>
  <c r="T1472" i="18"/>
  <c r="S1472" i="18"/>
  <c r="Z1471" i="18"/>
  <c r="Y1471" i="18"/>
  <c r="X1471" i="18"/>
  <c r="V1471" i="18"/>
  <c r="U1471" i="18"/>
  <c r="T1471" i="18"/>
  <c r="S1471" i="18"/>
  <c r="Z1470" i="18"/>
  <c r="Y1470" i="18"/>
  <c r="X1470" i="18"/>
  <c r="V1470" i="18"/>
  <c r="U1470" i="18"/>
  <c r="T1470" i="18"/>
  <c r="S1470" i="18"/>
  <c r="Z1469" i="18"/>
  <c r="Y1469" i="18"/>
  <c r="X1469" i="18"/>
  <c r="V1469" i="18"/>
  <c r="U1469" i="18"/>
  <c r="T1469" i="18"/>
  <c r="S1469" i="18"/>
  <c r="Z1468" i="18"/>
  <c r="Y1468" i="18"/>
  <c r="X1468" i="18"/>
  <c r="V1468" i="18"/>
  <c r="U1468" i="18"/>
  <c r="T1468" i="18"/>
  <c r="S1468" i="18"/>
  <c r="Z1467" i="18"/>
  <c r="Y1467" i="18"/>
  <c r="X1467" i="18"/>
  <c r="V1467" i="18"/>
  <c r="U1467" i="18"/>
  <c r="T1467" i="18"/>
  <c r="S1467" i="18"/>
  <c r="Z1466" i="18"/>
  <c r="Y1466" i="18"/>
  <c r="X1466" i="18"/>
  <c r="V1466" i="18"/>
  <c r="U1466" i="18"/>
  <c r="T1466" i="18"/>
  <c r="S1466" i="18"/>
  <c r="Z1465" i="18"/>
  <c r="Y1465" i="18"/>
  <c r="X1465" i="18"/>
  <c r="V1465" i="18"/>
  <c r="U1465" i="18"/>
  <c r="T1465" i="18"/>
  <c r="S1465" i="18"/>
  <c r="Z1464" i="18"/>
  <c r="Y1464" i="18"/>
  <c r="X1464" i="18"/>
  <c r="V1464" i="18"/>
  <c r="U1464" i="18"/>
  <c r="T1464" i="18"/>
  <c r="S1464" i="18"/>
  <c r="Z1463" i="18"/>
  <c r="Y1463" i="18"/>
  <c r="X1463" i="18"/>
  <c r="V1463" i="18"/>
  <c r="U1463" i="18"/>
  <c r="T1463" i="18"/>
  <c r="S1463" i="18"/>
  <c r="Z1462" i="18"/>
  <c r="Y1462" i="18"/>
  <c r="X1462" i="18"/>
  <c r="V1462" i="18"/>
  <c r="U1462" i="18"/>
  <c r="T1462" i="18"/>
  <c r="S1462" i="18"/>
  <c r="Z1461" i="18"/>
  <c r="Y1461" i="18"/>
  <c r="X1461" i="18"/>
  <c r="V1461" i="18"/>
  <c r="U1461" i="18"/>
  <c r="T1461" i="18"/>
  <c r="S1461" i="18"/>
  <c r="Z1460" i="18"/>
  <c r="Y1460" i="18"/>
  <c r="X1460" i="18"/>
  <c r="V1460" i="18"/>
  <c r="U1460" i="18"/>
  <c r="T1460" i="18"/>
  <c r="S1460" i="18"/>
  <c r="Z1459" i="18"/>
  <c r="Y1459" i="18"/>
  <c r="X1459" i="18"/>
  <c r="V1459" i="18"/>
  <c r="U1459" i="18"/>
  <c r="T1459" i="18"/>
  <c r="S1459" i="18"/>
  <c r="Z1458" i="18"/>
  <c r="Y1458" i="18"/>
  <c r="X1458" i="18"/>
  <c r="V1458" i="18"/>
  <c r="U1458" i="18"/>
  <c r="T1458" i="18"/>
  <c r="S1458" i="18"/>
  <c r="Z1457" i="18"/>
  <c r="Y1457" i="18"/>
  <c r="X1457" i="18"/>
  <c r="V1457" i="18"/>
  <c r="U1457" i="18"/>
  <c r="T1457" i="18"/>
  <c r="S1457" i="18"/>
  <c r="Z1456" i="18"/>
  <c r="Y1456" i="18"/>
  <c r="X1456" i="18"/>
  <c r="V1456" i="18"/>
  <c r="U1456" i="18"/>
  <c r="T1456" i="18"/>
  <c r="S1456" i="18"/>
  <c r="Z1455" i="18"/>
  <c r="Y1455" i="18"/>
  <c r="X1455" i="18"/>
  <c r="V1455" i="18"/>
  <c r="U1455" i="18"/>
  <c r="T1455" i="18"/>
  <c r="S1455" i="18"/>
  <c r="Z1454" i="18"/>
  <c r="Y1454" i="18"/>
  <c r="X1454" i="18"/>
  <c r="V1454" i="18"/>
  <c r="U1454" i="18"/>
  <c r="T1454" i="18"/>
  <c r="S1454" i="18"/>
  <c r="Z1453" i="18"/>
  <c r="Y1453" i="18"/>
  <c r="X1453" i="18"/>
  <c r="V1453" i="18"/>
  <c r="U1453" i="18"/>
  <c r="T1453" i="18"/>
  <c r="S1453" i="18"/>
  <c r="Z1452" i="18"/>
  <c r="Y1452" i="18"/>
  <c r="X1452" i="18"/>
  <c r="V1452" i="18"/>
  <c r="U1452" i="18"/>
  <c r="T1452" i="18"/>
  <c r="S1452" i="18"/>
  <c r="Z1451" i="18"/>
  <c r="Y1451" i="18"/>
  <c r="X1451" i="18"/>
  <c r="V1451" i="18"/>
  <c r="U1451" i="18"/>
  <c r="T1451" i="18"/>
  <c r="S1451" i="18"/>
  <c r="Z1450" i="18"/>
  <c r="Y1450" i="18"/>
  <c r="X1450" i="18"/>
  <c r="V1450" i="18"/>
  <c r="U1450" i="18"/>
  <c r="T1450" i="18"/>
  <c r="S1450" i="18"/>
  <c r="Z1449" i="18"/>
  <c r="Y1449" i="18"/>
  <c r="X1449" i="18"/>
  <c r="V1449" i="18"/>
  <c r="U1449" i="18"/>
  <c r="T1449" i="18"/>
  <c r="S1449" i="18"/>
  <c r="Z1448" i="18"/>
  <c r="Y1448" i="18"/>
  <c r="X1448" i="18"/>
  <c r="V1448" i="18"/>
  <c r="U1448" i="18"/>
  <c r="T1448" i="18"/>
  <c r="S1448" i="18"/>
  <c r="Z1447" i="18"/>
  <c r="Y1447" i="18"/>
  <c r="X1447" i="18"/>
  <c r="V1447" i="18"/>
  <c r="U1447" i="18"/>
  <c r="T1447" i="18"/>
  <c r="S1447" i="18"/>
  <c r="Z1446" i="18"/>
  <c r="Y1446" i="18"/>
  <c r="X1446" i="18"/>
  <c r="V1446" i="18"/>
  <c r="U1446" i="18"/>
  <c r="T1446" i="18"/>
  <c r="S1446" i="18"/>
  <c r="Z1445" i="18"/>
  <c r="Y1445" i="18"/>
  <c r="X1445" i="18"/>
  <c r="V1445" i="18"/>
  <c r="U1445" i="18"/>
  <c r="T1445" i="18"/>
  <c r="S1445" i="18"/>
  <c r="Z1444" i="18"/>
  <c r="Y1444" i="18"/>
  <c r="X1444" i="18"/>
  <c r="V1444" i="18"/>
  <c r="U1444" i="18"/>
  <c r="T1444" i="18"/>
  <c r="S1444" i="18"/>
  <c r="Z1443" i="18"/>
  <c r="Y1443" i="18"/>
  <c r="X1443" i="18"/>
  <c r="V1443" i="18"/>
  <c r="U1443" i="18"/>
  <c r="T1443" i="18"/>
  <c r="S1443" i="18"/>
  <c r="Z1442" i="18"/>
  <c r="Y1442" i="18"/>
  <c r="X1442" i="18"/>
  <c r="V1442" i="18"/>
  <c r="U1442" i="18"/>
  <c r="T1442" i="18"/>
  <c r="S1442" i="18"/>
  <c r="Z1441" i="18"/>
  <c r="Y1441" i="18"/>
  <c r="X1441" i="18"/>
  <c r="V1441" i="18"/>
  <c r="U1441" i="18"/>
  <c r="T1441" i="18"/>
  <c r="S1441" i="18"/>
  <c r="Z1440" i="18"/>
  <c r="Y1440" i="18"/>
  <c r="X1440" i="18"/>
  <c r="V1440" i="18"/>
  <c r="U1440" i="18"/>
  <c r="T1440" i="18"/>
  <c r="S1440" i="18"/>
  <c r="Z1439" i="18"/>
  <c r="Y1439" i="18"/>
  <c r="X1439" i="18"/>
  <c r="V1439" i="18"/>
  <c r="U1439" i="18"/>
  <c r="T1439" i="18"/>
  <c r="S1439" i="18"/>
  <c r="Z1438" i="18"/>
  <c r="Y1438" i="18"/>
  <c r="X1438" i="18"/>
  <c r="V1438" i="18"/>
  <c r="U1438" i="18"/>
  <c r="T1438" i="18"/>
  <c r="S1438" i="18"/>
  <c r="Z1437" i="18"/>
  <c r="Y1437" i="18"/>
  <c r="X1437" i="18"/>
  <c r="V1437" i="18"/>
  <c r="U1437" i="18"/>
  <c r="T1437" i="18"/>
  <c r="S1437" i="18"/>
  <c r="Z1436" i="18"/>
  <c r="Y1436" i="18"/>
  <c r="X1436" i="18"/>
  <c r="V1436" i="18"/>
  <c r="U1436" i="18"/>
  <c r="T1436" i="18"/>
  <c r="S1436" i="18"/>
  <c r="Z1435" i="18"/>
  <c r="Y1435" i="18"/>
  <c r="X1435" i="18"/>
  <c r="V1435" i="18"/>
  <c r="U1435" i="18"/>
  <c r="T1435" i="18"/>
  <c r="S1435" i="18"/>
  <c r="Z1434" i="18"/>
  <c r="Y1434" i="18"/>
  <c r="X1434" i="18"/>
  <c r="V1434" i="18"/>
  <c r="U1434" i="18"/>
  <c r="T1434" i="18"/>
  <c r="S1434" i="18"/>
  <c r="Z1433" i="18"/>
  <c r="Y1433" i="18"/>
  <c r="X1433" i="18"/>
  <c r="V1433" i="18"/>
  <c r="U1433" i="18"/>
  <c r="T1433" i="18"/>
  <c r="S1433" i="18"/>
  <c r="Z1432" i="18"/>
  <c r="Y1432" i="18"/>
  <c r="X1432" i="18"/>
  <c r="V1432" i="18"/>
  <c r="U1432" i="18"/>
  <c r="T1432" i="18"/>
  <c r="S1432" i="18"/>
  <c r="Z1431" i="18"/>
  <c r="Y1431" i="18"/>
  <c r="X1431" i="18"/>
  <c r="V1431" i="18"/>
  <c r="U1431" i="18"/>
  <c r="T1431" i="18"/>
  <c r="S1431" i="18"/>
  <c r="Z1430" i="18"/>
  <c r="Y1430" i="18"/>
  <c r="X1430" i="18"/>
  <c r="V1430" i="18"/>
  <c r="U1430" i="18"/>
  <c r="T1430" i="18"/>
  <c r="S1430" i="18"/>
  <c r="Z1429" i="18"/>
  <c r="Y1429" i="18"/>
  <c r="X1429" i="18"/>
  <c r="V1429" i="18"/>
  <c r="U1429" i="18"/>
  <c r="T1429" i="18"/>
  <c r="S1429" i="18"/>
  <c r="Z1428" i="18"/>
  <c r="Y1428" i="18"/>
  <c r="X1428" i="18"/>
  <c r="V1428" i="18"/>
  <c r="U1428" i="18"/>
  <c r="T1428" i="18"/>
  <c r="S1428" i="18"/>
  <c r="Z1427" i="18"/>
  <c r="Y1427" i="18"/>
  <c r="X1427" i="18"/>
  <c r="V1427" i="18"/>
  <c r="U1427" i="18"/>
  <c r="T1427" i="18"/>
  <c r="S1427" i="18"/>
  <c r="Z1426" i="18"/>
  <c r="Y1426" i="18"/>
  <c r="X1426" i="18"/>
  <c r="V1426" i="18"/>
  <c r="U1426" i="18"/>
  <c r="T1426" i="18"/>
  <c r="S1426" i="18"/>
  <c r="Z1425" i="18"/>
  <c r="Y1425" i="18"/>
  <c r="X1425" i="18"/>
  <c r="V1425" i="18"/>
  <c r="U1425" i="18"/>
  <c r="T1425" i="18"/>
  <c r="S1425" i="18"/>
  <c r="Z1424" i="18"/>
  <c r="Y1424" i="18"/>
  <c r="X1424" i="18"/>
  <c r="V1424" i="18"/>
  <c r="U1424" i="18"/>
  <c r="T1424" i="18"/>
  <c r="S1424" i="18"/>
  <c r="Z1423" i="18"/>
  <c r="Y1423" i="18"/>
  <c r="X1423" i="18"/>
  <c r="V1423" i="18"/>
  <c r="U1423" i="18"/>
  <c r="T1423" i="18"/>
  <c r="S1423" i="18"/>
  <c r="Z1422" i="18"/>
  <c r="Y1422" i="18"/>
  <c r="X1422" i="18"/>
  <c r="V1422" i="18"/>
  <c r="U1422" i="18"/>
  <c r="T1422" i="18"/>
  <c r="S1422" i="18"/>
  <c r="Z1421" i="18"/>
  <c r="Y1421" i="18"/>
  <c r="X1421" i="18"/>
  <c r="V1421" i="18"/>
  <c r="U1421" i="18"/>
  <c r="T1421" i="18"/>
  <c r="S1421" i="18"/>
  <c r="Z1420" i="18"/>
  <c r="Y1420" i="18"/>
  <c r="X1420" i="18"/>
  <c r="V1420" i="18"/>
  <c r="U1420" i="18"/>
  <c r="T1420" i="18"/>
  <c r="S1420" i="18"/>
  <c r="Z1419" i="18"/>
  <c r="Y1419" i="18"/>
  <c r="X1419" i="18"/>
  <c r="V1419" i="18"/>
  <c r="U1419" i="18"/>
  <c r="T1419" i="18"/>
  <c r="S1419" i="18"/>
  <c r="Z1418" i="18"/>
  <c r="Y1418" i="18"/>
  <c r="X1418" i="18"/>
  <c r="V1418" i="18"/>
  <c r="U1418" i="18"/>
  <c r="T1418" i="18"/>
  <c r="S1418" i="18"/>
  <c r="Z1417" i="18"/>
  <c r="Y1417" i="18"/>
  <c r="X1417" i="18"/>
  <c r="V1417" i="18"/>
  <c r="U1417" i="18"/>
  <c r="T1417" i="18"/>
  <c r="S1417" i="18"/>
  <c r="Z1416" i="18"/>
  <c r="Y1416" i="18"/>
  <c r="X1416" i="18"/>
  <c r="V1416" i="18"/>
  <c r="U1416" i="18"/>
  <c r="T1416" i="18"/>
  <c r="S1416" i="18"/>
  <c r="Z1415" i="18"/>
  <c r="Y1415" i="18"/>
  <c r="X1415" i="18"/>
  <c r="V1415" i="18"/>
  <c r="U1415" i="18"/>
  <c r="T1415" i="18"/>
  <c r="S1415" i="18"/>
  <c r="Z1414" i="18"/>
  <c r="Y1414" i="18"/>
  <c r="X1414" i="18"/>
  <c r="V1414" i="18"/>
  <c r="U1414" i="18"/>
  <c r="T1414" i="18"/>
  <c r="S1414" i="18"/>
  <c r="Z1413" i="18"/>
  <c r="Y1413" i="18"/>
  <c r="X1413" i="18"/>
  <c r="V1413" i="18"/>
  <c r="U1413" i="18"/>
  <c r="T1413" i="18"/>
  <c r="S1413" i="18"/>
  <c r="Z1412" i="18"/>
  <c r="Y1412" i="18"/>
  <c r="X1412" i="18"/>
  <c r="V1412" i="18"/>
  <c r="U1412" i="18"/>
  <c r="T1412" i="18"/>
  <c r="S1412" i="18"/>
  <c r="Z1411" i="18"/>
  <c r="Y1411" i="18"/>
  <c r="X1411" i="18"/>
  <c r="V1411" i="18"/>
  <c r="U1411" i="18"/>
  <c r="T1411" i="18"/>
  <c r="S1411" i="18"/>
  <c r="Z1410" i="18"/>
  <c r="Y1410" i="18"/>
  <c r="X1410" i="18"/>
  <c r="V1410" i="18"/>
  <c r="U1410" i="18"/>
  <c r="T1410" i="18"/>
  <c r="S1410" i="18"/>
  <c r="Z1409" i="18"/>
  <c r="Y1409" i="18"/>
  <c r="X1409" i="18"/>
  <c r="V1409" i="18"/>
  <c r="U1409" i="18"/>
  <c r="T1409" i="18"/>
  <c r="S1409" i="18"/>
  <c r="Z1408" i="18"/>
  <c r="Y1408" i="18"/>
  <c r="X1408" i="18"/>
  <c r="V1408" i="18"/>
  <c r="U1408" i="18"/>
  <c r="T1408" i="18"/>
  <c r="S1408" i="18"/>
  <c r="Z1407" i="18"/>
  <c r="Y1407" i="18"/>
  <c r="X1407" i="18"/>
  <c r="V1407" i="18"/>
  <c r="U1407" i="18"/>
  <c r="T1407" i="18"/>
  <c r="S1407" i="18"/>
  <c r="Z1406" i="18"/>
  <c r="Y1406" i="18"/>
  <c r="X1406" i="18"/>
  <c r="V1406" i="18"/>
  <c r="U1406" i="18"/>
  <c r="T1406" i="18"/>
  <c r="S1406" i="18"/>
  <c r="Z1405" i="18"/>
  <c r="Y1405" i="18"/>
  <c r="X1405" i="18"/>
  <c r="V1405" i="18"/>
  <c r="U1405" i="18"/>
  <c r="T1405" i="18"/>
  <c r="S1405" i="18"/>
  <c r="Z1404" i="18"/>
  <c r="Y1404" i="18"/>
  <c r="X1404" i="18"/>
  <c r="V1404" i="18"/>
  <c r="U1404" i="18"/>
  <c r="T1404" i="18"/>
  <c r="S1404" i="18"/>
  <c r="Z1403" i="18"/>
  <c r="Y1403" i="18"/>
  <c r="X1403" i="18"/>
  <c r="V1403" i="18"/>
  <c r="U1403" i="18"/>
  <c r="T1403" i="18"/>
  <c r="S1403" i="18"/>
  <c r="Z1402" i="18"/>
  <c r="Y1402" i="18"/>
  <c r="X1402" i="18"/>
  <c r="V1402" i="18"/>
  <c r="U1402" i="18"/>
  <c r="T1402" i="18"/>
  <c r="S1402" i="18"/>
  <c r="Z1401" i="18"/>
  <c r="Y1401" i="18"/>
  <c r="X1401" i="18"/>
  <c r="V1401" i="18"/>
  <c r="U1401" i="18"/>
  <c r="T1401" i="18"/>
  <c r="S1401" i="18"/>
  <c r="Z1400" i="18"/>
  <c r="Y1400" i="18"/>
  <c r="X1400" i="18"/>
  <c r="V1400" i="18"/>
  <c r="U1400" i="18"/>
  <c r="T1400" i="18"/>
  <c r="S1400" i="18"/>
  <c r="Z1399" i="18"/>
  <c r="Y1399" i="18"/>
  <c r="X1399" i="18"/>
  <c r="V1399" i="18"/>
  <c r="U1399" i="18"/>
  <c r="T1399" i="18"/>
  <c r="S1399" i="18"/>
  <c r="Z1398" i="18"/>
  <c r="Y1398" i="18"/>
  <c r="X1398" i="18"/>
  <c r="V1398" i="18"/>
  <c r="U1398" i="18"/>
  <c r="T1398" i="18"/>
  <c r="S1398" i="18"/>
  <c r="Z1397" i="18"/>
  <c r="Y1397" i="18"/>
  <c r="X1397" i="18"/>
  <c r="V1397" i="18"/>
  <c r="U1397" i="18"/>
  <c r="T1397" i="18"/>
  <c r="S1397" i="18"/>
  <c r="Z1396" i="18"/>
  <c r="Y1396" i="18"/>
  <c r="X1396" i="18"/>
  <c r="V1396" i="18"/>
  <c r="U1396" i="18"/>
  <c r="T1396" i="18"/>
  <c r="S1396" i="18"/>
  <c r="Z1395" i="18"/>
  <c r="Y1395" i="18"/>
  <c r="X1395" i="18"/>
  <c r="V1395" i="18"/>
  <c r="U1395" i="18"/>
  <c r="T1395" i="18"/>
  <c r="S1395" i="18"/>
  <c r="Z1394" i="18"/>
  <c r="Y1394" i="18"/>
  <c r="X1394" i="18"/>
  <c r="V1394" i="18"/>
  <c r="U1394" i="18"/>
  <c r="T1394" i="18"/>
  <c r="S1394" i="18"/>
  <c r="Z1393" i="18"/>
  <c r="Y1393" i="18"/>
  <c r="X1393" i="18"/>
  <c r="V1393" i="18"/>
  <c r="U1393" i="18"/>
  <c r="T1393" i="18"/>
  <c r="S1393" i="18"/>
  <c r="Z1392" i="18"/>
  <c r="Y1392" i="18"/>
  <c r="X1392" i="18"/>
  <c r="V1392" i="18"/>
  <c r="U1392" i="18"/>
  <c r="T1392" i="18"/>
  <c r="S1392" i="18"/>
  <c r="Z1391" i="18"/>
  <c r="Y1391" i="18"/>
  <c r="X1391" i="18"/>
  <c r="V1391" i="18"/>
  <c r="U1391" i="18"/>
  <c r="T1391" i="18"/>
  <c r="S1391" i="18"/>
  <c r="Z1390" i="18"/>
  <c r="Y1390" i="18"/>
  <c r="X1390" i="18"/>
  <c r="V1390" i="18"/>
  <c r="U1390" i="18"/>
  <c r="T1390" i="18"/>
  <c r="S1390" i="18"/>
  <c r="Z1389" i="18"/>
  <c r="Y1389" i="18"/>
  <c r="X1389" i="18"/>
  <c r="V1389" i="18"/>
  <c r="U1389" i="18"/>
  <c r="T1389" i="18"/>
  <c r="S1389" i="18"/>
  <c r="Z1388" i="18"/>
  <c r="Y1388" i="18"/>
  <c r="X1388" i="18"/>
  <c r="V1388" i="18"/>
  <c r="U1388" i="18"/>
  <c r="T1388" i="18"/>
  <c r="S1388" i="18"/>
  <c r="Z1387" i="18"/>
  <c r="Y1387" i="18"/>
  <c r="X1387" i="18"/>
  <c r="V1387" i="18"/>
  <c r="U1387" i="18"/>
  <c r="T1387" i="18"/>
  <c r="S1387" i="18"/>
  <c r="Z1386" i="18"/>
  <c r="Y1386" i="18"/>
  <c r="X1386" i="18"/>
  <c r="V1386" i="18"/>
  <c r="U1386" i="18"/>
  <c r="T1386" i="18"/>
  <c r="S1386" i="18"/>
  <c r="Z1385" i="18"/>
  <c r="Y1385" i="18"/>
  <c r="X1385" i="18"/>
  <c r="V1385" i="18"/>
  <c r="U1385" i="18"/>
  <c r="T1385" i="18"/>
  <c r="S1385" i="18"/>
  <c r="Z1384" i="18"/>
  <c r="Y1384" i="18"/>
  <c r="X1384" i="18"/>
  <c r="V1384" i="18"/>
  <c r="U1384" i="18"/>
  <c r="T1384" i="18"/>
  <c r="S1384" i="18"/>
  <c r="Z1383" i="18"/>
  <c r="Y1383" i="18"/>
  <c r="X1383" i="18"/>
  <c r="V1383" i="18"/>
  <c r="U1383" i="18"/>
  <c r="T1383" i="18"/>
  <c r="S1383" i="18"/>
  <c r="Z1382" i="18"/>
  <c r="Y1382" i="18"/>
  <c r="X1382" i="18"/>
  <c r="V1382" i="18"/>
  <c r="U1382" i="18"/>
  <c r="T1382" i="18"/>
  <c r="S1382" i="18"/>
  <c r="Z1381" i="18"/>
  <c r="Y1381" i="18"/>
  <c r="X1381" i="18"/>
  <c r="V1381" i="18"/>
  <c r="U1381" i="18"/>
  <c r="T1381" i="18"/>
  <c r="S1381" i="18"/>
  <c r="Z1380" i="18"/>
  <c r="Y1380" i="18"/>
  <c r="X1380" i="18"/>
  <c r="V1380" i="18"/>
  <c r="U1380" i="18"/>
  <c r="T1380" i="18"/>
  <c r="S1380" i="18"/>
  <c r="Z1379" i="18"/>
  <c r="Y1379" i="18"/>
  <c r="X1379" i="18"/>
  <c r="V1379" i="18"/>
  <c r="U1379" i="18"/>
  <c r="T1379" i="18"/>
  <c r="S1379" i="18"/>
  <c r="Z1378" i="18"/>
  <c r="Y1378" i="18"/>
  <c r="X1378" i="18"/>
  <c r="V1378" i="18"/>
  <c r="U1378" i="18"/>
  <c r="T1378" i="18"/>
  <c r="S1378" i="18"/>
  <c r="Z1377" i="18"/>
  <c r="Y1377" i="18"/>
  <c r="X1377" i="18"/>
  <c r="V1377" i="18"/>
  <c r="U1377" i="18"/>
  <c r="T1377" i="18"/>
  <c r="S1377" i="18"/>
  <c r="Z1376" i="18"/>
  <c r="Y1376" i="18"/>
  <c r="X1376" i="18"/>
  <c r="V1376" i="18"/>
  <c r="U1376" i="18"/>
  <c r="T1376" i="18"/>
  <c r="S1376" i="18"/>
  <c r="Z1375" i="18"/>
  <c r="Y1375" i="18"/>
  <c r="X1375" i="18"/>
  <c r="V1375" i="18"/>
  <c r="U1375" i="18"/>
  <c r="T1375" i="18"/>
  <c r="S1375" i="18"/>
  <c r="Z1374" i="18"/>
  <c r="Y1374" i="18"/>
  <c r="X1374" i="18"/>
  <c r="V1374" i="18"/>
  <c r="U1374" i="18"/>
  <c r="T1374" i="18"/>
  <c r="S1374" i="18"/>
  <c r="Z1373" i="18"/>
  <c r="Y1373" i="18"/>
  <c r="X1373" i="18"/>
  <c r="V1373" i="18"/>
  <c r="U1373" i="18"/>
  <c r="T1373" i="18"/>
  <c r="S1373" i="18"/>
  <c r="Z1372" i="18"/>
  <c r="Y1372" i="18"/>
  <c r="X1372" i="18"/>
  <c r="V1372" i="18"/>
  <c r="U1372" i="18"/>
  <c r="T1372" i="18"/>
  <c r="S1372" i="18"/>
  <c r="Z1371" i="18"/>
  <c r="Y1371" i="18"/>
  <c r="X1371" i="18"/>
  <c r="V1371" i="18"/>
  <c r="U1371" i="18"/>
  <c r="T1371" i="18"/>
  <c r="S1371" i="18"/>
  <c r="Z1370" i="18"/>
  <c r="Y1370" i="18"/>
  <c r="X1370" i="18"/>
  <c r="V1370" i="18"/>
  <c r="U1370" i="18"/>
  <c r="T1370" i="18"/>
  <c r="S1370" i="18"/>
  <c r="Z1369" i="18"/>
  <c r="Y1369" i="18"/>
  <c r="X1369" i="18"/>
  <c r="V1369" i="18"/>
  <c r="U1369" i="18"/>
  <c r="T1369" i="18"/>
  <c r="S1369" i="18"/>
  <c r="Z1368" i="18"/>
  <c r="Y1368" i="18"/>
  <c r="X1368" i="18"/>
  <c r="V1368" i="18"/>
  <c r="U1368" i="18"/>
  <c r="T1368" i="18"/>
  <c r="S1368" i="18"/>
  <c r="Z1367" i="18"/>
  <c r="Y1367" i="18"/>
  <c r="X1367" i="18"/>
  <c r="V1367" i="18"/>
  <c r="U1367" i="18"/>
  <c r="T1367" i="18"/>
  <c r="S1367" i="18"/>
  <c r="Z1366" i="18"/>
  <c r="Y1366" i="18"/>
  <c r="X1366" i="18"/>
  <c r="V1366" i="18"/>
  <c r="U1366" i="18"/>
  <c r="T1366" i="18"/>
  <c r="S1366" i="18"/>
  <c r="Z1365" i="18"/>
  <c r="Y1365" i="18"/>
  <c r="X1365" i="18"/>
  <c r="V1365" i="18"/>
  <c r="U1365" i="18"/>
  <c r="T1365" i="18"/>
  <c r="S1365" i="18"/>
  <c r="Z1364" i="18"/>
  <c r="Y1364" i="18"/>
  <c r="X1364" i="18"/>
  <c r="V1364" i="18"/>
  <c r="U1364" i="18"/>
  <c r="T1364" i="18"/>
  <c r="S1364" i="18"/>
  <c r="Z1363" i="18"/>
  <c r="Y1363" i="18"/>
  <c r="X1363" i="18"/>
  <c r="V1363" i="18"/>
  <c r="U1363" i="18"/>
  <c r="T1363" i="18"/>
  <c r="S1363" i="18"/>
  <c r="Z1362" i="18"/>
  <c r="Y1362" i="18"/>
  <c r="X1362" i="18"/>
  <c r="V1362" i="18"/>
  <c r="U1362" i="18"/>
  <c r="T1362" i="18"/>
  <c r="S1362" i="18"/>
  <c r="Z1361" i="18"/>
  <c r="Y1361" i="18"/>
  <c r="X1361" i="18"/>
  <c r="V1361" i="18"/>
  <c r="U1361" i="18"/>
  <c r="T1361" i="18"/>
  <c r="S1361" i="18"/>
  <c r="Z1360" i="18"/>
  <c r="Y1360" i="18"/>
  <c r="X1360" i="18"/>
  <c r="V1360" i="18"/>
  <c r="U1360" i="18"/>
  <c r="T1360" i="18"/>
  <c r="S1360" i="18"/>
  <c r="Z1359" i="18"/>
  <c r="Y1359" i="18"/>
  <c r="X1359" i="18"/>
  <c r="V1359" i="18"/>
  <c r="U1359" i="18"/>
  <c r="T1359" i="18"/>
  <c r="S1359" i="18"/>
  <c r="Z1358" i="18"/>
  <c r="Y1358" i="18"/>
  <c r="X1358" i="18"/>
  <c r="V1358" i="18"/>
  <c r="U1358" i="18"/>
  <c r="T1358" i="18"/>
  <c r="S1358" i="18"/>
  <c r="Z1357" i="18"/>
  <c r="Y1357" i="18"/>
  <c r="X1357" i="18"/>
  <c r="V1357" i="18"/>
  <c r="U1357" i="18"/>
  <c r="T1357" i="18"/>
  <c r="S1357" i="18"/>
  <c r="Z1356" i="18"/>
  <c r="Y1356" i="18"/>
  <c r="X1356" i="18"/>
  <c r="V1356" i="18"/>
  <c r="U1356" i="18"/>
  <c r="T1356" i="18"/>
  <c r="S1356" i="18"/>
  <c r="Z1355" i="18"/>
  <c r="Y1355" i="18"/>
  <c r="X1355" i="18"/>
  <c r="V1355" i="18"/>
  <c r="U1355" i="18"/>
  <c r="T1355" i="18"/>
  <c r="S1355" i="18"/>
  <c r="Z1354" i="18"/>
  <c r="Y1354" i="18"/>
  <c r="X1354" i="18"/>
  <c r="V1354" i="18"/>
  <c r="U1354" i="18"/>
  <c r="T1354" i="18"/>
  <c r="S1354" i="18"/>
  <c r="Z1353" i="18"/>
  <c r="Y1353" i="18"/>
  <c r="X1353" i="18"/>
  <c r="V1353" i="18"/>
  <c r="U1353" i="18"/>
  <c r="T1353" i="18"/>
  <c r="S1353" i="18"/>
  <c r="Z1352" i="18"/>
  <c r="Y1352" i="18"/>
  <c r="X1352" i="18"/>
  <c r="V1352" i="18"/>
  <c r="U1352" i="18"/>
  <c r="T1352" i="18"/>
  <c r="S1352" i="18"/>
  <c r="Z1351" i="18"/>
  <c r="Y1351" i="18"/>
  <c r="X1351" i="18"/>
  <c r="V1351" i="18"/>
  <c r="U1351" i="18"/>
  <c r="T1351" i="18"/>
  <c r="S1351" i="18"/>
  <c r="Z1350" i="18"/>
  <c r="Y1350" i="18"/>
  <c r="X1350" i="18"/>
  <c r="V1350" i="18"/>
  <c r="U1350" i="18"/>
  <c r="T1350" i="18"/>
  <c r="S1350" i="18"/>
  <c r="Z1349" i="18"/>
  <c r="Y1349" i="18"/>
  <c r="X1349" i="18"/>
  <c r="V1349" i="18"/>
  <c r="U1349" i="18"/>
  <c r="T1349" i="18"/>
  <c r="S1349" i="18"/>
  <c r="Z1348" i="18"/>
  <c r="Y1348" i="18"/>
  <c r="X1348" i="18"/>
  <c r="V1348" i="18"/>
  <c r="U1348" i="18"/>
  <c r="T1348" i="18"/>
  <c r="S1348" i="18"/>
  <c r="Z1347" i="18"/>
  <c r="Y1347" i="18"/>
  <c r="X1347" i="18"/>
  <c r="V1347" i="18"/>
  <c r="U1347" i="18"/>
  <c r="T1347" i="18"/>
  <c r="S1347" i="18"/>
  <c r="Z1346" i="18"/>
  <c r="Y1346" i="18"/>
  <c r="X1346" i="18"/>
  <c r="V1346" i="18"/>
  <c r="U1346" i="18"/>
  <c r="T1346" i="18"/>
  <c r="S1346" i="18"/>
  <c r="Z1345" i="18"/>
  <c r="Y1345" i="18"/>
  <c r="X1345" i="18"/>
  <c r="V1345" i="18"/>
  <c r="U1345" i="18"/>
  <c r="T1345" i="18"/>
  <c r="S1345" i="18"/>
  <c r="Z1344" i="18"/>
  <c r="Y1344" i="18"/>
  <c r="X1344" i="18"/>
  <c r="V1344" i="18"/>
  <c r="U1344" i="18"/>
  <c r="T1344" i="18"/>
  <c r="S1344" i="18"/>
  <c r="Z1343" i="18"/>
  <c r="Y1343" i="18"/>
  <c r="X1343" i="18"/>
  <c r="V1343" i="18"/>
  <c r="U1343" i="18"/>
  <c r="T1343" i="18"/>
  <c r="S1343" i="18"/>
  <c r="Z1342" i="18"/>
  <c r="Y1342" i="18"/>
  <c r="X1342" i="18"/>
  <c r="V1342" i="18"/>
  <c r="U1342" i="18"/>
  <c r="T1342" i="18"/>
  <c r="S1342" i="18"/>
  <c r="Z1341" i="18"/>
  <c r="Y1341" i="18"/>
  <c r="X1341" i="18"/>
  <c r="V1341" i="18"/>
  <c r="U1341" i="18"/>
  <c r="T1341" i="18"/>
  <c r="S1341" i="18"/>
  <c r="Z1340" i="18"/>
  <c r="Y1340" i="18"/>
  <c r="X1340" i="18"/>
  <c r="V1340" i="18"/>
  <c r="U1340" i="18"/>
  <c r="T1340" i="18"/>
  <c r="S1340" i="18"/>
  <c r="Z1339" i="18"/>
  <c r="Y1339" i="18"/>
  <c r="X1339" i="18"/>
  <c r="V1339" i="18"/>
  <c r="U1339" i="18"/>
  <c r="T1339" i="18"/>
  <c r="S1339" i="18"/>
  <c r="Z1338" i="18"/>
  <c r="Y1338" i="18"/>
  <c r="X1338" i="18"/>
  <c r="V1338" i="18"/>
  <c r="U1338" i="18"/>
  <c r="T1338" i="18"/>
  <c r="S1338" i="18"/>
  <c r="Z1337" i="18"/>
  <c r="Y1337" i="18"/>
  <c r="X1337" i="18"/>
  <c r="V1337" i="18"/>
  <c r="U1337" i="18"/>
  <c r="T1337" i="18"/>
  <c r="S1337" i="18"/>
  <c r="Z1336" i="18"/>
  <c r="Y1336" i="18"/>
  <c r="X1336" i="18"/>
  <c r="V1336" i="18"/>
  <c r="U1336" i="18"/>
  <c r="T1336" i="18"/>
  <c r="S1336" i="18"/>
  <c r="Z1335" i="18"/>
  <c r="Y1335" i="18"/>
  <c r="X1335" i="18"/>
  <c r="V1335" i="18"/>
  <c r="U1335" i="18"/>
  <c r="T1335" i="18"/>
  <c r="S1335" i="18"/>
  <c r="Z1334" i="18"/>
  <c r="Y1334" i="18"/>
  <c r="X1334" i="18"/>
  <c r="V1334" i="18"/>
  <c r="U1334" i="18"/>
  <c r="T1334" i="18"/>
  <c r="S1334" i="18"/>
  <c r="Z1333" i="18"/>
  <c r="Y1333" i="18"/>
  <c r="X1333" i="18"/>
  <c r="V1333" i="18"/>
  <c r="U1333" i="18"/>
  <c r="T1333" i="18"/>
  <c r="S1333" i="18"/>
  <c r="Z1332" i="18"/>
  <c r="Y1332" i="18"/>
  <c r="X1332" i="18"/>
  <c r="V1332" i="18"/>
  <c r="U1332" i="18"/>
  <c r="T1332" i="18"/>
  <c r="S1332" i="18"/>
  <c r="Z1331" i="18"/>
  <c r="Y1331" i="18"/>
  <c r="X1331" i="18"/>
  <c r="V1331" i="18"/>
  <c r="U1331" i="18"/>
  <c r="T1331" i="18"/>
  <c r="S1331" i="18"/>
  <c r="Z1330" i="18"/>
  <c r="Y1330" i="18"/>
  <c r="X1330" i="18"/>
  <c r="V1330" i="18"/>
  <c r="U1330" i="18"/>
  <c r="T1330" i="18"/>
  <c r="S1330" i="18"/>
  <c r="Z1329" i="18"/>
  <c r="Y1329" i="18"/>
  <c r="X1329" i="18"/>
  <c r="V1329" i="18"/>
  <c r="U1329" i="18"/>
  <c r="T1329" i="18"/>
  <c r="S1329" i="18"/>
  <c r="Z1328" i="18"/>
  <c r="Y1328" i="18"/>
  <c r="X1328" i="18"/>
  <c r="V1328" i="18"/>
  <c r="U1328" i="18"/>
  <c r="T1328" i="18"/>
  <c r="S1328" i="18"/>
  <c r="Z1327" i="18"/>
  <c r="Y1327" i="18"/>
  <c r="X1327" i="18"/>
  <c r="V1327" i="18"/>
  <c r="U1327" i="18"/>
  <c r="T1327" i="18"/>
  <c r="S1327" i="18"/>
  <c r="Z1326" i="18"/>
  <c r="Y1326" i="18"/>
  <c r="X1326" i="18"/>
  <c r="V1326" i="18"/>
  <c r="U1326" i="18"/>
  <c r="T1326" i="18"/>
  <c r="S1326" i="18"/>
  <c r="Z1325" i="18"/>
  <c r="Y1325" i="18"/>
  <c r="X1325" i="18"/>
  <c r="V1325" i="18"/>
  <c r="U1325" i="18"/>
  <c r="T1325" i="18"/>
  <c r="S1325" i="18"/>
  <c r="Z1324" i="18"/>
  <c r="Y1324" i="18"/>
  <c r="X1324" i="18"/>
  <c r="V1324" i="18"/>
  <c r="U1324" i="18"/>
  <c r="T1324" i="18"/>
  <c r="S1324" i="18"/>
  <c r="Z1323" i="18"/>
  <c r="Y1323" i="18"/>
  <c r="X1323" i="18"/>
  <c r="V1323" i="18"/>
  <c r="U1323" i="18"/>
  <c r="T1323" i="18"/>
  <c r="S1323" i="18"/>
  <c r="Z1322" i="18"/>
  <c r="Y1322" i="18"/>
  <c r="X1322" i="18"/>
  <c r="V1322" i="18"/>
  <c r="U1322" i="18"/>
  <c r="T1322" i="18"/>
  <c r="S1322" i="18"/>
  <c r="Z1321" i="18"/>
  <c r="Y1321" i="18"/>
  <c r="X1321" i="18"/>
  <c r="V1321" i="18"/>
  <c r="U1321" i="18"/>
  <c r="T1321" i="18"/>
  <c r="S1321" i="18"/>
  <c r="Z1320" i="18"/>
  <c r="Y1320" i="18"/>
  <c r="X1320" i="18"/>
  <c r="V1320" i="18"/>
  <c r="U1320" i="18"/>
  <c r="T1320" i="18"/>
  <c r="S1320" i="18"/>
  <c r="Z1319" i="18"/>
  <c r="Y1319" i="18"/>
  <c r="X1319" i="18"/>
  <c r="V1319" i="18"/>
  <c r="U1319" i="18"/>
  <c r="T1319" i="18"/>
  <c r="S1319" i="18"/>
  <c r="Z1318" i="18"/>
  <c r="Y1318" i="18"/>
  <c r="X1318" i="18"/>
  <c r="V1318" i="18"/>
  <c r="U1318" i="18"/>
  <c r="T1318" i="18"/>
  <c r="S1318" i="18"/>
  <c r="Z1317" i="18"/>
  <c r="Y1317" i="18"/>
  <c r="X1317" i="18"/>
  <c r="V1317" i="18"/>
  <c r="U1317" i="18"/>
  <c r="T1317" i="18"/>
  <c r="S1317" i="18"/>
  <c r="Z1316" i="18"/>
  <c r="Y1316" i="18"/>
  <c r="X1316" i="18"/>
  <c r="V1316" i="18"/>
  <c r="U1316" i="18"/>
  <c r="T1316" i="18"/>
  <c r="S1316" i="18"/>
  <c r="Z1315" i="18"/>
  <c r="Y1315" i="18"/>
  <c r="X1315" i="18"/>
  <c r="V1315" i="18"/>
  <c r="U1315" i="18"/>
  <c r="T1315" i="18"/>
  <c r="S1315" i="18"/>
  <c r="Z1314" i="18"/>
  <c r="Y1314" i="18"/>
  <c r="X1314" i="18"/>
  <c r="V1314" i="18"/>
  <c r="U1314" i="18"/>
  <c r="T1314" i="18"/>
  <c r="S1314" i="18"/>
  <c r="Z1313" i="18"/>
  <c r="Y1313" i="18"/>
  <c r="X1313" i="18"/>
  <c r="V1313" i="18"/>
  <c r="U1313" i="18"/>
  <c r="T1313" i="18"/>
  <c r="S1313" i="18"/>
  <c r="Z1312" i="18"/>
  <c r="Y1312" i="18"/>
  <c r="X1312" i="18"/>
  <c r="V1312" i="18"/>
  <c r="U1312" i="18"/>
  <c r="T1312" i="18"/>
  <c r="S1312" i="18"/>
  <c r="Z1311" i="18"/>
  <c r="Y1311" i="18"/>
  <c r="X1311" i="18"/>
  <c r="V1311" i="18"/>
  <c r="U1311" i="18"/>
  <c r="T1311" i="18"/>
  <c r="S1311" i="18"/>
  <c r="Z1310" i="18"/>
  <c r="Y1310" i="18"/>
  <c r="X1310" i="18"/>
  <c r="V1310" i="18"/>
  <c r="U1310" i="18"/>
  <c r="T1310" i="18"/>
  <c r="S1310" i="18"/>
  <c r="Z1309" i="18"/>
  <c r="Y1309" i="18"/>
  <c r="X1309" i="18"/>
  <c r="V1309" i="18"/>
  <c r="U1309" i="18"/>
  <c r="T1309" i="18"/>
  <c r="S1309" i="18"/>
  <c r="Z1308" i="18"/>
  <c r="Y1308" i="18"/>
  <c r="X1308" i="18"/>
  <c r="V1308" i="18"/>
  <c r="U1308" i="18"/>
  <c r="T1308" i="18"/>
  <c r="S1308" i="18"/>
  <c r="Z1307" i="18"/>
  <c r="Y1307" i="18"/>
  <c r="X1307" i="18"/>
  <c r="V1307" i="18"/>
  <c r="U1307" i="18"/>
  <c r="T1307" i="18"/>
  <c r="S1307" i="18"/>
  <c r="Z1306" i="18"/>
  <c r="Y1306" i="18"/>
  <c r="X1306" i="18"/>
  <c r="V1306" i="18"/>
  <c r="U1306" i="18"/>
  <c r="T1306" i="18"/>
  <c r="S1306" i="18"/>
  <c r="Z1305" i="18"/>
  <c r="Y1305" i="18"/>
  <c r="X1305" i="18"/>
  <c r="V1305" i="18"/>
  <c r="U1305" i="18"/>
  <c r="T1305" i="18"/>
  <c r="S1305" i="18"/>
  <c r="Z1304" i="18"/>
  <c r="Y1304" i="18"/>
  <c r="X1304" i="18"/>
  <c r="V1304" i="18"/>
  <c r="U1304" i="18"/>
  <c r="T1304" i="18"/>
  <c r="S1304" i="18"/>
  <c r="Z1303" i="18"/>
  <c r="Y1303" i="18"/>
  <c r="X1303" i="18"/>
  <c r="V1303" i="18"/>
  <c r="U1303" i="18"/>
  <c r="T1303" i="18"/>
  <c r="S1303" i="18"/>
  <c r="Z1302" i="18"/>
  <c r="Y1302" i="18"/>
  <c r="X1302" i="18"/>
  <c r="V1302" i="18"/>
  <c r="U1302" i="18"/>
  <c r="T1302" i="18"/>
  <c r="S1302" i="18"/>
  <c r="Z1301" i="18"/>
  <c r="Y1301" i="18"/>
  <c r="X1301" i="18"/>
  <c r="V1301" i="18"/>
  <c r="U1301" i="18"/>
  <c r="T1301" i="18"/>
  <c r="S1301" i="18"/>
  <c r="Z1300" i="18"/>
  <c r="Y1300" i="18"/>
  <c r="X1300" i="18"/>
  <c r="V1300" i="18"/>
  <c r="U1300" i="18"/>
  <c r="T1300" i="18"/>
  <c r="S1300" i="18"/>
  <c r="Z1299" i="18"/>
  <c r="Y1299" i="18"/>
  <c r="X1299" i="18"/>
  <c r="V1299" i="18"/>
  <c r="U1299" i="18"/>
  <c r="T1299" i="18"/>
  <c r="S1299" i="18"/>
  <c r="Z1298" i="18"/>
  <c r="Y1298" i="18"/>
  <c r="X1298" i="18"/>
  <c r="V1298" i="18"/>
  <c r="U1298" i="18"/>
  <c r="T1298" i="18"/>
  <c r="S1298" i="18"/>
  <c r="Z1297" i="18"/>
  <c r="Y1297" i="18"/>
  <c r="X1297" i="18"/>
  <c r="V1297" i="18"/>
  <c r="U1297" i="18"/>
  <c r="T1297" i="18"/>
  <c r="S1297" i="18"/>
  <c r="Z1296" i="18"/>
  <c r="Y1296" i="18"/>
  <c r="X1296" i="18"/>
  <c r="V1296" i="18"/>
  <c r="U1296" i="18"/>
  <c r="T1296" i="18"/>
  <c r="S1296" i="18"/>
  <c r="Z1295" i="18"/>
  <c r="Y1295" i="18"/>
  <c r="X1295" i="18"/>
  <c r="V1295" i="18"/>
  <c r="U1295" i="18"/>
  <c r="T1295" i="18"/>
  <c r="S1295" i="18"/>
  <c r="Z1294" i="18"/>
  <c r="Y1294" i="18"/>
  <c r="X1294" i="18"/>
  <c r="V1294" i="18"/>
  <c r="U1294" i="18"/>
  <c r="T1294" i="18"/>
  <c r="S1294" i="18"/>
  <c r="Z1293" i="18"/>
  <c r="Y1293" i="18"/>
  <c r="X1293" i="18"/>
  <c r="V1293" i="18"/>
  <c r="U1293" i="18"/>
  <c r="T1293" i="18"/>
  <c r="S1293" i="18"/>
  <c r="Z1292" i="18"/>
  <c r="Y1292" i="18"/>
  <c r="X1292" i="18"/>
  <c r="V1292" i="18"/>
  <c r="U1292" i="18"/>
  <c r="T1292" i="18"/>
  <c r="S1292" i="18"/>
  <c r="Z1291" i="18"/>
  <c r="Y1291" i="18"/>
  <c r="X1291" i="18"/>
  <c r="V1291" i="18"/>
  <c r="U1291" i="18"/>
  <c r="T1291" i="18"/>
  <c r="S1291" i="18"/>
  <c r="Z1290" i="18"/>
  <c r="Y1290" i="18"/>
  <c r="X1290" i="18"/>
  <c r="V1290" i="18"/>
  <c r="U1290" i="18"/>
  <c r="T1290" i="18"/>
  <c r="S1290" i="18"/>
  <c r="Z1289" i="18"/>
  <c r="Y1289" i="18"/>
  <c r="X1289" i="18"/>
  <c r="V1289" i="18"/>
  <c r="U1289" i="18"/>
  <c r="T1289" i="18"/>
  <c r="S1289" i="18"/>
  <c r="Z1288" i="18"/>
  <c r="Y1288" i="18"/>
  <c r="X1288" i="18"/>
  <c r="V1288" i="18"/>
  <c r="U1288" i="18"/>
  <c r="T1288" i="18"/>
  <c r="S1288" i="18"/>
  <c r="Z1287" i="18"/>
  <c r="Y1287" i="18"/>
  <c r="X1287" i="18"/>
  <c r="V1287" i="18"/>
  <c r="U1287" i="18"/>
  <c r="T1287" i="18"/>
  <c r="S1287" i="18"/>
  <c r="Z1286" i="18"/>
  <c r="Y1286" i="18"/>
  <c r="X1286" i="18"/>
  <c r="V1286" i="18"/>
  <c r="U1286" i="18"/>
  <c r="T1286" i="18"/>
  <c r="S1286" i="18"/>
  <c r="Z1285" i="18"/>
  <c r="Y1285" i="18"/>
  <c r="X1285" i="18"/>
  <c r="V1285" i="18"/>
  <c r="U1285" i="18"/>
  <c r="T1285" i="18"/>
  <c r="S1285" i="18"/>
  <c r="Z1284" i="18"/>
  <c r="Y1284" i="18"/>
  <c r="X1284" i="18"/>
  <c r="V1284" i="18"/>
  <c r="U1284" i="18"/>
  <c r="T1284" i="18"/>
  <c r="S1284" i="18"/>
  <c r="Z1283" i="18"/>
  <c r="Y1283" i="18"/>
  <c r="X1283" i="18"/>
  <c r="V1283" i="18"/>
  <c r="U1283" i="18"/>
  <c r="T1283" i="18"/>
  <c r="S1283" i="18"/>
  <c r="Z1282" i="18"/>
  <c r="Y1282" i="18"/>
  <c r="X1282" i="18"/>
  <c r="V1282" i="18"/>
  <c r="U1282" i="18"/>
  <c r="T1282" i="18"/>
  <c r="S1282" i="18"/>
  <c r="Z1281" i="18"/>
  <c r="Y1281" i="18"/>
  <c r="X1281" i="18"/>
  <c r="V1281" i="18"/>
  <c r="U1281" i="18"/>
  <c r="T1281" i="18"/>
  <c r="S1281" i="18"/>
  <c r="Z1280" i="18"/>
  <c r="Y1280" i="18"/>
  <c r="X1280" i="18"/>
  <c r="V1280" i="18"/>
  <c r="U1280" i="18"/>
  <c r="T1280" i="18"/>
  <c r="S1280" i="18"/>
  <c r="Z1279" i="18"/>
  <c r="Y1279" i="18"/>
  <c r="X1279" i="18"/>
  <c r="V1279" i="18"/>
  <c r="U1279" i="18"/>
  <c r="T1279" i="18"/>
  <c r="S1279" i="18"/>
  <c r="Z1278" i="18"/>
  <c r="Y1278" i="18"/>
  <c r="X1278" i="18"/>
  <c r="V1278" i="18"/>
  <c r="U1278" i="18"/>
  <c r="T1278" i="18"/>
  <c r="S1278" i="18"/>
  <c r="Z1277" i="18"/>
  <c r="Y1277" i="18"/>
  <c r="X1277" i="18"/>
  <c r="V1277" i="18"/>
  <c r="U1277" i="18"/>
  <c r="T1277" i="18"/>
  <c r="S1277" i="18"/>
  <c r="Z1276" i="18"/>
  <c r="Y1276" i="18"/>
  <c r="X1276" i="18"/>
  <c r="V1276" i="18"/>
  <c r="U1276" i="18"/>
  <c r="T1276" i="18"/>
  <c r="S1276" i="18"/>
  <c r="Z1275" i="18"/>
  <c r="Y1275" i="18"/>
  <c r="X1275" i="18"/>
  <c r="V1275" i="18"/>
  <c r="U1275" i="18"/>
  <c r="T1275" i="18"/>
  <c r="S1275" i="18"/>
  <c r="Z1274" i="18"/>
  <c r="Y1274" i="18"/>
  <c r="X1274" i="18"/>
  <c r="V1274" i="18"/>
  <c r="U1274" i="18"/>
  <c r="T1274" i="18"/>
  <c r="S1274" i="18"/>
  <c r="Z1273" i="18"/>
  <c r="Y1273" i="18"/>
  <c r="X1273" i="18"/>
  <c r="V1273" i="18"/>
  <c r="U1273" i="18"/>
  <c r="T1273" i="18"/>
  <c r="S1273" i="18"/>
  <c r="Z1272" i="18"/>
  <c r="Y1272" i="18"/>
  <c r="X1272" i="18"/>
  <c r="V1272" i="18"/>
  <c r="U1272" i="18"/>
  <c r="T1272" i="18"/>
  <c r="S1272" i="18"/>
  <c r="Z1271" i="18"/>
  <c r="Y1271" i="18"/>
  <c r="X1271" i="18"/>
  <c r="V1271" i="18"/>
  <c r="U1271" i="18"/>
  <c r="T1271" i="18"/>
  <c r="S1271" i="18"/>
  <c r="Z1270" i="18"/>
  <c r="Y1270" i="18"/>
  <c r="X1270" i="18"/>
  <c r="V1270" i="18"/>
  <c r="U1270" i="18"/>
  <c r="T1270" i="18"/>
  <c r="S1270" i="18"/>
  <c r="Z1269" i="18"/>
  <c r="Y1269" i="18"/>
  <c r="X1269" i="18"/>
  <c r="V1269" i="18"/>
  <c r="U1269" i="18"/>
  <c r="T1269" i="18"/>
  <c r="S1269" i="18"/>
  <c r="Z1268" i="18"/>
  <c r="Y1268" i="18"/>
  <c r="X1268" i="18"/>
  <c r="V1268" i="18"/>
  <c r="U1268" i="18"/>
  <c r="T1268" i="18"/>
  <c r="S1268" i="18"/>
  <c r="Z1267" i="18"/>
  <c r="Y1267" i="18"/>
  <c r="X1267" i="18"/>
  <c r="V1267" i="18"/>
  <c r="U1267" i="18"/>
  <c r="T1267" i="18"/>
  <c r="S1267" i="18"/>
  <c r="Z1266" i="18"/>
  <c r="Y1266" i="18"/>
  <c r="X1266" i="18"/>
  <c r="V1266" i="18"/>
  <c r="U1266" i="18"/>
  <c r="T1266" i="18"/>
  <c r="S1266" i="18"/>
  <c r="Z1265" i="18"/>
  <c r="Y1265" i="18"/>
  <c r="X1265" i="18"/>
  <c r="V1265" i="18"/>
  <c r="U1265" i="18"/>
  <c r="T1265" i="18"/>
  <c r="S1265" i="18"/>
  <c r="Z1264" i="18"/>
  <c r="Y1264" i="18"/>
  <c r="X1264" i="18"/>
  <c r="V1264" i="18"/>
  <c r="U1264" i="18"/>
  <c r="T1264" i="18"/>
  <c r="S1264" i="18"/>
  <c r="Z1263" i="18"/>
  <c r="Y1263" i="18"/>
  <c r="X1263" i="18"/>
  <c r="V1263" i="18"/>
  <c r="U1263" i="18"/>
  <c r="T1263" i="18"/>
  <c r="S1263" i="18"/>
  <c r="Z1262" i="18"/>
  <c r="Y1262" i="18"/>
  <c r="X1262" i="18"/>
  <c r="V1262" i="18"/>
  <c r="U1262" i="18"/>
  <c r="T1262" i="18"/>
  <c r="S1262" i="18"/>
  <c r="Z1261" i="18"/>
  <c r="Y1261" i="18"/>
  <c r="X1261" i="18"/>
  <c r="V1261" i="18"/>
  <c r="U1261" i="18"/>
  <c r="T1261" i="18"/>
  <c r="S1261" i="18"/>
  <c r="Z1260" i="18"/>
  <c r="Y1260" i="18"/>
  <c r="X1260" i="18"/>
  <c r="V1260" i="18"/>
  <c r="U1260" i="18"/>
  <c r="T1260" i="18"/>
  <c r="S1260" i="18"/>
  <c r="Z1259" i="18"/>
  <c r="Y1259" i="18"/>
  <c r="X1259" i="18"/>
  <c r="V1259" i="18"/>
  <c r="U1259" i="18"/>
  <c r="T1259" i="18"/>
  <c r="S1259" i="18"/>
  <c r="Z1258" i="18"/>
  <c r="Y1258" i="18"/>
  <c r="X1258" i="18"/>
  <c r="V1258" i="18"/>
  <c r="U1258" i="18"/>
  <c r="T1258" i="18"/>
  <c r="S1258" i="18"/>
  <c r="Z1257" i="18"/>
  <c r="Y1257" i="18"/>
  <c r="X1257" i="18"/>
  <c r="V1257" i="18"/>
  <c r="U1257" i="18"/>
  <c r="T1257" i="18"/>
  <c r="S1257" i="18"/>
  <c r="Z1256" i="18"/>
  <c r="Y1256" i="18"/>
  <c r="X1256" i="18"/>
  <c r="V1256" i="18"/>
  <c r="U1256" i="18"/>
  <c r="T1256" i="18"/>
  <c r="S1256" i="18"/>
  <c r="Z1255" i="18"/>
  <c r="Y1255" i="18"/>
  <c r="X1255" i="18"/>
  <c r="V1255" i="18"/>
  <c r="U1255" i="18"/>
  <c r="T1255" i="18"/>
  <c r="S1255" i="18"/>
  <c r="Z1254" i="18"/>
  <c r="Y1254" i="18"/>
  <c r="X1254" i="18"/>
  <c r="V1254" i="18"/>
  <c r="U1254" i="18"/>
  <c r="T1254" i="18"/>
  <c r="S1254" i="18"/>
  <c r="Z1253" i="18"/>
  <c r="Y1253" i="18"/>
  <c r="X1253" i="18"/>
  <c r="V1253" i="18"/>
  <c r="U1253" i="18"/>
  <c r="T1253" i="18"/>
  <c r="S1253" i="18"/>
  <c r="Z1252" i="18"/>
  <c r="Y1252" i="18"/>
  <c r="X1252" i="18"/>
  <c r="V1252" i="18"/>
  <c r="U1252" i="18"/>
  <c r="T1252" i="18"/>
  <c r="S1252" i="18"/>
  <c r="Z1251" i="18"/>
  <c r="Y1251" i="18"/>
  <c r="X1251" i="18"/>
  <c r="V1251" i="18"/>
  <c r="U1251" i="18"/>
  <c r="T1251" i="18"/>
  <c r="S1251" i="18"/>
  <c r="Z1250" i="18"/>
  <c r="Y1250" i="18"/>
  <c r="X1250" i="18"/>
  <c r="V1250" i="18"/>
  <c r="U1250" i="18"/>
  <c r="T1250" i="18"/>
  <c r="S1250" i="18"/>
  <c r="Z1249" i="18"/>
  <c r="Y1249" i="18"/>
  <c r="X1249" i="18"/>
  <c r="V1249" i="18"/>
  <c r="U1249" i="18"/>
  <c r="T1249" i="18"/>
  <c r="S1249" i="18"/>
  <c r="Z1248" i="18"/>
  <c r="Y1248" i="18"/>
  <c r="X1248" i="18"/>
  <c r="V1248" i="18"/>
  <c r="U1248" i="18"/>
  <c r="T1248" i="18"/>
  <c r="S1248" i="18"/>
  <c r="Z1247" i="18"/>
  <c r="Y1247" i="18"/>
  <c r="X1247" i="18"/>
  <c r="V1247" i="18"/>
  <c r="U1247" i="18"/>
  <c r="T1247" i="18"/>
  <c r="S1247" i="18"/>
  <c r="Z1246" i="18"/>
  <c r="Y1246" i="18"/>
  <c r="X1246" i="18"/>
  <c r="V1246" i="18"/>
  <c r="U1246" i="18"/>
  <c r="T1246" i="18"/>
  <c r="S1246" i="18"/>
  <c r="Z1245" i="18"/>
  <c r="Y1245" i="18"/>
  <c r="X1245" i="18"/>
  <c r="V1245" i="18"/>
  <c r="U1245" i="18"/>
  <c r="T1245" i="18"/>
  <c r="S1245" i="18"/>
  <c r="Z1244" i="18"/>
  <c r="Y1244" i="18"/>
  <c r="X1244" i="18"/>
  <c r="V1244" i="18"/>
  <c r="U1244" i="18"/>
  <c r="T1244" i="18"/>
  <c r="S1244" i="18"/>
  <c r="Z1243" i="18"/>
  <c r="Y1243" i="18"/>
  <c r="X1243" i="18"/>
  <c r="V1243" i="18"/>
  <c r="U1243" i="18"/>
  <c r="T1243" i="18"/>
  <c r="S1243" i="18"/>
  <c r="Z1242" i="18"/>
  <c r="Y1242" i="18"/>
  <c r="X1242" i="18"/>
  <c r="V1242" i="18"/>
  <c r="U1242" i="18"/>
  <c r="T1242" i="18"/>
  <c r="S1242" i="18"/>
  <c r="Z1241" i="18"/>
  <c r="Y1241" i="18"/>
  <c r="X1241" i="18"/>
  <c r="V1241" i="18"/>
  <c r="U1241" i="18"/>
  <c r="T1241" i="18"/>
  <c r="S1241" i="18"/>
  <c r="Z1240" i="18"/>
  <c r="Y1240" i="18"/>
  <c r="X1240" i="18"/>
  <c r="V1240" i="18"/>
  <c r="U1240" i="18"/>
  <c r="T1240" i="18"/>
  <c r="S1240" i="18"/>
  <c r="Z1239" i="18"/>
  <c r="Y1239" i="18"/>
  <c r="X1239" i="18"/>
  <c r="V1239" i="18"/>
  <c r="U1239" i="18"/>
  <c r="T1239" i="18"/>
  <c r="S1239" i="18"/>
  <c r="Z1238" i="18"/>
  <c r="Y1238" i="18"/>
  <c r="X1238" i="18"/>
  <c r="V1238" i="18"/>
  <c r="U1238" i="18"/>
  <c r="T1238" i="18"/>
  <c r="S1238" i="18"/>
  <c r="Z1237" i="18"/>
  <c r="Y1237" i="18"/>
  <c r="X1237" i="18"/>
  <c r="V1237" i="18"/>
  <c r="U1237" i="18"/>
  <c r="T1237" i="18"/>
  <c r="S1237" i="18"/>
  <c r="Z1236" i="18"/>
  <c r="Y1236" i="18"/>
  <c r="X1236" i="18"/>
  <c r="V1236" i="18"/>
  <c r="U1236" i="18"/>
  <c r="T1236" i="18"/>
  <c r="S1236" i="18"/>
  <c r="Z1235" i="18"/>
  <c r="Y1235" i="18"/>
  <c r="X1235" i="18"/>
  <c r="V1235" i="18"/>
  <c r="U1235" i="18"/>
  <c r="T1235" i="18"/>
  <c r="S1235" i="18"/>
  <c r="Z1234" i="18"/>
  <c r="Y1234" i="18"/>
  <c r="X1234" i="18"/>
  <c r="V1234" i="18"/>
  <c r="U1234" i="18"/>
  <c r="T1234" i="18"/>
  <c r="S1234" i="18"/>
  <c r="Z1233" i="18"/>
  <c r="Y1233" i="18"/>
  <c r="X1233" i="18"/>
  <c r="V1233" i="18"/>
  <c r="U1233" i="18"/>
  <c r="T1233" i="18"/>
  <c r="S1233" i="18"/>
  <c r="Z1232" i="18"/>
  <c r="Y1232" i="18"/>
  <c r="X1232" i="18"/>
  <c r="V1232" i="18"/>
  <c r="U1232" i="18"/>
  <c r="T1232" i="18"/>
  <c r="S1232" i="18"/>
  <c r="Z1231" i="18"/>
  <c r="Y1231" i="18"/>
  <c r="X1231" i="18"/>
  <c r="V1231" i="18"/>
  <c r="U1231" i="18"/>
  <c r="T1231" i="18"/>
  <c r="S1231" i="18"/>
  <c r="Z1230" i="18"/>
  <c r="Y1230" i="18"/>
  <c r="X1230" i="18"/>
  <c r="V1230" i="18"/>
  <c r="U1230" i="18"/>
  <c r="T1230" i="18"/>
  <c r="S1230" i="18"/>
  <c r="Z1229" i="18"/>
  <c r="Y1229" i="18"/>
  <c r="X1229" i="18"/>
  <c r="V1229" i="18"/>
  <c r="U1229" i="18"/>
  <c r="T1229" i="18"/>
  <c r="S1229" i="18"/>
  <c r="Z1228" i="18"/>
  <c r="Y1228" i="18"/>
  <c r="X1228" i="18"/>
  <c r="V1228" i="18"/>
  <c r="U1228" i="18"/>
  <c r="T1228" i="18"/>
  <c r="S1228" i="18"/>
  <c r="Z1227" i="18"/>
  <c r="Y1227" i="18"/>
  <c r="X1227" i="18"/>
  <c r="V1227" i="18"/>
  <c r="U1227" i="18"/>
  <c r="T1227" i="18"/>
  <c r="S1227" i="18"/>
  <c r="Z1226" i="18"/>
  <c r="Y1226" i="18"/>
  <c r="X1226" i="18"/>
  <c r="V1226" i="18"/>
  <c r="U1226" i="18"/>
  <c r="T1226" i="18"/>
  <c r="S1226" i="18"/>
  <c r="Z1225" i="18"/>
  <c r="Y1225" i="18"/>
  <c r="X1225" i="18"/>
  <c r="V1225" i="18"/>
  <c r="U1225" i="18"/>
  <c r="T1225" i="18"/>
  <c r="S1225" i="18"/>
  <c r="Z1224" i="18"/>
  <c r="Y1224" i="18"/>
  <c r="X1224" i="18"/>
  <c r="V1224" i="18"/>
  <c r="U1224" i="18"/>
  <c r="T1224" i="18"/>
  <c r="S1224" i="18"/>
  <c r="Z1223" i="18"/>
  <c r="Y1223" i="18"/>
  <c r="X1223" i="18"/>
  <c r="V1223" i="18"/>
  <c r="U1223" i="18"/>
  <c r="T1223" i="18"/>
  <c r="S1223" i="18"/>
  <c r="Z1222" i="18"/>
  <c r="Y1222" i="18"/>
  <c r="X1222" i="18"/>
  <c r="V1222" i="18"/>
  <c r="U1222" i="18"/>
  <c r="T1222" i="18"/>
  <c r="S1222" i="18"/>
  <c r="Z1221" i="18"/>
  <c r="Y1221" i="18"/>
  <c r="X1221" i="18"/>
  <c r="V1221" i="18"/>
  <c r="U1221" i="18"/>
  <c r="T1221" i="18"/>
  <c r="S1221" i="18"/>
  <c r="Z1220" i="18"/>
  <c r="Y1220" i="18"/>
  <c r="X1220" i="18"/>
  <c r="V1220" i="18"/>
  <c r="U1220" i="18"/>
  <c r="T1220" i="18"/>
  <c r="S1220" i="18"/>
  <c r="Z1219" i="18"/>
  <c r="Y1219" i="18"/>
  <c r="X1219" i="18"/>
  <c r="V1219" i="18"/>
  <c r="U1219" i="18"/>
  <c r="T1219" i="18"/>
  <c r="S1219" i="18"/>
  <c r="Z1218" i="18"/>
  <c r="Y1218" i="18"/>
  <c r="X1218" i="18"/>
  <c r="V1218" i="18"/>
  <c r="U1218" i="18"/>
  <c r="T1218" i="18"/>
  <c r="S1218" i="18"/>
  <c r="Z1217" i="18"/>
  <c r="Y1217" i="18"/>
  <c r="X1217" i="18"/>
  <c r="V1217" i="18"/>
  <c r="U1217" i="18"/>
  <c r="T1217" i="18"/>
  <c r="S1217" i="18"/>
  <c r="Z1216" i="18"/>
  <c r="Y1216" i="18"/>
  <c r="X1216" i="18"/>
  <c r="V1216" i="18"/>
  <c r="U1216" i="18"/>
  <c r="T1216" i="18"/>
  <c r="S1216" i="18"/>
  <c r="Z1215" i="18"/>
  <c r="Y1215" i="18"/>
  <c r="X1215" i="18"/>
  <c r="V1215" i="18"/>
  <c r="U1215" i="18"/>
  <c r="T1215" i="18"/>
  <c r="S1215" i="18"/>
  <c r="Z1214" i="18"/>
  <c r="Y1214" i="18"/>
  <c r="X1214" i="18"/>
  <c r="V1214" i="18"/>
  <c r="U1214" i="18"/>
  <c r="T1214" i="18"/>
  <c r="S1214" i="18"/>
  <c r="Z1213" i="18"/>
  <c r="Y1213" i="18"/>
  <c r="X1213" i="18"/>
  <c r="V1213" i="18"/>
  <c r="U1213" i="18"/>
  <c r="T1213" i="18"/>
  <c r="S1213" i="18"/>
  <c r="Z1212" i="18"/>
  <c r="Y1212" i="18"/>
  <c r="X1212" i="18"/>
  <c r="V1212" i="18"/>
  <c r="U1212" i="18"/>
  <c r="T1212" i="18"/>
  <c r="S1212" i="18"/>
  <c r="Z1211" i="18"/>
  <c r="Y1211" i="18"/>
  <c r="X1211" i="18"/>
  <c r="V1211" i="18"/>
  <c r="U1211" i="18"/>
  <c r="T1211" i="18"/>
  <c r="S1211" i="18"/>
  <c r="Z1210" i="18"/>
  <c r="Y1210" i="18"/>
  <c r="X1210" i="18"/>
  <c r="V1210" i="18"/>
  <c r="U1210" i="18"/>
  <c r="T1210" i="18"/>
  <c r="S1210" i="18"/>
  <c r="Z1209" i="18"/>
  <c r="Y1209" i="18"/>
  <c r="X1209" i="18"/>
  <c r="V1209" i="18"/>
  <c r="U1209" i="18"/>
  <c r="T1209" i="18"/>
  <c r="S1209" i="18"/>
  <c r="Z1208" i="18"/>
  <c r="Y1208" i="18"/>
  <c r="X1208" i="18"/>
  <c r="V1208" i="18"/>
  <c r="U1208" i="18"/>
  <c r="T1208" i="18"/>
  <c r="S1208" i="18"/>
  <c r="Z1207" i="18"/>
  <c r="Y1207" i="18"/>
  <c r="X1207" i="18"/>
  <c r="V1207" i="18"/>
  <c r="U1207" i="18"/>
  <c r="T1207" i="18"/>
  <c r="S1207" i="18"/>
  <c r="Z1206" i="18"/>
  <c r="Y1206" i="18"/>
  <c r="X1206" i="18"/>
  <c r="V1206" i="18"/>
  <c r="U1206" i="18"/>
  <c r="T1206" i="18"/>
  <c r="S1206" i="18"/>
  <c r="Z1205" i="18"/>
  <c r="Y1205" i="18"/>
  <c r="X1205" i="18"/>
  <c r="V1205" i="18"/>
  <c r="U1205" i="18"/>
  <c r="T1205" i="18"/>
  <c r="S1205" i="18"/>
  <c r="Z1204" i="18"/>
  <c r="Y1204" i="18"/>
  <c r="X1204" i="18"/>
  <c r="V1204" i="18"/>
  <c r="U1204" i="18"/>
  <c r="T1204" i="18"/>
  <c r="S1204" i="18"/>
  <c r="Z1203" i="18"/>
  <c r="Y1203" i="18"/>
  <c r="X1203" i="18"/>
  <c r="V1203" i="18"/>
  <c r="U1203" i="18"/>
  <c r="T1203" i="18"/>
  <c r="S1203" i="18"/>
  <c r="Z1202" i="18"/>
  <c r="Y1202" i="18"/>
  <c r="X1202" i="18"/>
  <c r="V1202" i="18"/>
  <c r="U1202" i="18"/>
  <c r="T1202" i="18"/>
  <c r="S1202" i="18"/>
  <c r="Z1201" i="18"/>
  <c r="Y1201" i="18"/>
  <c r="X1201" i="18"/>
  <c r="V1201" i="18"/>
  <c r="U1201" i="18"/>
  <c r="T1201" i="18"/>
  <c r="S1201" i="18"/>
  <c r="Z1200" i="18"/>
  <c r="Y1200" i="18"/>
  <c r="X1200" i="18"/>
  <c r="V1200" i="18"/>
  <c r="U1200" i="18"/>
  <c r="T1200" i="18"/>
  <c r="S1200" i="18"/>
  <c r="Z1199" i="18"/>
  <c r="Y1199" i="18"/>
  <c r="X1199" i="18"/>
  <c r="V1199" i="18"/>
  <c r="U1199" i="18"/>
  <c r="T1199" i="18"/>
  <c r="S1199" i="18"/>
  <c r="Z1198" i="18"/>
  <c r="Y1198" i="18"/>
  <c r="X1198" i="18"/>
  <c r="V1198" i="18"/>
  <c r="U1198" i="18"/>
  <c r="T1198" i="18"/>
  <c r="S1198" i="18"/>
  <c r="Z1197" i="18"/>
  <c r="Y1197" i="18"/>
  <c r="X1197" i="18"/>
  <c r="V1197" i="18"/>
  <c r="U1197" i="18"/>
  <c r="T1197" i="18"/>
  <c r="S1197" i="18"/>
  <c r="Z1196" i="18"/>
  <c r="Y1196" i="18"/>
  <c r="X1196" i="18"/>
  <c r="V1196" i="18"/>
  <c r="U1196" i="18"/>
  <c r="T1196" i="18"/>
  <c r="S1196" i="18"/>
  <c r="Z1195" i="18"/>
  <c r="Y1195" i="18"/>
  <c r="X1195" i="18"/>
  <c r="V1195" i="18"/>
  <c r="U1195" i="18"/>
  <c r="T1195" i="18"/>
  <c r="S1195" i="18"/>
  <c r="Z1194" i="18"/>
  <c r="Y1194" i="18"/>
  <c r="X1194" i="18"/>
  <c r="V1194" i="18"/>
  <c r="U1194" i="18"/>
  <c r="T1194" i="18"/>
  <c r="S1194" i="18"/>
  <c r="Z1193" i="18"/>
  <c r="Y1193" i="18"/>
  <c r="X1193" i="18"/>
  <c r="V1193" i="18"/>
  <c r="U1193" i="18"/>
  <c r="T1193" i="18"/>
  <c r="S1193" i="18"/>
  <c r="Z1192" i="18"/>
  <c r="Y1192" i="18"/>
  <c r="X1192" i="18"/>
  <c r="V1192" i="18"/>
  <c r="U1192" i="18"/>
  <c r="T1192" i="18"/>
  <c r="S1192" i="18"/>
  <c r="Z1191" i="18"/>
  <c r="Y1191" i="18"/>
  <c r="X1191" i="18"/>
  <c r="V1191" i="18"/>
  <c r="U1191" i="18"/>
  <c r="T1191" i="18"/>
  <c r="S1191" i="18"/>
  <c r="Z1190" i="18"/>
  <c r="Y1190" i="18"/>
  <c r="X1190" i="18"/>
  <c r="V1190" i="18"/>
  <c r="U1190" i="18"/>
  <c r="T1190" i="18"/>
  <c r="S1190" i="18"/>
  <c r="Z1189" i="18"/>
  <c r="Y1189" i="18"/>
  <c r="X1189" i="18"/>
  <c r="V1189" i="18"/>
  <c r="U1189" i="18"/>
  <c r="T1189" i="18"/>
  <c r="S1189" i="18"/>
  <c r="Z1188" i="18"/>
  <c r="Y1188" i="18"/>
  <c r="X1188" i="18"/>
  <c r="V1188" i="18"/>
  <c r="U1188" i="18"/>
  <c r="T1188" i="18"/>
  <c r="S1188" i="18"/>
  <c r="Z1187" i="18"/>
  <c r="Y1187" i="18"/>
  <c r="X1187" i="18"/>
  <c r="V1187" i="18"/>
  <c r="U1187" i="18"/>
  <c r="T1187" i="18"/>
  <c r="S1187" i="18"/>
  <c r="Z1186" i="18"/>
  <c r="Y1186" i="18"/>
  <c r="X1186" i="18"/>
  <c r="V1186" i="18"/>
  <c r="U1186" i="18"/>
  <c r="T1186" i="18"/>
  <c r="S1186" i="18"/>
  <c r="Z1185" i="18"/>
  <c r="Y1185" i="18"/>
  <c r="X1185" i="18"/>
  <c r="V1185" i="18"/>
  <c r="U1185" i="18"/>
  <c r="T1185" i="18"/>
  <c r="S1185" i="18"/>
  <c r="Z1184" i="18"/>
  <c r="Y1184" i="18"/>
  <c r="X1184" i="18"/>
  <c r="V1184" i="18"/>
  <c r="U1184" i="18"/>
  <c r="T1184" i="18"/>
  <c r="S1184" i="18"/>
  <c r="Z1183" i="18"/>
  <c r="Y1183" i="18"/>
  <c r="X1183" i="18"/>
  <c r="V1183" i="18"/>
  <c r="U1183" i="18"/>
  <c r="T1183" i="18"/>
  <c r="S1183" i="18"/>
  <c r="Z1182" i="18"/>
  <c r="Y1182" i="18"/>
  <c r="X1182" i="18"/>
  <c r="V1182" i="18"/>
  <c r="U1182" i="18"/>
  <c r="T1182" i="18"/>
  <c r="S1182" i="18"/>
  <c r="Z1181" i="18"/>
  <c r="Y1181" i="18"/>
  <c r="X1181" i="18"/>
  <c r="V1181" i="18"/>
  <c r="U1181" i="18"/>
  <c r="T1181" i="18"/>
  <c r="S1181" i="18"/>
  <c r="Z1180" i="18"/>
  <c r="Y1180" i="18"/>
  <c r="X1180" i="18"/>
  <c r="V1180" i="18"/>
  <c r="U1180" i="18"/>
  <c r="T1180" i="18"/>
  <c r="S1180" i="18"/>
  <c r="Z1179" i="18"/>
  <c r="Y1179" i="18"/>
  <c r="X1179" i="18"/>
  <c r="V1179" i="18"/>
  <c r="U1179" i="18"/>
  <c r="T1179" i="18"/>
  <c r="S1179" i="18"/>
  <c r="Z1178" i="18"/>
  <c r="Y1178" i="18"/>
  <c r="X1178" i="18"/>
  <c r="V1178" i="18"/>
  <c r="U1178" i="18"/>
  <c r="T1178" i="18"/>
  <c r="S1178" i="18"/>
  <c r="Z1177" i="18"/>
  <c r="Y1177" i="18"/>
  <c r="X1177" i="18"/>
  <c r="V1177" i="18"/>
  <c r="U1177" i="18"/>
  <c r="T1177" i="18"/>
  <c r="S1177" i="18"/>
  <c r="Z1176" i="18"/>
  <c r="Y1176" i="18"/>
  <c r="X1176" i="18"/>
  <c r="V1176" i="18"/>
  <c r="U1176" i="18"/>
  <c r="T1176" i="18"/>
  <c r="S1176" i="18"/>
  <c r="Z1175" i="18"/>
  <c r="Y1175" i="18"/>
  <c r="X1175" i="18"/>
  <c r="V1175" i="18"/>
  <c r="U1175" i="18"/>
  <c r="T1175" i="18"/>
  <c r="S1175" i="18"/>
  <c r="Z1174" i="18"/>
  <c r="Y1174" i="18"/>
  <c r="X1174" i="18"/>
  <c r="V1174" i="18"/>
  <c r="U1174" i="18"/>
  <c r="T1174" i="18"/>
  <c r="S1174" i="18"/>
  <c r="Z1173" i="18"/>
  <c r="Y1173" i="18"/>
  <c r="X1173" i="18"/>
  <c r="V1173" i="18"/>
  <c r="U1173" i="18"/>
  <c r="T1173" i="18"/>
  <c r="S1173" i="18"/>
  <c r="Z1172" i="18"/>
  <c r="Y1172" i="18"/>
  <c r="X1172" i="18"/>
  <c r="V1172" i="18"/>
  <c r="U1172" i="18"/>
  <c r="T1172" i="18"/>
  <c r="S1172" i="18"/>
  <c r="Z1171" i="18"/>
  <c r="Y1171" i="18"/>
  <c r="X1171" i="18"/>
  <c r="V1171" i="18"/>
  <c r="U1171" i="18"/>
  <c r="T1171" i="18"/>
  <c r="S1171" i="18"/>
  <c r="Z1170" i="18"/>
  <c r="Y1170" i="18"/>
  <c r="X1170" i="18"/>
  <c r="V1170" i="18"/>
  <c r="U1170" i="18"/>
  <c r="T1170" i="18"/>
  <c r="S1170" i="18"/>
  <c r="Z1169" i="18"/>
  <c r="Y1169" i="18"/>
  <c r="X1169" i="18"/>
  <c r="V1169" i="18"/>
  <c r="U1169" i="18"/>
  <c r="T1169" i="18"/>
  <c r="S1169" i="18"/>
  <c r="Z1168" i="18"/>
  <c r="Y1168" i="18"/>
  <c r="X1168" i="18"/>
  <c r="V1168" i="18"/>
  <c r="U1168" i="18"/>
  <c r="T1168" i="18"/>
  <c r="S1168" i="18"/>
  <c r="Z1167" i="18"/>
  <c r="Y1167" i="18"/>
  <c r="X1167" i="18"/>
  <c r="V1167" i="18"/>
  <c r="U1167" i="18"/>
  <c r="T1167" i="18"/>
  <c r="S1167" i="18"/>
  <c r="Z1166" i="18"/>
  <c r="Y1166" i="18"/>
  <c r="X1166" i="18"/>
  <c r="V1166" i="18"/>
  <c r="U1166" i="18"/>
  <c r="T1166" i="18"/>
  <c r="S1166" i="18"/>
  <c r="Z1165" i="18"/>
  <c r="Y1165" i="18"/>
  <c r="X1165" i="18"/>
  <c r="V1165" i="18"/>
  <c r="U1165" i="18"/>
  <c r="T1165" i="18"/>
  <c r="S1165" i="18"/>
  <c r="Z1164" i="18"/>
  <c r="Y1164" i="18"/>
  <c r="X1164" i="18"/>
  <c r="V1164" i="18"/>
  <c r="U1164" i="18"/>
  <c r="T1164" i="18"/>
  <c r="S1164" i="18"/>
  <c r="Z1163" i="18"/>
  <c r="Y1163" i="18"/>
  <c r="X1163" i="18"/>
  <c r="V1163" i="18"/>
  <c r="U1163" i="18"/>
  <c r="T1163" i="18"/>
  <c r="S1163" i="18"/>
  <c r="Z1162" i="18"/>
  <c r="Y1162" i="18"/>
  <c r="X1162" i="18"/>
  <c r="V1162" i="18"/>
  <c r="U1162" i="18"/>
  <c r="T1162" i="18"/>
  <c r="S1162" i="18"/>
  <c r="Z1161" i="18"/>
  <c r="Y1161" i="18"/>
  <c r="X1161" i="18"/>
  <c r="V1161" i="18"/>
  <c r="U1161" i="18"/>
  <c r="T1161" i="18"/>
  <c r="S1161" i="18"/>
  <c r="Z1160" i="18"/>
  <c r="Y1160" i="18"/>
  <c r="X1160" i="18"/>
  <c r="V1160" i="18"/>
  <c r="U1160" i="18"/>
  <c r="T1160" i="18"/>
  <c r="S1160" i="18"/>
  <c r="Z1159" i="18"/>
  <c r="Y1159" i="18"/>
  <c r="X1159" i="18"/>
  <c r="V1159" i="18"/>
  <c r="U1159" i="18"/>
  <c r="T1159" i="18"/>
  <c r="S1159" i="18"/>
  <c r="Z1158" i="18"/>
  <c r="Y1158" i="18"/>
  <c r="X1158" i="18"/>
  <c r="V1158" i="18"/>
  <c r="U1158" i="18"/>
  <c r="T1158" i="18"/>
  <c r="S1158" i="18"/>
  <c r="Z1157" i="18"/>
  <c r="Y1157" i="18"/>
  <c r="X1157" i="18"/>
  <c r="V1157" i="18"/>
  <c r="U1157" i="18"/>
  <c r="T1157" i="18"/>
  <c r="S1157" i="18"/>
  <c r="Z1156" i="18"/>
  <c r="Y1156" i="18"/>
  <c r="X1156" i="18"/>
  <c r="V1156" i="18"/>
  <c r="U1156" i="18"/>
  <c r="T1156" i="18"/>
  <c r="S1156" i="18"/>
  <c r="Z1155" i="18"/>
  <c r="Y1155" i="18"/>
  <c r="X1155" i="18"/>
  <c r="V1155" i="18"/>
  <c r="U1155" i="18"/>
  <c r="T1155" i="18"/>
  <c r="S1155" i="18"/>
  <c r="Z1154" i="18"/>
  <c r="Y1154" i="18"/>
  <c r="X1154" i="18"/>
  <c r="V1154" i="18"/>
  <c r="U1154" i="18"/>
  <c r="T1154" i="18"/>
  <c r="S1154" i="18"/>
  <c r="Z1153" i="18"/>
  <c r="Y1153" i="18"/>
  <c r="X1153" i="18"/>
  <c r="V1153" i="18"/>
  <c r="U1153" i="18"/>
  <c r="T1153" i="18"/>
  <c r="S1153" i="18"/>
  <c r="Z1152" i="18"/>
  <c r="Y1152" i="18"/>
  <c r="X1152" i="18"/>
  <c r="V1152" i="18"/>
  <c r="U1152" i="18"/>
  <c r="T1152" i="18"/>
  <c r="S1152" i="18"/>
  <c r="Z1151" i="18"/>
  <c r="Y1151" i="18"/>
  <c r="X1151" i="18"/>
  <c r="V1151" i="18"/>
  <c r="U1151" i="18"/>
  <c r="T1151" i="18"/>
  <c r="S1151" i="18"/>
  <c r="Z1150" i="18"/>
  <c r="Y1150" i="18"/>
  <c r="X1150" i="18"/>
  <c r="V1150" i="18"/>
  <c r="U1150" i="18"/>
  <c r="T1150" i="18"/>
  <c r="S1150" i="18"/>
  <c r="Z1149" i="18"/>
  <c r="Y1149" i="18"/>
  <c r="X1149" i="18"/>
  <c r="V1149" i="18"/>
  <c r="U1149" i="18"/>
  <c r="T1149" i="18"/>
  <c r="S1149" i="18"/>
  <c r="Z1148" i="18"/>
  <c r="Y1148" i="18"/>
  <c r="X1148" i="18"/>
  <c r="V1148" i="18"/>
  <c r="U1148" i="18"/>
  <c r="T1148" i="18"/>
  <c r="S1148" i="18"/>
  <c r="Z1147" i="18"/>
  <c r="Y1147" i="18"/>
  <c r="X1147" i="18"/>
  <c r="V1147" i="18"/>
  <c r="U1147" i="18"/>
  <c r="T1147" i="18"/>
  <c r="S1147" i="18"/>
  <c r="Z1146" i="18"/>
  <c r="Y1146" i="18"/>
  <c r="X1146" i="18"/>
  <c r="V1146" i="18"/>
  <c r="U1146" i="18"/>
  <c r="T1146" i="18"/>
  <c r="S1146" i="18"/>
  <c r="Z1145" i="18"/>
  <c r="Y1145" i="18"/>
  <c r="X1145" i="18"/>
  <c r="V1145" i="18"/>
  <c r="U1145" i="18"/>
  <c r="T1145" i="18"/>
  <c r="S1145" i="18"/>
  <c r="Z1144" i="18"/>
  <c r="Y1144" i="18"/>
  <c r="X1144" i="18"/>
  <c r="V1144" i="18"/>
  <c r="U1144" i="18"/>
  <c r="T1144" i="18"/>
  <c r="S1144" i="18"/>
  <c r="Z1143" i="18"/>
  <c r="Y1143" i="18"/>
  <c r="X1143" i="18"/>
  <c r="V1143" i="18"/>
  <c r="U1143" i="18"/>
  <c r="T1143" i="18"/>
  <c r="S1143" i="18"/>
  <c r="Z1142" i="18"/>
  <c r="Y1142" i="18"/>
  <c r="X1142" i="18"/>
  <c r="V1142" i="18"/>
  <c r="U1142" i="18"/>
  <c r="T1142" i="18"/>
  <c r="S1142" i="18"/>
  <c r="Z1141" i="18"/>
  <c r="Y1141" i="18"/>
  <c r="X1141" i="18"/>
  <c r="V1141" i="18"/>
  <c r="U1141" i="18"/>
  <c r="T1141" i="18"/>
  <c r="S1141" i="18"/>
  <c r="Z1140" i="18"/>
  <c r="Y1140" i="18"/>
  <c r="X1140" i="18"/>
  <c r="V1140" i="18"/>
  <c r="U1140" i="18"/>
  <c r="T1140" i="18"/>
  <c r="S1140" i="18"/>
  <c r="Z1139" i="18"/>
  <c r="Y1139" i="18"/>
  <c r="X1139" i="18"/>
  <c r="V1139" i="18"/>
  <c r="U1139" i="18"/>
  <c r="T1139" i="18"/>
  <c r="S1139" i="18"/>
  <c r="Z1138" i="18"/>
  <c r="Y1138" i="18"/>
  <c r="X1138" i="18"/>
  <c r="V1138" i="18"/>
  <c r="U1138" i="18"/>
  <c r="T1138" i="18"/>
  <c r="S1138" i="18"/>
  <c r="Z1137" i="18"/>
  <c r="Y1137" i="18"/>
  <c r="X1137" i="18"/>
  <c r="V1137" i="18"/>
  <c r="U1137" i="18"/>
  <c r="T1137" i="18"/>
  <c r="S1137" i="18"/>
  <c r="Z1136" i="18"/>
  <c r="Y1136" i="18"/>
  <c r="X1136" i="18"/>
  <c r="V1136" i="18"/>
  <c r="U1136" i="18"/>
  <c r="T1136" i="18"/>
  <c r="S1136" i="18"/>
  <c r="Z1135" i="18"/>
  <c r="Y1135" i="18"/>
  <c r="X1135" i="18"/>
  <c r="V1135" i="18"/>
  <c r="U1135" i="18"/>
  <c r="T1135" i="18"/>
  <c r="S1135" i="18"/>
  <c r="Z1134" i="18"/>
  <c r="Y1134" i="18"/>
  <c r="X1134" i="18"/>
  <c r="V1134" i="18"/>
  <c r="U1134" i="18"/>
  <c r="T1134" i="18"/>
  <c r="S1134" i="18"/>
  <c r="Z1133" i="18"/>
  <c r="Y1133" i="18"/>
  <c r="X1133" i="18"/>
  <c r="V1133" i="18"/>
  <c r="U1133" i="18"/>
  <c r="T1133" i="18"/>
  <c r="S1133" i="18"/>
  <c r="Z1132" i="18"/>
  <c r="Y1132" i="18"/>
  <c r="X1132" i="18"/>
  <c r="V1132" i="18"/>
  <c r="U1132" i="18"/>
  <c r="T1132" i="18"/>
  <c r="S1132" i="18"/>
  <c r="Z1131" i="18"/>
  <c r="Y1131" i="18"/>
  <c r="X1131" i="18"/>
  <c r="V1131" i="18"/>
  <c r="U1131" i="18"/>
  <c r="T1131" i="18"/>
  <c r="S1131" i="18"/>
  <c r="Z1130" i="18"/>
  <c r="Y1130" i="18"/>
  <c r="X1130" i="18"/>
  <c r="V1130" i="18"/>
  <c r="U1130" i="18"/>
  <c r="T1130" i="18"/>
  <c r="S1130" i="18"/>
  <c r="Z1129" i="18"/>
  <c r="Y1129" i="18"/>
  <c r="X1129" i="18"/>
  <c r="V1129" i="18"/>
  <c r="U1129" i="18"/>
  <c r="T1129" i="18"/>
  <c r="S1129" i="18"/>
  <c r="Z1128" i="18"/>
  <c r="Y1128" i="18"/>
  <c r="X1128" i="18"/>
  <c r="V1128" i="18"/>
  <c r="U1128" i="18"/>
  <c r="T1128" i="18"/>
  <c r="S1128" i="18"/>
  <c r="Z1127" i="18"/>
  <c r="Y1127" i="18"/>
  <c r="X1127" i="18"/>
  <c r="V1127" i="18"/>
  <c r="U1127" i="18"/>
  <c r="T1127" i="18"/>
  <c r="S1127" i="18"/>
  <c r="Z1126" i="18"/>
  <c r="Y1126" i="18"/>
  <c r="X1126" i="18"/>
  <c r="V1126" i="18"/>
  <c r="U1126" i="18"/>
  <c r="T1126" i="18"/>
  <c r="S1126" i="18"/>
  <c r="Z1125" i="18"/>
  <c r="Y1125" i="18"/>
  <c r="X1125" i="18"/>
  <c r="V1125" i="18"/>
  <c r="U1125" i="18"/>
  <c r="T1125" i="18"/>
  <c r="S1125" i="18"/>
  <c r="Z1124" i="18"/>
  <c r="Y1124" i="18"/>
  <c r="X1124" i="18"/>
  <c r="V1124" i="18"/>
  <c r="U1124" i="18"/>
  <c r="T1124" i="18"/>
  <c r="S1124" i="18"/>
  <c r="Z1123" i="18"/>
  <c r="Y1123" i="18"/>
  <c r="X1123" i="18"/>
  <c r="V1123" i="18"/>
  <c r="U1123" i="18"/>
  <c r="T1123" i="18"/>
  <c r="S1123" i="18"/>
  <c r="Z1122" i="18"/>
  <c r="Y1122" i="18"/>
  <c r="X1122" i="18"/>
  <c r="V1122" i="18"/>
  <c r="U1122" i="18"/>
  <c r="T1122" i="18"/>
  <c r="S1122" i="18"/>
  <c r="Z1121" i="18"/>
  <c r="Y1121" i="18"/>
  <c r="X1121" i="18"/>
  <c r="V1121" i="18"/>
  <c r="U1121" i="18"/>
  <c r="T1121" i="18"/>
  <c r="S1121" i="18"/>
  <c r="Z1120" i="18"/>
  <c r="Y1120" i="18"/>
  <c r="X1120" i="18"/>
  <c r="V1120" i="18"/>
  <c r="U1120" i="18"/>
  <c r="T1120" i="18"/>
  <c r="S1120" i="18"/>
  <c r="Z1119" i="18"/>
  <c r="Y1119" i="18"/>
  <c r="X1119" i="18"/>
  <c r="V1119" i="18"/>
  <c r="U1119" i="18"/>
  <c r="T1119" i="18"/>
  <c r="S1119" i="18"/>
  <c r="Z1118" i="18"/>
  <c r="Y1118" i="18"/>
  <c r="X1118" i="18"/>
  <c r="V1118" i="18"/>
  <c r="U1118" i="18"/>
  <c r="T1118" i="18"/>
  <c r="S1118" i="18"/>
  <c r="Z1117" i="18"/>
  <c r="Y1117" i="18"/>
  <c r="X1117" i="18"/>
  <c r="V1117" i="18"/>
  <c r="U1117" i="18"/>
  <c r="T1117" i="18"/>
  <c r="S1117" i="18"/>
  <c r="Z1116" i="18"/>
  <c r="Y1116" i="18"/>
  <c r="X1116" i="18"/>
  <c r="V1116" i="18"/>
  <c r="U1116" i="18"/>
  <c r="T1116" i="18"/>
  <c r="S1116" i="18"/>
  <c r="Z1115" i="18"/>
  <c r="Y1115" i="18"/>
  <c r="X1115" i="18"/>
  <c r="V1115" i="18"/>
  <c r="U1115" i="18"/>
  <c r="T1115" i="18"/>
  <c r="S1115" i="18"/>
  <c r="Z1114" i="18"/>
  <c r="Y1114" i="18"/>
  <c r="X1114" i="18"/>
  <c r="V1114" i="18"/>
  <c r="U1114" i="18"/>
  <c r="T1114" i="18"/>
  <c r="S1114" i="18"/>
  <c r="Z1113" i="18"/>
  <c r="Y1113" i="18"/>
  <c r="X1113" i="18"/>
  <c r="V1113" i="18"/>
  <c r="U1113" i="18"/>
  <c r="T1113" i="18"/>
  <c r="S1113" i="18"/>
  <c r="Z1112" i="18"/>
  <c r="Y1112" i="18"/>
  <c r="X1112" i="18"/>
  <c r="V1112" i="18"/>
  <c r="U1112" i="18"/>
  <c r="T1112" i="18"/>
  <c r="S1112" i="18"/>
  <c r="Z1111" i="18"/>
  <c r="Y1111" i="18"/>
  <c r="X1111" i="18"/>
  <c r="V1111" i="18"/>
  <c r="U1111" i="18"/>
  <c r="T1111" i="18"/>
  <c r="S1111" i="18"/>
  <c r="Z1110" i="18"/>
  <c r="Y1110" i="18"/>
  <c r="X1110" i="18"/>
  <c r="V1110" i="18"/>
  <c r="U1110" i="18"/>
  <c r="T1110" i="18"/>
  <c r="S1110" i="18"/>
  <c r="Z1109" i="18"/>
  <c r="Y1109" i="18"/>
  <c r="X1109" i="18"/>
  <c r="V1109" i="18"/>
  <c r="U1109" i="18"/>
  <c r="T1109" i="18"/>
  <c r="S1109" i="18"/>
  <c r="Z1108" i="18"/>
  <c r="Y1108" i="18"/>
  <c r="X1108" i="18"/>
  <c r="V1108" i="18"/>
  <c r="U1108" i="18"/>
  <c r="T1108" i="18"/>
  <c r="S1108" i="18"/>
  <c r="Z1107" i="18"/>
  <c r="Y1107" i="18"/>
  <c r="X1107" i="18"/>
  <c r="V1107" i="18"/>
  <c r="U1107" i="18"/>
  <c r="T1107" i="18"/>
  <c r="S1107" i="18"/>
  <c r="Z1106" i="18"/>
  <c r="Y1106" i="18"/>
  <c r="X1106" i="18"/>
  <c r="V1106" i="18"/>
  <c r="U1106" i="18"/>
  <c r="T1106" i="18"/>
  <c r="S1106" i="18"/>
  <c r="Z1105" i="18"/>
  <c r="Y1105" i="18"/>
  <c r="X1105" i="18"/>
  <c r="V1105" i="18"/>
  <c r="U1105" i="18"/>
  <c r="T1105" i="18"/>
  <c r="S1105" i="18"/>
  <c r="Z1104" i="18"/>
  <c r="Y1104" i="18"/>
  <c r="X1104" i="18"/>
  <c r="V1104" i="18"/>
  <c r="U1104" i="18"/>
  <c r="T1104" i="18"/>
  <c r="S1104" i="18"/>
  <c r="Z1103" i="18"/>
  <c r="Y1103" i="18"/>
  <c r="X1103" i="18"/>
  <c r="V1103" i="18"/>
  <c r="U1103" i="18"/>
  <c r="T1103" i="18"/>
  <c r="S1103" i="18"/>
  <c r="Z1102" i="18"/>
  <c r="Y1102" i="18"/>
  <c r="X1102" i="18"/>
  <c r="V1102" i="18"/>
  <c r="U1102" i="18"/>
  <c r="T1102" i="18"/>
  <c r="S1102" i="18"/>
  <c r="Z1101" i="18"/>
  <c r="Y1101" i="18"/>
  <c r="X1101" i="18"/>
  <c r="V1101" i="18"/>
  <c r="U1101" i="18"/>
  <c r="T1101" i="18"/>
  <c r="S1101" i="18"/>
  <c r="Z1100" i="18"/>
  <c r="Y1100" i="18"/>
  <c r="X1100" i="18"/>
  <c r="V1100" i="18"/>
  <c r="U1100" i="18"/>
  <c r="T1100" i="18"/>
  <c r="S1100" i="18"/>
  <c r="Z1099" i="18"/>
  <c r="Y1099" i="18"/>
  <c r="X1099" i="18"/>
  <c r="V1099" i="18"/>
  <c r="U1099" i="18"/>
  <c r="T1099" i="18"/>
  <c r="S1099" i="18"/>
  <c r="Z1098" i="18"/>
  <c r="Y1098" i="18"/>
  <c r="X1098" i="18"/>
  <c r="V1098" i="18"/>
  <c r="U1098" i="18"/>
  <c r="T1098" i="18"/>
  <c r="S1098" i="18"/>
  <c r="Z1097" i="18"/>
  <c r="Y1097" i="18"/>
  <c r="X1097" i="18"/>
  <c r="V1097" i="18"/>
  <c r="U1097" i="18"/>
  <c r="T1097" i="18"/>
  <c r="S1097" i="18"/>
  <c r="Z1096" i="18"/>
  <c r="Y1096" i="18"/>
  <c r="X1096" i="18"/>
  <c r="V1096" i="18"/>
  <c r="U1096" i="18"/>
  <c r="T1096" i="18"/>
  <c r="S1096" i="18"/>
  <c r="Z1095" i="18"/>
  <c r="Y1095" i="18"/>
  <c r="X1095" i="18"/>
  <c r="V1095" i="18"/>
  <c r="U1095" i="18"/>
  <c r="T1095" i="18"/>
  <c r="S1095" i="18"/>
  <c r="Z1094" i="18"/>
  <c r="Y1094" i="18"/>
  <c r="X1094" i="18"/>
  <c r="V1094" i="18"/>
  <c r="U1094" i="18"/>
  <c r="T1094" i="18"/>
  <c r="S1094" i="18"/>
  <c r="Z1093" i="18"/>
  <c r="Y1093" i="18"/>
  <c r="X1093" i="18"/>
  <c r="V1093" i="18"/>
  <c r="U1093" i="18"/>
  <c r="T1093" i="18"/>
  <c r="S1093" i="18"/>
  <c r="Z1092" i="18"/>
  <c r="Y1092" i="18"/>
  <c r="X1092" i="18"/>
  <c r="V1092" i="18"/>
  <c r="U1092" i="18"/>
  <c r="T1092" i="18"/>
  <c r="S1092" i="18"/>
  <c r="Z1091" i="18"/>
  <c r="Y1091" i="18"/>
  <c r="X1091" i="18"/>
  <c r="V1091" i="18"/>
  <c r="U1091" i="18"/>
  <c r="T1091" i="18"/>
  <c r="S1091" i="18"/>
  <c r="Z1090" i="18"/>
  <c r="Y1090" i="18"/>
  <c r="X1090" i="18"/>
  <c r="V1090" i="18"/>
  <c r="U1090" i="18"/>
  <c r="T1090" i="18"/>
  <c r="S1090" i="18"/>
  <c r="Z1089" i="18"/>
  <c r="Y1089" i="18"/>
  <c r="X1089" i="18"/>
  <c r="V1089" i="18"/>
  <c r="U1089" i="18"/>
  <c r="T1089" i="18"/>
  <c r="S1089" i="18"/>
  <c r="Z1088" i="18"/>
  <c r="Y1088" i="18"/>
  <c r="X1088" i="18"/>
  <c r="V1088" i="18"/>
  <c r="U1088" i="18"/>
  <c r="T1088" i="18"/>
  <c r="S1088" i="18"/>
  <c r="Z1087" i="18"/>
  <c r="Y1087" i="18"/>
  <c r="X1087" i="18"/>
  <c r="V1087" i="18"/>
  <c r="U1087" i="18"/>
  <c r="T1087" i="18"/>
  <c r="S1087" i="18"/>
  <c r="Z1086" i="18"/>
  <c r="Y1086" i="18"/>
  <c r="X1086" i="18"/>
  <c r="V1086" i="18"/>
  <c r="U1086" i="18"/>
  <c r="T1086" i="18"/>
  <c r="S1086" i="18"/>
  <c r="Z1085" i="18"/>
  <c r="Y1085" i="18"/>
  <c r="X1085" i="18"/>
  <c r="V1085" i="18"/>
  <c r="U1085" i="18"/>
  <c r="T1085" i="18"/>
  <c r="S1085" i="18"/>
  <c r="Z1084" i="18"/>
  <c r="Y1084" i="18"/>
  <c r="X1084" i="18"/>
  <c r="V1084" i="18"/>
  <c r="U1084" i="18"/>
  <c r="T1084" i="18"/>
  <c r="S1084" i="18"/>
  <c r="Z1083" i="18"/>
  <c r="Y1083" i="18"/>
  <c r="X1083" i="18"/>
  <c r="V1083" i="18"/>
  <c r="U1083" i="18"/>
  <c r="T1083" i="18"/>
  <c r="S1083" i="18"/>
  <c r="Z1082" i="18"/>
  <c r="Y1082" i="18"/>
  <c r="X1082" i="18"/>
  <c r="V1082" i="18"/>
  <c r="U1082" i="18"/>
  <c r="T1082" i="18"/>
  <c r="S1082" i="18"/>
  <c r="Z1081" i="18"/>
  <c r="Y1081" i="18"/>
  <c r="X1081" i="18"/>
  <c r="V1081" i="18"/>
  <c r="U1081" i="18"/>
  <c r="T1081" i="18"/>
  <c r="S1081" i="18"/>
  <c r="Z1080" i="18"/>
  <c r="Y1080" i="18"/>
  <c r="X1080" i="18"/>
  <c r="V1080" i="18"/>
  <c r="U1080" i="18"/>
  <c r="T1080" i="18"/>
  <c r="S1080" i="18"/>
  <c r="Z1079" i="18"/>
  <c r="Y1079" i="18"/>
  <c r="X1079" i="18"/>
  <c r="V1079" i="18"/>
  <c r="U1079" i="18"/>
  <c r="T1079" i="18"/>
  <c r="S1079" i="18"/>
  <c r="Z1078" i="18"/>
  <c r="Y1078" i="18"/>
  <c r="X1078" i="18"/>
  <c r="V1078" i="18"/>
  <c r="U1078" i="18"/>
  <c r="T1078" i="18"/>
  <c r="S1078" i="18"/>
  <c r="Z1077" i="18"/>
  <c r="Y1077" i="18"/>
  <c r="X1077" i="18"/>
  <c r="V1077" i="18"/>
  <c r="U1077" i="18"/>
  <c r="T1077" i="18"/>
  <c r="S1077" i="18"/>
  <c r="Z1076" i="18"/>
  <c r="Y1076" i="18"/>
  <c r="X1076" i="18"/>
  <c r="V1076" i="18"/>
  <c r="U1076" i="18"/>
  <c r="T1076" i="18"/>
  <c r="S1076" i="18"/>
  <c r="Z1075" i="18"/>
  <c r="Y1075" i="18"/>
  <c r="X1075" i="18"/>
  <c r="V1075" i="18"/>
  <c r="U1075" i="18"/>
  <c r="T1075" i="18"/>
  <c r="S1075" i="18"/>
  <c r="Z1074" i="18"/>
  <c r="Y1074" i="18"/>
  <c r="X1074" i="18"/>
  <c r="V1074" i="18"/>
  <c r="U1074" i="18"/>
  <c r="T1074" i="18"/>
  <c r="S1074" i="18"/>
  <c r="Z1073" i="18"/>
  <c r="Y1073" i="18"/>
  <c r="X1073" i="18"/>
  <c r="V1073" i="18"/>
  <c r="U1073" i="18"/>
  <c r="T1073" i="18"/>
  <c r="S1073" i="18"/>
  <c r="Z1072" i="18"/>
  <c r="Y1072" i="18"/>
  <c r="X1072" i="18"/>
  <c r="V1072" i="18"/>
  <c r="U1072" i="18"/>
  <c r="T1072" i="18"/>
  <c r="S1072" i="18"/>
  <c r="Z1071" i="18"/>
  <c r="Y1071" i="18"/>
  <c r="X1071" i="18"/>
  <c r="V1071" i="18"/>
  <c r="U1071" i="18"/>
  <c r="T1071" i="18"/>
  <c r="S1071" i="18"/>
  <c r="Z1070" i="18"/>
  <c r="Y1070" i="18"/>
  <c r="X1070" i="18"/>
  <c r="V1070" i="18"/>
  <c r="U1070" i="18"/>
  <c r="T1070" i="18"/>
  <c r="S1070" i="18"/>
  <c r="Z1069" i="18"/>
  <c r="Y1069" i="18"/>
  <c r="X1069" i="18"/>
  <c r="V1069" i="18"/>
  <c r="U1069" i="18"/>
  <c r="T1069" i="18"/>
  <c r="S1069" i="18"/>
  <c r="Z1068" i="18"/>
  <c r="Y1068" i="18"/>
  <c r="X1068" i="18"/>
  <c r="V1068" i="18"/>
  <c r="U1068" i="18"/>
  <c r="T1068" i="18"/>
  <c r="S1068" i="18"/>
  <c r="Z1067" i="18"/>
  <c r="Y1067" i="18"/>
  <c r="X1067" i="18"/>
  <c r="V1067" i="18"/>
  <c r="U1067" i="18"/>
  <c r="T1067" i="18"/>
  <c r="S1067" i="18"/>
  <c r="Z1066" i="18"/>
  <c r="Y1066" i="18"/>
  <c r="X1066" i="18"/>
  <c r="V1066" i="18"/>
  <c r="U1066" i="18"/>
  <c r="T1066" i="18"/>
  <c r="S1066" i="18"/>
  <c r="Z1065" i="18"/>
  <c r="Y1065" i="18"/>
  <c r="X1065" i="18"/>
  <c r="V1065" i="18"/>
  <c r="U1065" i="18"/>
  <c r="T1065" i="18"/>
  <c r="S1065" i="18"/>
  <c r="Z1064" i="18"/>
  <c r="Y1064" i="18"/>
  <c r="X1064" i="18"/>
  <c r="V1064" i="18"/>
  <c r="U1064" i="18"/>
  <c r="T1064" i="18"/>
  <c r="S1064" i="18"/>
  <c r="Z1063" i="18"/>
  <c r="Y1063" i="18"/>
  <c r="X1063" i="18"/>
  <c r="V1063" i="18"/>
  <c r="U1063" i="18"/>
  <c r="T1063" i="18"/>
  <c r="S1063" i="18"/>
  <c r="Z1062" i="18"/>
  <c r="Y1062" i="18"/>
  <c r="X1062" i="18"/>
  <c r="V1062" i="18"/>
  <c r="U1062" i="18"/>
  <c r="T1062" i="18"/>
  <c r="S1062" i="18"/>
  <c r="Z1061" i="18"/>
  <c r="Y1061" i="18"/>
  <c r="X1061" i="18"/>
  <c r="V1061" i="18"/>
  <c r="U1061" i="18"/>
  <c r="T1061" i="18"/>
  <c r="S1061" i="18"/>
  <c r="Z1060" i="18"/>
  <c r="Y1060" i="18"/>
  <c r="X1060" i="18"/>
  <c r="V1060" i="18"/>
  <c r="U1060" i="18"/>
  <c r="T1060" i="18"/>
  <c r="S1060" i="18"/>
  <c r="Z1059" i="18"/>
  <c r="Y1059" i="18"/>
  <c r="X1059" i="18"/>
  <c r="V1059" i="18"/>
  <c r="U1059" i="18"/>
  <c r="T1059" i="18"/>
  <c r="S1059" i="18"/>
  <c r="Z1058" i="18"/>
  <c r="Y1058" i="18"/>
  <c r="X1058" i="18"/>
  <c r="V1058" i="18"/>
  <c r="U1058" i="18"/>
  <c r="T1058" i="18"/>
  <c r="S1058" i="18"/>
  <c r="Z1057" i="18"/>
  <c r="Y1057" i="18"/>
  <c r="X1057" i="18"/>
  <c r="V1057" i="18"/>
  <c r="U1057" i="18"/>
  <c r="T1057" i="18"/>
  <c r="S1057" i="18"/>
  <c r="Z1056" i="18"/>
  <c r="Y1056" i="18"/>
  <c r="X1056" i="18"/>
  <c r="V1056" i="18"/>
  <c r="U1056" i="18"/>
  <c r="T1056" i="18"/>
  <c r="S1056" i="18"/>
  <c r="Z1055" i="18"/>
  <c r="Y1055" i="18"/>
  <c r="X1055" i="18"/>
  <c r="V1055" i="18"/>
  <c r="U1055" i="18"/>
  <c r="T1055" i="18"/>
  <c r="S1055" i="18"/>
  <c r="Z1054" i="18"/>
  <c r="Y1054" i="18"/>
  <c r="X1054" i="18"/>
  <c r="V1054" i="18"/>
  <c r="U1054" i="18"/>
  <c r="T1054" i="18"/>
  <c r="S1054" i="18"/>
  <c r="Z1053" i="18"/>
  <c r="Y1053" i="18"/>
  <c r="X1053" i="18"/>
  <c r="V1053" i="18"/>
  <c r="U1053" i="18"/>
  <c r="T1053" i="18"/>
  <c r="S1053" i="18"/>
  <c r="Z1052" i="18"/>
  <c r="Y1052" i="18"/>
  <c r="X1052" i="18"/>
  <c r="V1052" i="18"/>
  <c r="U1052" i="18"/>
  <c r="T1052" i="18"/>
  <c r="S1052" i="18"/>
  <c r="Z1051" i="18"/>
  <c r="Y1051" i="18"/>
  <c r="X1051" i="18"/>
  <c r="V1051" i="18"/>
  <c r="U1051" i="18"/>
  <c r="T1051" i="18"/>
  <c r="S1051" i="18"/>
  <c r="Z1050" i="18"/>
  <c r="Y1050" i="18"/>
  <c r="X1050" i="18"/>
  <c r="V1050" i="18"/>
  <c r="U1050" i="18"/>
  <c r="T1050" i="18"/>
  <c r="S1050" i="18"/>
  <c r="Z1049" i="18"/>
  <c r="Y1049" i="18"/>
  <c r="X1049" i="18"/>
  <c r="V1049" i="18"/>
  <c r="U1049" i="18"/>
  <c r="T1049" i="18"/>
  <c r="S1049" i="18"/>
  <c r="Z1048" i="18"/>
  <c r="Y1048" i="18"/>
  <c r="X1048" i="18"/>
  <c r="V1048" i="18"/>
  <c r="U1048" i="18"/>
  <c r="T1048" i="18"/>
  <c r="S1048" i="18"/>
  <c r="Z1047" i="18"/>
  <c r="Y1047" i="18"/>
  <c r="X1047" i="18"/>
  <c r="V1047" i="18"/>
  <c r="U1047" i="18"/>
  <c r="T1047" i="18"/>
  <c r="S1047" i="18"/>
  <c r="Z1046" i="18"/>
  <c r="Y1046" i="18"/>
  <c r="X1046" i="18"/>
  <c r="V1046" i="18"/>
  <c r="U1046" i="18"/>
  <c r="T1046" i="18"/>
  <c r="S1046" i="18"/>
  <c r="Z1045" i="18"/>
  <c r="Y1045" i="18"/>
  <c r="X1045" i="18"/>
  <c r="V1045" i="18"/>
  <c r="U1045" i="18"/>
  <c r="T1045" i="18"/>
  <c r="S1045" i="18"/>
  <c r="Z1044" i="18"/>
  <c r="Y1044" i="18"/>
  <c r="X1044" i="18"/>
  <c r="V1044" i="18"/>
  <c r="U1044" i="18"/>
  <c r="T1044" i="18"/>
  <c r="S1044" i="18"/>
  <c r="Z1043" i="18"/>
  <c r="Y1043" i="18"/>
  <c r="X1043" i="18"/>
  <c r="V1043" i="18"/>
  <c r="U1043" i="18"/>
  <c r="T1043" i="18"/>
  <c r="S1043" i="18"/>
  <c r="Z1042" i="18"/>
  <c r="Y1042" i="18"/>
  <c r="X1042" i="18"/>
  <c r="V1042" i="18"/>
  <c r="U1042" i="18"/>
  <c r="T1042" i="18"/>
  <c r="S1042" i="18"/>
  <c r="Z1041" i="18"/>
  <c r="Y1041" i="18"/>
  <c r="X1041" i="18"/>
  <c r="V1041" i="18"/>
  <c r="U1041" i="18"/>
  <c r="T1041" i="18"/>
  <c r="S1041" i="18"/>
  <c r="Z1040" i="18"/>
  <c r="Y1040" i="18"/>
  <c r="X1040" i="18"/>
  <c r="V1040" i="18"/>
  <c r="U1040" i="18"/>
  <c r="T1040" i="18"/>
  <c r="S1040" i="18"/>
  <c r="Z1039" i="18"/>
  <c r="Y1039" i="18"/>
  <c r="X1039" i="18"/>
  <c r="V1039" i="18"/>
  <c r="U1039" i="18"/>
  <c r="T1039" i="18"/>
  <c r="S1039" i="18"/>
  <c r="Z1038" i="18"/>
  <c r="Y1038" i="18"/>
  <c r="X1038" i="18"/>
  <c r="V1038" i="18"/>
  <c r="U1038" i="18"/>
  <c r="T1038" i="18"/>
  <c r="S1038" i="18"/>
  <c r="Z1037" i="18"/>
  <c r="Y1037" i="18"/>
  <c r="X1037" i="18"/>
  <c r="V1037" i="18"/>
  <c r="U1037" i="18"/>
  <c r="T1037" i="18"/>
  <c r="S1037" i="18"/>
  <c r="Z1036" i="18"/>
  <c r="Y1036" i="18"/>
  <c r="X1036" i="18"/>
  <c r="V1036" i="18"/>
  <c r="U1036" i="18"/>
  <c r="T1036" i="18"/>
  <c r="S1036" i="18"/>
  <c r="Z1035" i="18"/>
  <c r="Y1035" i="18"/>
  <c r="X1035" i="18"/>
  <c r="V1035" i="18"/>
  <c r="U1035" i="18"/>
  <c r="T1035" i="18"/>
  <c r="S1035" i="18"/>
  <c r="Z1034" i="18"/>
  <c r="Y1034" i="18"/>
  <c r="X1034" i="18"/>
  <c r="V1034" i="18"/>
  <c r="U1034" i="18"/>
  <c r="T1034" i="18"/>
  <c r="S1034" i="18"/>
  <c r="Z1033" i="18"/>
  <c r="Y1033" i="18"/>
  <c r="X1033" i="18"/>
  <c r="V1033" i="18"/>
  <c r="U1033" i="18"/>
  <c r="T1033" i="18"/>
  <c r="S1033" i="18"/>
  <c r="Z1032" i="18"/>
  <c r="Y1032" i="18"/>
  <c r="X1032" i="18"/>
  <c r="V1032" i="18"/>
  <c r="U1032" i="18"/>
  <c r="T1032" i="18"/>
  <c r="S1032" i="18"/>
  <c r="Z1031" i="18"/>
  <c r="Y1031" i="18"/>
  <c r="X1031" i="18"/>
  <c r="V1031" i="18"/>
  <c r="U1031" i="18"/>
  <c r="T1031" i="18"/>
  <c r="S1031" i="18"/>
  <c r="Z1030" i="18"/>
  <c r="Y1030" i="18"/>
  <c r="X1030" i="18"/>
  <c r="V1030" i="18"/>
  <c r="U1030" i="18"/>
  <c r="T1030" i="18"/>
  <c r="S1030" i="18"/>
  <c r="Z1029" i="18"/>
  <c r="Y1029" i="18"/>
  <c r="X1029" i="18"/>
  <c r="V1029" i="18"/>
  <c r="U1029" i="18"/>
  <c r="T1029" i="18"/>
  <c r="S1029" i="18"/>
  <c r="Z1028" i="18"/>
  <c r="Y1028" i="18"/>
  <c r="X1028" i="18"/>
  <c r="V1028" i="18"/>
  <c r="U1028" i="18"/>
  <c r="T1028" i="18"/>
  <c r="S1028" i="18"/>
  <c r="Z1027" i="18"/>
  <c r="Y1027" i="18"/>
  <c r="X1027" i="18"/>
  <c r="V1027" i="18"/>
  <c r="U1027" i="18"/>
  <c r="T1027" i="18"/>
  <c r="S1027" i="18"/>
  <c r="Z1026" i="18"/>
  <c r="Y1026" i="18"/>
  <c r="X1026" i="18"/>
  <c r="V1026" i="18"/>
  <c r="U1026" i="18"/>
  <c r="T1026" i="18"/>
  <c r="S1026" i="18"/>
  <c r="Z1025" i="18"/>
  <c r="Y1025" i="18"/>
  <c r="X1025" i="18"/>
  <c r="V1025" i="18"/>
  <c r="U1025" i="18"/>
  <c r="T1025" i="18"/>
  <c r="S1025" i="18"/>
  <c r="Z1024" i="18"/>
  <c r="Y1024" i="18"/>
  <c r="X1024" i="18"/>
  <c r="V1024" i="18"/>
  <c r="U1024" i="18"/>
  <c r="T1024" i="18"/>
  <c r="S1024" i="18"/>
  <c r="Z1023" i="18"/>
  <c r="Y1023" i="18"/>
  <c r="X1023" i="18"/>
  <c r="V1023" i="18"/>
  <c r="U1023" i="18"/>
  <c r="T1023" i="18"/>
  <c r="S1023" i="18"/>
  <c r="Z1022" i="18"/>
  <c r="Y1022" i="18"/>
  <c r="X1022" i="18"/>
  <c r="V1022" i="18"/>
  <c r="U1022" i="18"/>
  <c r="T1022" i="18"/>
  <c r="S1022" i="18"/>
  <c r="Z1021" i="18"/>
  <c r="Y1021" i="18"/>
  <c r="X1021" i="18"/>
  <c r="V1021" i="18"/>
  <c r="U1021" i="18"/>
  <c r="T1021" i="18"/>
  <c r="S1021" i="18"/>
  <c r="Z1020" i="18"/>
  <c r="Y1020" i="18"/>
  <c r="X1020" i="18"/>
  <c r="V1020" i="18"/>
  <c r="U1020" i="18"/>
  <c r="T1020" i="18"/>
  <c r="S1020" i="18"/>
  <c r="Z1019" i="18"/>
  <c r="Y1019" i="18"/>
  <c r="X1019" i="18"/>
  <c r="V1019" i="18"/>
  <c r="U1019" i="18"/>
  <c r="T1019" i="18"/>
  <c r="S1019" i="18"/>
  <c r="Z1018" i="18"/>
  <c r="Y1018" i="18"/>
  <c r="X1018" i="18"/>
  <c r="V1018" i="18"/>
  <c r="U1018" i="18"/>
  <c r="T1018" i="18"/>
  <c r="S1018" i="18"/>
  <c r="Z1017" i="18"/>
  <c r="Y1017" i="18"/>
  <c r="X1017" i="18"/>
  <c r="V1017" i="18"/>
  <c r="U1017" i="18"/>
  <c r="T1017" i="18"/>
  <c r="S1017" i="18"/>
  <c r="Z1016" i="18"/>
  <c r="Y1016" i="18"/>
  <c r="X1016" i="18"/>
  <c r="V1016" i="18"/>
  <c r="U1016" i="18"/>
  <c r="T1016" i="18"/>
  <c r="S1016" i="18"/>
  <c r="Z1015" i="18"/>
  <c r="Y1015" i="18"/>
  <c r="X1015" i="18"/>
  <c r="V1015" i="18"/>
  <c r="U1015" i="18"/>
  <c r="T1015" i="18"/>
  <c r="S1015" i="18"/>
  <c r="Z1014" i="18"/>
  <c r="Y1014" i="18"/>
  <c r="X1014" i="18"/>
  <c r="V1014" i="18"/>
  <c r="U1014" i="18"/>
  <c r="T1014" i="18"/>
  <c r="S1014" i="18"/>
  <c r="Z1013" i="18"/>
  <c r="Y1013" i="18"/>
  <c r="X1013" i="18"/>
  <c r="V1013" i="18"/>
  <c r="U1013" i="18"/>
  <c r="T1013" i="18"/>
  <c r="S1013" i="18"/>
  <c r="Z1012" i="18"/>
  <c r="Y1012" i="18"/>
  <c r="X1012" i="18"/>
  <c r="V1012" i="18"/>
  <c r="U1012" i="18"/>
  <c r="T1012" i="18"/>
  <c r="S1012" i="18"/>
  <c r="Z1011" i="18"/>
  <c r="Y1011" i="18"/>
  <c r="X1011" i="18"/>
  <c r="V1011" i="18"/>
  <c r="U1011" i="18"/>
  <c r="T1011" i="18"/>
  <c r="S1011" i="18"/>
  <c r="Z1010" i="18"/>
  <c r="Y1010" i="18"/>
  <c r="X1010" i="18"/>
  <c r="V1010" i="18"/>
  <c r="U1010" i="18"/>
  <c r="T1010" i="18"/>
  <c r="S1010" i="18"/>
  <c r="Z1009" i="18"/>
  <c r="Y1009" i="18"/>
  <c r="X1009" i="18"/>
  <c r="V1009" i="18"/>
  <c r="U1009" i="18"/>
  <c r="T1009" i="18"/>
  <c r="S1009" i="18"/>
  <c r="Z1008" i="18"/>
  <c r="Y1008" i="18"/>
  <c r="X1008" i="18"/>
  <c r="V1008" i="18"/>
  <c r="U1008" i="18"/>
  <c r="T1008" i="18"/>
  <c r="S1008" i="18"/>
  <c r="Z1007" i="18"/>
  <c r="Y1007" i="18"/>
  <c r="X1007" i="18"/>
  <c r="V1007" i="18"/>
  <c r="U1007" i="18"/>
  <c r="T1007" i="18"/>
  <c r="S1007" i="18"/>
  <c r="Z1006" i="18"/>
  <c r="Y1006" i="18"/>
  <c r="X1006" i="18"/>
  <c r="V1006" i="18"/>
  <c r="U1006" i="18"/>
  <c r="T1006" i="18"/>
  <c r="S1006" i="18"/>
  <c r="Z1005" i="18"/>
  <c r="Y1005" i="18"/>
  <c r="X1005" i="18"/>
  <c r="V1005" i="18"/>
  <c r="U1005" i="18"/>
  <c r="T1005" i="18"/>
  <c r="S1005" i="18"/>
  <c r="Z1004" i="18"/>
  <c r="Y1004" i="18"/>
  <c r="X1004" i="18"/>
  <c r="V1004" i="18"/>
  <c r="U1004" i="18"/>
  <c r="T1004" i="18"/>
  <c r="S1004" i="18"/>
  <c r="Z1003" i="18"/>
  <c r="Y1003" i="18"/>
  <c r="X1003" i="18"/>
  <c r="V1003" i="18"/>
  <c r="U1003" i="18"/>
  <c r="T1003" i="18"/>
  <c r="S1003" i="18"/>
  <c r="Z1002" i="18"/>
  <c r="Y1002" i="18"/>
  <c r="X1002" i="18"/>
  <c r="V1002" i="18"/>
  <c r="U1002" i="18"/>
  <c r="T1002" i="18"/>
  <c r="S1002" i="18"/>
  <c r="Z1001" i="18"/>
  <c r="Y1001" i="18"/>
  <c r="X1001" i="18"/>
  <c r="V1001" i="18"/>
  <c r="U1001" i="18"/>
  <c r="T1001" i="18"/>
  <c r="S1001" i="18"/>
  <c r="Z1000" i="18"/>
  <c r="Y1000" i="18"/>
  <c r="X1000" i="18"/>
  <c r="V1000" i="18"/>
  <c r="U1000" i="18"/>
  <c r="T1000" i="18"/>
  <c r="S1000" i="18"/>
  <c r="Z999" i="18"/>
  <c r="Y999" i="18"/>
  <c r="X999" i="18"/>
  <c r="V999" i="18"/>
  <c r="U999" i="18"/>
  <c r="T999" i="18"/>
  <c r="S999" i="18"/>
  <c r="Z998" i="18"/>
  <c r="Y998" i="18"/>
  <c r="X998" i="18"/>
  <c r="V998" i="18"/>
  <c r="U998" i="18"/>
  <c r="T998" i="18"/>
  <c r="S998" i="18"/>
  <c r="Z997" i="18"/>
  <c r="Y997" i="18"/>
  <c r="X997" i="18"/>
  <c r="V997" i="18"/>
  <c r="U997" i="18"/>
  <c r="T997" i="18"/>
  <c r="S997" i="18"/>
  <c r="Z996" i="18"/>
  <c r="Y996" i="18"/>
  <c r="X996" i="18"/>
  <c r="V996" i="18"/>
  <c r="U996" i="18"/>
  <c r="T996" i="18"/>
  <c r="S996" i="18"/>
  <c r="Z995" i="18"/>
  <c r="Y995" i="18"/>
  <c r="X995" i="18"/>
  <c r="V995" i="18"/>
  <c r="U995" i="18"/>
  <c r="T995" i="18"/>
  <c r="S995" i="18"/>
  <c r="Z994" i="18"/>
  <c r="Y994" i="18"/>
  <c r="X994" i="18"/>
  <c r="V994" i="18"/>
  <c r="U994" i="18"/>
  <c r="T994" i="18"/>
  <c r="S994" i="18"/>
  <c r="Z993" i="18"/>
  <c r="Y993" i="18"/>
  <c r="X993" i="18"/>
  <c r="V993" i="18"/>
  <c r="U993" i="18"/>
  <c r="T993" i="18"/>
  <c r="S993" i="18"/>
  <c r="Z992" i="18"/>
  <c r="Y992" i="18"/>
  <c r="X992" i="18"/>
  <c r="V992" i="18"/>
  <c r="U992" i="18"/>
  <c r="T992" i="18"/>
  <c r="S992" i="18"/>
  <c r="Z991" i="18"/>
  <c r="Y991" i="18"/>
  <c r="X991" i="18"/>
  <c r="V991" i="18"/>
  <c r="U991" i="18"/>
  <c r="T991" i="18"/>
  <c r="S991" i="18"/>
  <c r="Z990" i="18"/>
  <c r="Y990" i="18"/>
  <c r="X990" i="18"/>
  <c r="V990" i="18"/>
  <c r="U990" i="18"/>
  <c r="T990" i="18"/>
  <c r="S990" i="18"/>
  <c r="Z989" i="18"/>
  <c r="Y989" i="18"/>
  <c r="X989" i="18"/>
  <c r="V989" i="18"/>
  <c r="U989" i="18"/>
  <c r="T989" i="18"/>
  <c r="S989" i="18"/>
  <c r="Z988" i="18"/>
  <c r="Y988" i="18"/>
  <c r="X988" i="18"/>
  <c r="V988" i="18"/>
  <c r="U988" i="18"/>
  <c r="T988" i="18"/>
  <c r="S988" i="18"/>
  <c r="Z987" i="18"/>
  <c r="Y987" i="18"/>
  <c r="X987" i="18"/>
  <c r="V987" i="18"/>
  <c r="U987" i="18"/>
  <c r="T987" i="18"/>
  <c r="S987" i="18"/>
  <c r="Z986" i="18"/>
  <c r="Y986" i="18"/>
  <c r="X986" i="18"/>
  <c r="V986" i="18"/>
  <c r="U986" i="18"/>
  <c r="T986" i="18"/>
  <c r="S986" i="18"/>
  <c r="Z985" i="18"/>
  <c r="Y985" i="18"/>
  <c r="X985" i="18"/>
  <c r="V985" i="18"/>
  <c r="U985" i="18"/>
  <c r="T985" i="18"/>
  <c r="S985" i="18"/>
  <c r="Z984" i="18"/>
  <c r="Y984" i="18"/>
  <c r="X984" i="18"/>
  <c r="V984" i="18"/>
  <c r="U984" i="18"/>
  <c r="T984" i="18"/>
  <c r="S984" i="18"/>
  <c r="Z983" i="18"/>
  <c r="Y983" i="18"/>
  <c r="X983" i="18"/>
  <c r="V983" i="18"/>
  <c r="U983" i="18"/>
  <c r="T983" i="18"/>
  <c r="S983" i="18"/>
  <c r="Z982" i="18"/>
  <c r="Y982" i="18"/>
  <c r="X982" i="18"/>
  <c r="V982" i="18"/>
  <c r="U982" i="18"/>
  <c r="T982" i="18"/>
  <c r="S982" i="18"/>
  <c r="Z981" i="18"/>
  <c r="Y981" i="18"/>
  <c r="X981" i="18"/>
  <c r="V981" i="18"/>
  <c r="U981" i="18"/>
  <c r="T981" i="18"/>
  <c r="S981" i="18"/>
  <c r="Z980" i="18"/>
  <c r="Y980" i="18"/>
  <c r="X980" i="18"/>
  <c r="V980" i="18"/>
  <c r="U980" i="18"/>
  <c r="T980" i="18"/>
  <c r="S980" i="18"/>
  <c r="Z979" i="18"/>
  <c r="Y979" i="18"/>
  <c r="X979" i="18"/>
  <c r="V979" i="18"/>
  <c r="U979" i="18"/>
  <c r="T979" i="18"/>
  <c r="S979" i="18"/>
  <c r="Z978" i="18"/>
  <c r="Y978" i="18"/>
  <c r="X978" i="18"/>
  <c r="V978" i="18"/>
  <c r="U978" i="18"/>
  <c r="T978" i="18"/>
  <c r="S978" i="18"/>
  <c r="Z977" i="18"/>
  <c r="Y977" i="18"/>
  <c r="X977" i="18"/>
  <c r="V977" i="18"/>
  <c r="U977" i="18"/>
  <c r="T977" i="18"/>
  <c r="S977" i="18"/>
  <c r="Z976" i="18"/>
  <c r="Y976" i="18"/>
  <c r="X976" i="18"/>
  <c r="V976" i="18"/>
  <c r="U976" i="18"/>
  <c r="T976" i="18"/>
  <c r="S976" i="18"/>
  <c r="Z975" i="18"/>
  <c r="Y975" i="18"/>
  <c r="X975" i="18"/>
  <c r="V975" i="18"/>
  <c r="U975" i="18"/>
  <c r="T975" i="18"/>
  <c r="S975" i="18"/>
  <c r="Z974" i="18"/>
  <c r="Y974" i="18"/>
  <c r="X974" i="18"/>
  <c r="V974" i="18"/>
  <c r="U974" i="18"/>
  <c r="T974" i="18"/>
  <c r="S974" i="18"/>
  <c r="Z973" i="18"/>
  <c r="Y973" i="18"/>
  <c r="X973" i="18"/>
  <c r="V973" i="18"/>
  <c r="U973" i="18"/>
  <c r="T973" i="18"/>
  <c r="S973" i="18"/>
  <c r="Z972" i="18"/>
  <c r="Y972" i="18"/>
  <c r="X972" i="18"/>
  <c r="V972" i="18"/>
  <c r="U972" i="18"/>
  <c r="T972" i="18"/>
  <c r="S972" i="18"/>
  <c r="Z971" i="18"/>
  <c r="Y971" i="18"/>
  <c r="X971" i="18"/>
  <c r="V971" i="18"/>
  <c r="U971" i="18"/>
  <c r="T971" i="18"/>
  <c r="S971" i="18"/>
  <c r="Z970" i="18"/>
  <c r="Y970" i="18"/>
  <c r="X970" i="18"/>
  <c r="V970" i="18"/>
  <c r="U970" i="18"/>
  <c r="T970" i="18"/>
  <c r="S970" i="18"/>
  <c r="Z969" i="18"/>
  <c r="Y969" i="18"/>
  <c r="X969" i="18"/>
  <c r="V969" i="18"/>
  <c r="U969" i="18"/>
  <c r="T969" i="18"/>
  <c r="S969" i="18"/>
  <c r="Z968" i="18"/>
  <c r="Y968" i="18"/>
  <c r="X968" i="18"/>
  <c r="V968" i="18"/>
  <c r="U968" i="18"/>
  <c r="T968" i="18"/>
  <c r="S968" i="18"/>
  <c r="Z967" i="18"/>
  <c r="Y967" i="18"/>
  <c r="X967" i="18"/>
  <c r="V967" i="18"/>
  <c r="U967" i="18"/>
  <c r="T967" i="18"/>
  <c r="S967" i="18"/>
  <c r="Z966" i="18"/>
  <c r="Y966" i="18"/>
  <c r="X966" i="18"/>
  <c r="V966" i="18"/>
  <c r="U966" i="18"/>
  <c r="T966" i="18"/>
  <c r="S966" i="18"/>
  <c r="Z965" i="18"/>
  <c r="Y965" i="18"/>
  <c r="X965" i="18"/>
  <c r="V965" i="18"/>
  <c r="U965" i="18"/>
  <c r="T965" i="18"/>
  <c r="S965" i="18"/>
  <c r="Z964" i="18"/>
  <c r="Y964" i="18"/>
  <c r="X964" i="18"/>
  <c r="V964" i="18"/>
  <c r="U964" i="18"/>
  <c r="T964" i="18"/>
  <c r="S964" i="18"/>
  <c r="Z963" i="18"/>
  <c r="Y963" i="18"/>
  <c r="X963" i="18"/>
  <c r="V963" i="18"/>
  <c r="U963" i="18"/>
  <c r="T963" i="18"/>
  <c r="S963" i="18"/>
  <c r="Z962" i="18"/>
  <c r="Y962" i="18"/>
  <c r="X962" i="18"/>
  <c r="V962" i="18"/>
  <c r="U962" i="18"/>
  <c r="T962" i="18"/>
  <c r="S962" i="18"/>
  <c r="Z961" i="18"/>
  <c r="Y961" i="18"/>
  <c r="X961" i="18"/>
  <c r="V961" i="18"/>
  <c r="U961" i="18"/>
  <c r="T961" i="18"/>
  <c r="S961" i="18"/>
  <c r="Z960" i="18"/>
  <c r="Y960" i="18"/>
  <c r="X960" i="18"/>
  <c r="V960" i="18"/>
  <c r="U960" i="18"/>
  <c r="T960" i="18"/>
  <c r="S960" i="18"/>
  <c r="Z959" i="18"/>
  <c r="Y959" i="18"/>
  <c r="X959" i="18"/>
  <c r="V959" i="18"/>
  <c r="U959" i="18"/>
  <c r="T959" i="18"/>
  <c r="S959" i="18"/>
  <c r="Z958" i="18"/>
  <c r="Y958" i="18"/>
  <c r="X958" i="18"/>
  <c r="V958" i="18"/>
  <c r="U958" i="18"/>
  <c r="T958" i="18"/>
  <c r="S958" i="18"/>
  <c r="Z957" i="18"/>
  <c r="Y957" i="18"/>
  <c r="X957" i="18"/>
  <c r="V957" i="18"/>
  <c r="U957" i="18"/>
  <c r="T957" i="18"/>
  <c r="S957" i="18"/>
  <c r="Z956" i="18"/>
  <c r="Y956" i="18"/>
  <c r="X956" i="18"/>
  <c r="V956" i="18"/>
  <c r="U956" i="18"/>
  <c r="T956" i="18"/>
  <c r="S956" i="18"/>
  <c r="Z955" i="18"/>
  <c r="Y955" i="18"/>
  <c r="X955" i="18"/>
  <c r="V955" i="18"/>
  <c r="U955" i="18"/>
  <c r="T955" i="18"/>
  <c r="S955" i="18"/>
  <c r="Z954" i="18"/>
  <c r="Y954" i="18"/>
  <c r="X954" i="18"/>
  <c r="V954" i="18"/>
  <c r="U954" i="18"/>
  <c r="T954" i="18"/>
  <c r="S954" i="18"/>
  <c r="Z953" i="18"/>
  <c r="Y953" i="18"/>
  <c r="X953" i="18"/>
  <c r="V953" i="18"/>
  <c r="U953" i="18"/>
  <c r="T953" i="18"/>
  <c r="S953" i="18"/>
  <c r="Z952" i="18"/>
  <c r="Y952" i="18"/>
  <c r="X952" i="18"/>
  <c r="V952" i="18"/>
  <c r="U952" i="18"/>
  <c r="T952" i="18"/>
  <c r="S952" i="18"/>
  <c r="Z951" i="18"/>
  <c r="Y951" i="18"/>
  <c r="X951" i="18"/>
  <c r="V951" i="18"/>
  <c r="U951" i="18"/>
  <c r="T951" i="18"/>
  <c r="S951" i="18"/>
  <c r="Z950" i="18"/>
  <c r="Y950" i="18"/>
  <c r="X950" i="18"/>
  <c r="V950" i="18"/>
  <c r="U950" i="18"/>
  <c r="T950" i="18"/>
  <c r="S950" i="18"/>
  <c r="Z949" i="18"/>
  <c r="Y949" i="18"/>
  <c r="X949" i="18"/>
  <c r="V949" i="18"/>
  <c r="U949" i="18"/>
  <c r="T949" i="18"/>
  <c r="S949" i="18"/>
  <c r="Z948" i="18"/>
  <c r="Y948" i="18"/>
  <c r="X948" i="18"/>
  <c r="V948" i="18"/>
  <c r="U948" i="18"/>
  <c r="T948" i="18"/>
  <c r="S948" i="18"/>
  <c r="Z947" i="18"/>
  <c r="Y947" i="18"/>
  <c r="X947" i="18"/>
  <c r="V947" i="18"/>
  <c r="U947" i="18"/>
  <c r="T947" i="18"/>
  <c r="S947" i="18"/>
  <c r="Z946" i="18"/>
  <c r="Y946" i="18"/>
  <c r="X946" i="18"/>
  <c r="V946" i="18"/>
  <c r="U946" i="18"/>
  <c r="T946" i="18"/>
  <c r="S946" i="18"/>
  <c r="Z945" i="18"/>
  <c r="Y945" i="18"/>
  <c r="X945" i="18"/>
  <c r="V945" i="18"/>
  <c r="U945" i="18"/>
  <c r="T945" i="18"/>
  <c r="S945" i="18"/>
  <c r="Z944" i="18"/>
  <c r="Y944" i="18"/>
  <c r="X944" i="18"/>
  <c r="V944" i="18"/>
  <c r="U944" i="18"/>
  <c r="T944" i="18"/>
  <c r="S944" i="18"/>
  <c r="Z943" i="18"/>
  <c r="Y943" i="18"/>
  <c r="X943" i="18"/>
  <c r="V943" i="18"/>
  <c r="U943" i="18"/>
  <c r="T943" i="18"/>
  <c r="S943" i="18"/>
  <c r="Z942" i="18"/>
  <c r="Y942" i="18"/>
  <c r="X942" i="18"/>
  <c r="V942" i="18"/>
  <c r="U942" i="18"/>
  <c r="T942" i="18"/>
  <c r="S942" i="18"/>
  <c r="Z941" i="18"/>
  <c r="Y941" i="18"/>
  <c r="X941" i="18"/>
  <c r="V941" i="18"/>
  <c r="U941" i="18"/>
  <c r="T941" i="18"/>
  <c r="S941" i="18"/>
  <c r="Z940" i="18"/>
  <c r="Y940" i="18"/>
  <c r="X940" i="18"/>
  <c r="V940" i="18"/>
  <c r="U940" i="18"/>
  <c r="T940" i="18"/>
  <c r="S940" i="18"/>
  <c r="Z939" i="18"/>
  <c r="Y939" i="18"/>
  <c r="X939" i="18"/>
  <c r="V939" i="18"/>
  <c r="U939" i="18"/>
  <c r="T939" i="18"/>
  <c r="S939" i="18"/>
  <c r="Z938" i="18"/>
  <c r="Y938" i="18"/>
  <c r="X938" i="18"/>
  <c r="V938" i="18"/>
  <c r="U938" i="18"/>
  <c r="T938" i="18"/>
  <c r="S938" i="18"/>
  <c r="Z937" i="18"/>
  <c r="Y937" i="18"/>
  <c r="X937" i="18"/>
  <c r="V937" i="18"/>
  <c r="U937" i="18"/>
  <c r="T937" i="18"/>
  <c r="S937" i="18"/>
  <c r="Z936" i="18"/>
  <c r="Y936" i="18"/>
  <c r="X936" i="18"/>
  <c r="V936" i="18"/>
  <c r="U936" i="18"/>
  <c r="T936" i="18"/>
  <c r="S936" i="18"/>
  <c r="Z935" i="18"/>
  <c r="Y935" i="18"/>
  <c r="X935" i="18"/>
  <c r="V935" i="18"/>
  <c r="U935" i="18"/>
  <c r="T935" i="18"/>
  <c r="S935" i="18"/>
  <c r="Z934" i="18"/>
  <c r="Y934" i="18"/>
  <c r="X934" i="18"/>
  <c r="V934" i="18"/>
  <c r="U934" i="18"/>
  <c r="T934" i="18"/>
  <c r="S934" i="18"/>
  <c r="Z933" i="18"/>
  <c r="Y933" i="18"/>
  <c r="X933" i="18"/>
  <c r="V933" i="18"/>
  <c r="U933" i="18"/>
  <c r="T933" i="18"/>
  <c r="S933" i="18"/>
  <c r="Z932" i="18"/>
  <c r="Y932" i="18"/>
  <c r="X932" i="18"/>
  <c r="V932" i="18"/>
  <c r="U932" i="18"/>
  <c r="T932" i="18"/>
  <c r="S932" i="18"/>
  <c r="Z931" i="18"/>
  <c r="Y931" i="18"/>
  <c r="X931" i="18"/>
  <c r="V931" i="18"/>
  <c r="U931" i="18"/>
  <c r="T931" i="18"/>
  <c r="S931" i="18"/>
  <c r="Z930" i="18"/>
  <c r="Y930" i="18"/>
  <c r="X930" i="18"/>
  <c r="V930" i="18"/>
  <c r="U930" i="18"/>
  <c r="T930" i="18"/>
  <c r="S930" i="18"/>
  <c r="Z929" i="18"/>
  <c r="Y929" i="18"/>
  <c r="X929" i="18"/>
  <c r="V929" i="18"/>
  <c r="U929" i="18"/>
  <c r="T929" i="18"/>
  <c r="S929" i="18"/>
  <c r="Z928" i="18"/>
  <c r="Y928" i="18"/>
  <c r="X928" i="18"/>
  <c r="V928" i="18"/>
  <c r="U928" i="18"/>
  <c r="T928" i="18"/>
  <c r="S928" i="18"/>
  <c r="Z927" i="18"/>
  <c r="Y927" i="18"/>
  <c r="X927" i="18"/>
  <c r="V927" i="18"/>
  <c r="U927" i="18"/>
  <c r="T927" i="18"/>
  <c r="S927" i="18"/>
  <c r="Z926" i="18"/>
  <c r="Y926" i="18"/>
  <c r="X926" i="18"/>
  <c r="V926" i="18"/>
  <c r="U926" i="18"/>
  <c r="T926" i="18"/>
  <c r="S926" i="18"/>
  <c r="Z925" i="18"/>
  <c r="Y925" i="18"/>
  <c r="X925" i="18"/>
  <c r="V925" i="18"/>
  <c r="U925" i="18"/>
  <c r="T925" i="18"/>
  <c r="S925" i="18"/>
  <c r="Z924" i="18"/>
  <c r="Y924" i="18"/>
  <c r="X924" i="18"/>
  <c r="V924" i="18"/>
  <c r="U924" i="18"/>
  <c r="T924" i="18"/>
  <c r="S924" i="18"/>
  <c r="Z923" i="18"/>
  <c r="Y923" i="18"/>
  <c r="X923" i="18"/>
  <c r="V923" i="18"/>
  <c r="U923" i="18"/>
  <c r="T923" i="18"/>
  <c r="S923" i="18"/>
  <c r="Z922" i="18"/>
  <c r="Y922" i="18"/>
  <c r="X922" i="18"/>
  <c r="V922" i="18"/>
  <c r="U922" i="18"/>
  <c r="T922" i="18"/>
  <c r="S922" i="18"/>
  <c r="Z921" i="18"/>
  <c r="Y921" i="18"/>
  <c r="X921" i="18"/>
  <c r="V921" i="18"/>
  <c r="U921" i="18"/>
  <c r="T921" i="18"/>
  <c r="S921" i="18"/>
  <c r="Z920" i="18"/>
  <c r="Y920" i="18"/>
  <c r="X920" i="18"/>
  <c r="V920" i="18"/>
  <c r="U920" i="18"/>
  <c r="T920" i="18"/>
  <c r="S920" i="18"/>
  <c r="Z919" i="18"/>
  <c r="Y919" i="18"/>
  <c r="X919" i="18"/>
  <c r="V919" i="18"/>
  <c r="U919" i="18"/>
  <c r="T919" i="18"/>
  <c r="S919" i="18"/>
  <c r="Z918" i="18"/>
  <c r="Y918" i="18"/>
  <c r="X918" i="18"/>
  <c r="V918" i="18"/>
  <c r="U918" i="18"/>
  <c r="T918" i="18"/>
  <c r="S918" i="18"/>
  <c r="Z917" i="18"/>
  <c r="Y917" i="18"/>
  <c r="X917" i="18"/>
  <c r="V917" i="18"/>
  <c r="U917" i="18"/>
  <c r="T917" i="18"/>
  <c r="S917" i="18"/>
  <c r="Z916" i="18"/>
  <c r="Y916" i="18"/>
  <c r="X916" i="18"/>
  <c r="V916" i="18"/>
  <c r="U916" i="18"/>
  <c r="T916" i="18"/>
  <c r="S916" i="18"/>
  <c r="Z915" i="18"/>
  <c r="Y915" i="18"/>
  <c r="X915" i="18"/>
  <c r="V915" i="18"/>
  <c r="U915" i="18"/>
  <c r="T915" i="18"/>
  <c r="S915" i="18"/>
  <c r="Z914" i="18"/>
  <c r="Y914" i="18"/>
  <c r="X914" i="18"/>
  <c r="V914" i="18"/>
  <c r="U914" i="18"/>
  <c r="T914" i="18"/>
  <c r="S914" i="18"/>
  <c r="Z913" i="18"/>
  <c r="Y913" i="18"/>
  <c r="X913" i="18"/>
  <c r="V913" i="18"/>
  <c r="U913" i="18"/>
  <c r="T913" i="18"/>
  <c r="S913" i="18"/>
  <c r="Z912" i="18"/>
  <c r="Y912" i="18"/>
  <c r="X912" i="18"/>
  <c r="V912" i="18"/>
  <c r="U912" i="18"/>
  <c r="T912" i="18"/>
  <c r="S912" i="18"/>
  <c r="Z911" i="18"/>
  <c r="Y911" i="18"/>
  <c r="X911" i="18"/>
  <c r="V911" i="18"/>
  <c r="U911" i="18"/>
  <c r="T911" i="18"/>
  <c r="S911" i="18"/>
  <c r="Z910" i="18"/>
  <c r="Y910" i="18"/>
  <c r="X910" i="18"/>
  <c r="V910" i="18"/>
  <c r="U910" i="18"/>
  <c r="T910" i="18"/>
  <c r="S910" i="18"/>
  <c r="Z909" i="18"/>
  <c r="Y909" i="18"/>
  <c r="X909" i="18"/>
  <c r="V909" i="18"/>
  <c r="U909" i="18"/>
  <c r="T909" i="18"/>
  <c r="S909" i="18"/>
  <c r="Z908" i="18"/>
  <c r="Y908" i="18"/>
  <c r="X908" i="18"/>
  <c r="V908" i="18"/>
  <c r="U908" i="18"/>
  <c r="T908" i="18"/>
  <c r="S908" i="18"/>
  <c r="Z907" i="18"/>
  <c r="Y907" i="18"/>
  <c r="X907" i="18"/>
  <c r="V907" i="18"/>
  <c r="U907" i="18"/>
  <c r="T907" i="18"/>
  <c r="S907" i="18"/>
  <c r="Z906" i="18"/>
  <c r="Y906" i="18"/>
  <c r="X906" i="18"/>
  <c r="V906" i="18"/>
  <c r="U906" i="18"/>
  <c r="T906" i="18"/>
  <c r="S906" i="18"/>
  <c r="Z905" i="18"/>
  <c r="Y905" i="18"/>
  <c r="X905" i="18"/>
  <c r="V905" i="18"/>
  <c r="U905" i="18"/>
  <c r="T905" i="18"/>
  <c r="S905" i="18"/>
  <c r="Z904" i="18"/>
  <c r="Y904" i="18"/>
  <c r="X904" i="18"/>
  <c r="V904" i="18"/>
  <c r="U904" i="18"/>
  <c r="T904" i="18"/>
  <c r="S904" i="18"/>
  <c r="Z903" i="18"/>
  <c r="Y903" i="18"/>
  <c r="X903" i="18"/>
  <c r="V903" i="18"/>
  <c r="U903" i="18"/>
  <c r="T903" i="18"/>
  <c r="S903" i="18"/>
  <c r="Z902" i="18"/>
  <c r="Y902" i="18"/>
  <c r="X902" i="18"/>
  <c r="V902" i="18"/>
  <c r="U902" i="18"/>
  <c r="T902" i="18"/>
  <c r="S902" i="18"/>
  <c r="Z901" i="18"/>
  <c r="Y901" i="18"/>
  <c r="X901" i="18"/>
  <c r="V901" i="18"/>
  <c r="U901" i="18"/>
  <c r="T901" i="18"/>
  <c r="S901" i="18"/>
  <c r="Z900" i="18"/>
  <c r="Y900" i="18"/>
  <c r="X900" i="18"/>
  <c r="V900" i="18"/>
  <c r="U900" i="18"/>
  <c r="T900" i="18"/>
  <c r="S900" i="18"/>
  <c r="Z899" i="18"/>
  <c r="Y899" i="18"/>
  <c r="X899" i="18"/>
  <c r="V899" i="18"/>
  <c r="U899" i="18"/>
  <c r="T899" i="18"/>
  <c r="S899" i="18"/>
  <c r="Z898" i="18"/>
  <c r="Y898" i="18"/>
  <c r="X898" i="18"/>
  <c r="V898" i="18"/>
  <c r="U898" i="18"/>
  <c r="T898" i="18"/>
  <c r="S898" i="18"/>
  <c r="Z897" i="18"/>
  <c r="Y897" i="18"/>
  <c r="X897" i="18"/>
  <c r="V897" i="18"/>
  <c r="U897" i="18"/>
  <c r="T897" i="18"/>
  <c r="S897" i="18"/>
  <c r="Z896" i="18"/>
  <c r="Y896" i="18"/>
  <c r="X896" i="18"/>
  <c r="V896" i="18"/>
  <c r="U896" i="18"/>
  <c r="T896" i="18"/>
  <c r="S896" i="18"/>
  <c r="Z895" i="18"/>
  <c r="Y895" i="18"/>
  <c r="X895" i="18"/>
  <c r="V895" i="18"/>
  <c r="U895" i="18"/>
  <c r="T895" i="18"/>
  <c r="S895" i="18"/>
  <c r="Z894" i="18"/>
  <c r="Y894" i="18"/>
  <c r="X894" i="18"/>
  <c r="V894" i="18"/>
  <c r="U894" i="18"/>
  <c r="T894" i="18"/>
  <c r="S894" i="18"/>
  <c r="Z893" i="18"/>
  <c r="Y893" i="18"/>
  <c r="X893" i="18"/>
  <c r="V893" i="18"/>
  <c r="U893" i="18"/>
  <c r="T893" i="18"/>
  <c r="S893" i="18"/>
  <c r="Z892" i="18"/>
  <c r="Y892" i="18"/>
  <c r="X892" i="18"/>
  <c r="V892" i="18"/>
  <c r="U892" i="18"/>
  <c r="T892" i="18"/>
  <c r="S892" i="18"/>
  <c r="Z891" i="18"/>
  <c r="Y891" i="18"/>
  <c r="X891" i="18"/>
  <c r="V891" i="18"/>
  <c r="U891" i="18"/>
  <c r="T891" i="18"/>
  <c r="S891" i="18"/>
  <c r="Z890" i="18"/>
  <c r="Y890" i="18"/>
  <c r="X890" i="18"/>
  <c r="V890" i="18"/>
  <c r="U890" i="18"/>
  <c r="T890" i="18"/>
  <c r="S890" i="18"/>
  <c r="Z889" i="18"/>
  <c r="Y889" i="18"/>
  <c r="X889" i="18"/>
  <c r="V889" i="18"/>
  <c r="U889" i="18"/>
  <c r="T889" i="18"/>
  <c r="S889" i="18"/>
  <c r="Z888" i="18"/>
  <c r="Y888" i="18"/>
  <c r="X888" i="18"/>
  <c r="V888" i="18"/>
  <c r="U888" i="18"/>
  <c r="T888" i="18"/>
  <c r="S888" i="18"/>
  <c r="Z887" i="18"/>
  <c r="Y887" i="18"/>
  <c r="X887" i="18"/>
  <c r="V887" i="18"/>
  <c r="U887" i="18"/>
  <c r="T887" i="18"/>
  <c r="S887" i="18"/>
  <c r="Z886" i="18"/>
  <c r="Y886" i="18"/>
  <c r="X886" i="18"/>
  <c r="V886" i="18"/>
  <c r="U886" i="18"/>
  <c r="T886" i="18"/>
  <c r="S886" i="18"/>
  <c r="Z885" i="18"/>
  <c r="Y885" i="18"/>
  <c r="X885" i="18"/>
  <c r="V885" i="18"/>
  <c r="U885" i="18"/>
  <c r="T885" i="18"/>
  <c r="S885" i="18"/>
  <c r="Z884" i="18"/>
  <c r="Y884" i="18"/>
  <c r="X884" i="18"/>
  <c r="V884" i="18"/>
  <c r="U884" i="18"/>
  <c r="T884" i="18"/>
  <c r="S884" i="18"/>
  <c r="Z883" i="18"/>
  <c r="Y883" i="18"/>
  <c r="X883" i="18"/>
  <c r="V883" i="18"/>
  <c r="U883" i="18"/>
  <c r="T883" i="18"/>
  <c r="S883" i="18"/>
  <c r="Z882" i="18"/>
  <c r="Y882" i="18"/>
  <c r="X882" i="18"/>
  <c r="V882" i="18"/>
  <c r="U882" i="18"/>
  <c r="T882" i="18"/>
  <c r="S882" i="18"/>
  <c r="Z881" i="18"/>
  <c r="Y881" i="18"/>
  <c r="X881" i="18"/>
  <c r="V881" i="18"/>
  <c r="U881" i="18"/>
  <c r="T881" i="18"/>
  <c r="S881" i="18"/>
  <c r="Z880" i="18"/>
  <c r="Y880" i="18"/>
  <c r="X880" i="18"/>
  <c r="V880" i="18"/>
  <c r="U880" i="18"/>
  <c r="T880" i="18"/>
  <c r="S880" i="18"/>
  <c r="Z879" i="18"/>
  <c r="Y879" i="18"/>
  <c r="X879" i="18"/>
  <c r="V879" i="18"/>
  <c r="U879" i="18"/>
  <c r="T879" i="18"/>
  <c r="S879" i="18"/>
  <c r="Z878" i="18"/>
  <c r="Y878" i="18"/>
  <c r="X878" i="18"/>
  <c r="V878" i="18"/>
  <c r="U878" i="18"/>
  <c r="T878" i="18"/>
  <c r="S878" i="18"/>
  <c r="Z877" i="18"/>
  <c r="Y877" i="18"/>
  <c r="X877" i="18"/>
  <c r="V877" i="18"/>
  <c r="U877" i="18"/>
  <c r="T877" i="18"/>
  <c r="S877" i="18"/>
  <c r="Z876" i="18"/>
  <c r="Y876" i="18"/>
  <c r="X876" i="18"/>
  <c r="V876" i="18"/>
  <c r="U876" i="18"/>
  <c r="T876" i="18"/>
  <c r="S876" i="18"/>
  <c r="Z875" i="18"/>
  <c r="Y875" i="18"/>
  <c r="X875" i="18"/>
  <c r="V875" i="18"/>
  <c r="U875" i="18"/>
  <c r="T875" i="18"/>
  <c r="S875" i="18"/>
  <c r="Z874" i="18"/>
  <c r="Y874" i="18"/>
  <c r="X874" i="18"/>
  <c r="V874" i="18"/>
  <c r="U874" i="18"/>
  <c r="T874" i="18"/>
  <c r="S874" i="18"/>
  <c r="Z873" i="18"/>
  <c r="Y873" i="18"/>
  <c r="X873" i="18"/>
  <c r="V873" i="18"/>
  <c r="U873" i="18"/>
  <c r="T873" i="18"/>
  <c r="S873" i="18"/>
  <c r="Z872" i="18"/>
  <c r="Y872" i="18"/>
  <c r="X872" i="18"/>
  <c r="V872" i="18"/>
  <c r="U872" i="18"/>
  <c r="T872" i="18"/>
  <c r="S872" i="18"/>
  <c r="Z871" i="18"/>
  <c r="Y871" i="18"/>
  <c r="X871" i="18"/>
  <c r="V871" i="18"/>
  <c r="U871" i="18"/>
  <c r="T871" i="18"/>
  <c r="S871" i="18"/>
  <c r="Z870" i="18"/>
  <c r="Y870" i="18"/>
  <c r="X870" i="18"/>
  <c r="V870" i="18"/>
  <c r="U870" i="18"/>
  <c r="T870" i="18"/>
  <c r="S870" i="18"/>
  <c r="Z869" i="18"/>
  <c r="Y869" i="18"/>
  <c r="X869" i="18"/>
  <c r="V869" i="18"/>
  <c r="U869" i="18"/>
  <c r="T869" i="18"/>
  <c r="S869" i="18"/>
  <c r="Z868" i="18"/>
  <c r="Y868" i="18"/>
  <c r="X868" i="18"/>
  <c r="V868" i="18"/>
  <c r="U868" i="18"/>
  <c r="T868" i="18"/>
  <c r="S868" i="18"/>
  <c r="Z867" i="18"/>
  <c r="Y867" i="18"/>
  <c r="X867" i="18"/>
  <c r="V867" i="18"/>
  <c r="U867" i="18"/>
  <c r="T867" i="18"/>
  <c r="S867" i="18"/>
  <c r="Z866" i="18"/>
  <c r="Y866" i="18"/>
  <c r="X866" i="18"/>
  <c r="V866" i="18"/>
  <c r="U866" i="18"/>
  <c r="T866" i="18"/>
  <c r="S866" i="18"/>
  <c r="Z865" i="18"/>
  <c r="Y865" i="18"/>
  <c r="X865" i="18"/>
  <c r="V865" i="18"/>
  <c r="U865" i="18"/>
  <c r="T865" i="18"/>
  <c r="S865" i="18"/>
  <c r="Z864" i="18"/>
  <c r="Y864" i="18"/>
  <c r="X864" i="18"/>
  <c r="V864" i="18"/>
  <c r="U864" i="18"/>
  <c r="T864" i="18"/>
  <c r="S864" i="18"/>
  <c r="Z863" i="18"/>
  <c r="Y863" i="18"/>
  <c r="X863" i="18"/>
  <c r="V863" i="18"/>
  <c r="U863" i="18"/>
  <c r="T863" i="18"/>
  <c r="S863" i="18"/>
  <c r="Z862" i="18"/>
  <c r="Y862" i="18"/>
  <c r="X862" i="18"/>
  <c r="V862" i="18"/>
  <c r="U862" i="18"/>
  <c r="T862" i="18"/>
  <c r="S862" i="18"/>
  <c r="Z861" i="18"/>
  <c r="Y861" i="18"/>
  <c r="X861" i="18"/>
  <c r="V861" i="18"/>
  <c r="U861" i="18"/>
  <c r="T861" i="18"/>
  <c r="S861" i="18"/>
  <c r="Z860" i="18"/>
  <c r="Y860" i="18"/>
  <c r="X860" i="18"/>
  <c r="V860" i="18"/>
  <c r="U860" i="18"/>
  <c r="T860" i="18"/>
  <c r="S860" i="18"/>
  <c r="Z859" i="18"/>
  <c r="Y859" i="18"/>
  <c r="X859" i="18"/>
  <c r="V859" i="18"/>
  <c r="U859" i="18"/>
  <c r="T859" i="18"/>
  <c r="S859" i="18"/>
  <c r="Z858" i="18"/>
  <c r="Y858" i="18"/>
  <c r="X858" i="18"/>
  <c r="V858" i="18"/>
  <c r="U858" i="18"/>
  <c r="T858" i="18"/>
  <c r="S858" i="18"/>
  <c r="Z857" i="18"/>
  <c r="Y857" i="18"/>
  <c r="X857" i="18"/>
  <c r="V857" i="18"/>
  <c r="U857" i="18"/>
  <c r="T857" i="18"/>
  <c r="S857" i="18"/>
  <c r="Z856" i="18"/>
  <c r="Y856" i="18"/>
  <c r="X856" i="18"/>
  <c r="V856" i="18"/>
  <c r="U856" i="18"/>
  <c r="T856" i="18"/>
  <c r="S856" i="18"/>
  <c r="Z855" i="18"/>
  <c r="Y855" i="18"/>
  <c r="X855" i="18"/>
  <c r="V855" i="18"/>
  <c r="U855" i="18"/>
  <c r="T855" i="18"/>
  <c r="S855" i="18"/>
  <c r="Z854" i="18"/>
  <c r="Y854" i="18"/>
  <c r="X854" i="18"/>
  <c r="V854" i="18"/>
  <c r="U854" i="18"/>
  <c r="T854" i="18"/>
  <c r="S854" i="18"/>
  <c r="Z853" i="18"/>
  <c r="Y853" i="18"/>
  <c r="X853" i="18"/>
  <c r="V853" i="18"/>
  <c r="U853" i="18"/>
  <c r="T853" i="18"/>
  <c r="S853" i="18"/>
  <c r="Z852" i="18"/>
  <c r="Y852" i="18"/>
  <c r="X852" i="18"/>
  <c r="V852" i="18"/>
  <c r="U852" i="18"/>
  <c r="T852" i="18"/>
  <c r="S852" i="18"/>
  <c r="Z851" i="18"/>
  <c r="Y851" i="18"/>
  <c r="X851" i="18"/>
  <c r="V851" i="18"/>
  <c r="U851" i="18"/>
  <c r="T851" i="18"/>
  <c r="S851" i="18"/>
  <c r="Z850" i="18"/>
  <c r="Y850" i="18"/>
  <c r="X850" i="18"/>
  <c r="V850" i="18"/>
  <c r="U850" i="18"/>
  <c r="T850" i="18"/>
  <c r="S850" i="18"/>
  <c r="Z849" i="18"/>
  <c r="Y849" i="18"/>
  <c r="X849" i="18"/>
  <c r="V849" i="18"/>
  <c r="U849" i="18"/>
  <c r="T849" i="18"/>
  <c r="S849" i="18"/>
  <c r="Z848" i="18"/>
  <c r="Y848" i="18"/>
  <c r="X848" i="18"/>
  <c r="V848" i="18"/>
  <c r="U848" i="18"/>
  <c r="T848" i="18"/>
  <c r="S848" i="18"/>
  <c r="Z847" i="18"/>
  <c r="Y847" i="18"/>
  <c r="X847" i="18"/>
  <c r="V847" i="18"/>
  <c r="U847" i="18"/>
  <c r="T847" i="18"/>
  <c r="S847" i="18"/>
  <c r="Z846" i="18"/>
  <c r="Y846" i="18"/>
  <c r="X846" i="18"/>
  <c r="V846" i="18"/>
  <c r="U846" i="18"/>
  <c r="T846" i="18"/>
  <c r="S846" i="18"/>
  <c r="Z845" i="18"/>
  <c r="Y845" i="18"/>
  <c r="X845" i="18"/>
  <c r="V845" i="18"/>
  <c r="U845" i="18"/>
  <c r="T845" i="18"/>
  <c r="S845" i="18"/>
  <c r="Z844" i="18"/>
  <c r="Y844" i="18"/>
  <c r="X844" i="18"/>
  <c r="V844" i="18"/>
  <c r="U844" i="18"/>
  <c r="T844" i="18"/>
  <c r="S844" i="18"/>
  <c r="Z843" i="18"/>
  <c r="Y843" i="18"/>
  <c r="X843" i="18"/>
  <c r="V843" i="18"/>
  <c r="U843" i="18"/>
  <c r="T843" i="18"/>
  <c r="S843" i="18"/>
  <c r="Z842" i="18"/>
  <c r="Y842" i="18"/>
  <c r="X842" i="18"/>
  <c r="V842" i="18"/>
  <c r="U842" i="18"/>
  <c r="T842" i="18"/>
  <c r="S842" i="18"/>
  <c r="Z841" i="18"/>
  <c r="Y841" i="18"/>
  <c r="X841" i="18"/>
  <c r="V841" i="18"/>
  <c r="U841" i="18"/>
  <c r="T841" i="18"/>
  <c r="S841" i="18"/>
  <c r="Z840" i="18"/>
  <c r="Y840" i="18"/>
  <c r="X840" i="18"/>
  <c r="V840" i="18"/>
  <c r="U840" i="18"/>
  <c r="T840" i="18"/>
  <c r="S840" i="18"/>
  <c r="Z839" i="18"/>
  <c r="Y839" i="18"/>
  <c r="X839" i="18"/>
  <c r="V839" i="18"/>
  <c r="U839" i="18"/>
  <c r="T839" i="18"/>
  <c r="S839" i="18"/>
  <c r="Z838" i="18"/>
  <c r="Y838" i="18"/>
  <c r="X838" i="18"/>
  <c r="V838" i="18"/>
  <c r="U838" i="18"/>
  <c r="T838" i="18"/>
  <c r="S838" i="18"/>
  <c r="Z837" i="18"/>
  <c r="Y837" i="18"/>
  <c r="X837" i="18"/>
  <c r="V837" i="18"/>
  <c r="U837" i="18"/>
  <c r="T837" i="18"/>
  <c r="S837" i="18"/>
  <c r="Z836" i="18"/>
  <c r="Y836" i="18"/>
  <c r="X836" i="18"/>
  <c r="V836" i="18"/>
  <c r="U836" i="18"/>
  <c r="T836" i="18"/>
  <c r="S836" i="18"/>
  <c r="Z835" i="18"/>
  <c r="Y835" i="18"/>
  <c r="X835" i="18"/>
  <c r="V835" i="18"/>
  <c r="U835" i="18"/>
  <c r="T835" i="18"/>
  <c r="S835" i="18"/>
  <c r="Z834" i="18"/>
  <c r="Y834" i="18"/>
  <c r="X834" i="18"/>
  <c r="V834" i="18"/>
  <c r="U834" i="18"/>
  <c r="T834" i="18"/>
  <c r="S834" i="18"/>
  <c r="Z833" i="18"/>
  <c r="Y833" i="18"/>
  <c r="X833" i="18"/>
  <c r="V833" i="18"/>
  <c r="U833" i="18"/>
  <c r="T833" i="18"/>
  <c r="S833" i="18"/>
  <c r="Z832" i="18"/>
  <c r="Y832" i="18"/>
  <c r="X832" i="18"/>
  <c r="V832" i="18"/>
  <c r="U832" i="18"/>
  <c r="T832" i="18"/>
  <c r="S832" i="18"/>
  <c r="Z831" i="18"/>
  <c r="Y831" i="18"/>
  <c r="X831" i="18"/>
  <c r="V831" i="18"/>
  <c r="U831" i="18"/>
  <c r="T831" i="18"/>
  <c r="S831" i="18"/>
  <c r="Z830" i="18"/>
  <c r="Y830" i="18"/>
  <c r="X830" i="18"/>
  <c r="V830" i="18"/>
  <c r="U830" i="18"/>
  <c r="T830" i="18"/>
  <c r="S830" i="18"/>
  <c r="Z829" i="18"/>
  <c r="Y829" i="18"/>
  <c r="X829" i="18"/>
  <c r="V829" i="18"/>
  <c r="U829" i="18"/>
  <c r="T829" i="18"/>
  <c r="S829" i="18"/>
  <c r="Z828" i="18"/>
  <c r="Y828" i="18"/>
  <c r="X828" i="18"/>
  <c r="V828" i="18"/>
  <c r="U828" i="18"/>
  <c r="T828" i="18"/>
  <c r="S828" i="18"/>
  <c r="Z827" i="18"/>
  <c r="Y827" i="18"/>
  <c r="X827" i="18"/>
  <c r="V827" i="18"/>
  <c r="U827" i="18"/>
  <c r="T827" i="18"/>
  <c r="S827" i="18"/>
  <c r="Z826" i="18"/>
  <c r="Y826" i="18"/>
  <c r="X826" i="18"/>
  <c r="V826" i="18"/>
  <c r="U826" i="18"/>
  <c r="T826" i="18"/>
  <c r="S826" i="18"/>
  <c r="Z825" i="18"/>
  <c r="Y825" i="18"/>
  <c r="X825" i="18"/>
  <c r="V825" i="18"/>
  <c r="U825" i="18"/>
  <c r="T825" i="18"/>
  <c r="S825" i="18"/>
  <c r="Z824" i="18"/>
  <c r="Y824" i="18"/>
  <c r="X824" i="18"/>
  <c r="V824" i="18"/>
  <c r="U824" i="18"/>
  <c r="T824" i="18"/>
  <c r="S824" i="18"/>
  <c r="Z823" i="18"/>
  <c r="Y823" i="18"/>
  <c r="X823" i="18"/>
  <c r="V823" i="18"/>
  <c r="U823" i="18"/>
  <c r="T823" i="18"/>
  <c r="S823" i="18"/>
  <c r="Z822" i="18"/>
  <c r="Y822" i="18"/>
  <c r="X822" i="18"/>
  <c r="V822" i="18"/>
  <c r="U822" i="18"/>
  <c r="T822" i="18"/>
  <c r="S822" i="18"/>
  <c r="Z821" i="18"/>
  <c r="Y821" i="18"/>
  <c r="X821" i="18"/>
  <c r="V821" i="18"/>
  <c r="U821" i="18"/>
  <c r="T821" i="18"/>
  <c r="S821" i="18"/>
  <c r="Z820" i="18"/>
  <c r="Y820" i="18"/>
  <c r="X820" i="18"/>
  <c r="V820" i="18"/>
  <c r="U820" i="18"/>
  <c r="T820" i="18"/>
  <c r="S820" i="18"/>
  <c r="Z819" i="18"/>
  <c r="Y819" i="18"/>
  <c r="X819" i="18"/>
  <c r="V819" i="18"/>
  <c r="U819" i="18"/>
  <c r="T819" i="18"/>
  <c r="S819" i="18"/>
  <c r="Z818" i="18"/>
  <c r="Y818" i="18"/>
  <c r="X818" i="18"/>
  <c r="V818" i="18"/>
  <c r="U818" i="18"/>
  <c r="T818" i="18"/>
  <c r="S818" i="18"/>
  <c r="Z817" i="18"/>
  <c r="Y817" i="18"/>
  <c r="X817" i="18"/>
  <c r="V817" i="18"/>
  <c r="U817" i="18"/>
  <c r="T817" i="18"/>
  <c r="S817" i="18"/>
  <c r="Z816" i="18"/>
  <c r="Y816" i="18"/>
  <c r="X816" i="18"/>
  <c r="V816" i="18"/>
  <c r="U816" i="18"/>
  <c r="T816" i="18"/>
  <c r="S816" i="18"/>
  <c r="Z815" i="18"/>
  <c r="Y815" i="18"/>
  <c r="X815" i="18"/>
  <c r="V815" i="18"/>
  <c r="U815" i="18"/>
  <c r="T815" i="18"/>
  <c r="S815" i="18"/>
  <c r="Z814" i="18"/>
  <c r="Y814" i="18"/>
  <c r="X814" i="18"/>
  <c r="V814" i="18"/>
  <c r="U814" i="18"/>
  <c r="T814" i="18"/>
  <c r="S814" i="18"/>
  <c r="Z813" i="18"/>
  <c r="Y813" i="18"/>
  <c r="X813" i="18"/>
  <c r="V813" i="18"/>
  <c r="U813" i="18"/>
  <c r="T813" i="18"/>
  <c r="S813" i="18"/>
  <c r="Z812" i="18"/>
  <c r="Y812" i="18"/>
  <c r="X812" i="18"/>
  <c r="V812" i="18"/>
  <c r="U812" i="18"/>
  <c r="T812" i="18"/>
  <c r="S812" i="18"/>
  <c r="Z811" i="18"/>
  <c r="Y811" i="18"/>
  <c r="X811" i="18"/>
  <c r="V811" i="18"/>
  <c r="U811" i="18"/>
  <c r="T811" i="18"/>
  <c r="S811" i="18"/>
  <c r="Z810" i="18"/>
  <c r="Y810" i="18"/>
  <c r="X810" i="18"/>
  <c r="V810" i="18"/>
  <c r="U810" i="18"/>
  <c r="T810" i="18"/>
  <c r="S810" i="18"/>
  <c r="Z809" i="18"/>
  <c r="Y809" i="18"/>
  <c r="X809" i="18"/>
  <c r="V809" i="18"/>
  <c r="U809" i="18"/>
  <c r="T809" i="18"/>
  <c r="S809" i="18"/>
  <c r="Z808" i="18"/>
  <c r="Y808" i="18"/>
  <c r="X808" i="18"/>
  <c r="V808" i="18"/>
  <c r="U808" i="18"/>
  <c r="T808" i="18"/>
  <c r="S808" i="18"/>
  <c r="Z807" i="18"/>
  <c r="Y807" i="18"/>
  <c r="X807" i="18"/>
  <c r="V807" i="18"/>
  <c r="U807" i="18"/>
  <c r="T807" i="18"/>
  <c r="S807" i="18"/>
  <c r="Z806" i="18"/>
  <c r="Y806" i="18"/>
  <c r="X806" i="18"/>
  <c r="V806" i="18"/>
  <c r="U806" i="18"/>
  <c r="T806" i="18"/>
  <c r="S806" i="18"/>
  <c r="Z805" i="18"/>
  <c r="Y805" i="18"/>
  <c r="X805" i="18"/>
  <c r="V805" i="18"/>
  <c r="U805" i="18"/>
  <c r="T805" i="18"/>
  <c r="S805" i="18"/>
  <c r="Z804" i="18"/>
  <c r="Y804" i="18"/>
  <c r="X804" i="18"/>
  <c r="V804" i="18"/>
  <c r="U804" i="18"/>
  <c r="T804" i="18"/>
  <c r="S804" i="18"/>
  <c r="Z803" i="18"/>
  <c r="Y803" i="18"/>
  <c r="X803" i="18"/>
  <c r="V803" i="18"/>
  <c r="U803" i="18"/>
  <c r="T803" i="18"/>
  <c r="S803" i="18"/>
  <c r="Z802" i="18"/>
  <c r="Y802" i="18"/>
  <c r="X802" i="18"/>
  <c r="V802" i="18"/>
  <c r="U802" i="18"/>
  <c r="T802" i="18"/>
  <c r="S802" i="18"/>
  <c r="Z801" i="18"/>
  <c r="Y801" i="18"/>
  <c r="X801" i="18"/>
  <c r="V801" i="18"/>
  <c r="U801" i="18"/>
  <c r="T801" i="18"/>
  <c r="S801" i="18"/>
  <c r="Z800" i="18"/>
  <c r="Y800" i="18"/>
  <c r="X800" i="18"/>
  <c r="V800" i="18"/>
  <c r="U800" i="18"/>
  <c r="T800" i="18"/>
  <c r="S800" i="18"/>
  <c r="Z799" i="18"/>
  <c r="Y799" i="18"/>
  <c r="X799" i="18"/>
  <c r="V799" i="18"/>
  <c r="U799" i="18"/>
  <c r="T799" i="18"/>
  <c r="S799" i="18"/>
  <c r="Z798" i="18"/>
  <c r="Y798" i="18"/>
  <c r="X798" i="18"/>
  <c r="V798" i="18"/>
  <c r="U798" i="18"/>
  <c r="T798" i="18"/>
  <c r="S798" i="18"/>
  <c r="Z797" i="18"/>
  <c r="Y797" i="18"/>
  <c r="X797" i="18"/>
  <c r="V797" i="18"/>
  <c r="U797" i="18"/>
  <c r="T797" i="18"/>
  <c r="S797" i="18"/>
  <c r="Z796" i="18"/>
  <c r="Y796" i="18"/>
  <c r="X796" i="18"/>
  <c r="V796" i="18"/>
  <c r="U796" i="18"/>
  <c r="T796" i="18"/>
  <c r="S796" i="18"/>
  <c r="Z795" i="18"/>
  <c r="Y795" i="18"/>
  <c r="X795" i="18"/>
  <c r="V795" i="18"/>
  <c r="U795" i="18"/>
  <c r="T795" i="18"/>
  <c r="S795" i="18"/>
  <c r="Z794" i="18"/>
  <c r="Y794" i="18"/>
  <c r="X794" i="18"/>
  <c r="V794" i="18"/>
  <c r="U794" i="18"/>
  <c r="T794" i="18"/>
  <c r="S794" i="18"/>
  <c r="Z793" i="18"/>
  <c r="Y793" i="18"/>
  <c r="X793" i="18"/>
  <c r="V793" i="18"/>
  <c r="U793" i="18"/>
  <c r="T793" i="18"/>
  <c r="S793" i="18"/>
  <c r="Z792" i="18"/>
  <c r="Y792" i="18"/>
  <c r="X792" i="18"/>
  <c r="V792" i="18"/>
  <c r="U792" i="18"/>
  <c r="T792" i="18"/>
  <c r="S792" i="18"/>
  <c r="Z791" i="18"/>
  <c r="Y791" i="18"/>
  <c r="X791" i="18"/>
  <c r="V791" i="18"/>
  <c r="U791" i="18"/>
  <c r="T791" i="18"/>
  <c r="S791" i="18"/>
  <c r="Z790" i="18"/>
  <c r="Y790" i="18"/>
  <c r="X790" i="18"/>
  <c r="V790" i="18"/>
  <c r="U790" i="18"/>
  <c r="T790" i="18"/>
  <c r="S790" i="18"/>
  <c r="Z789" i="18"/>
  <c r="Y789" i="18"/>
  <c r="X789" i="18"/>
  <c r="V789" i="18"/>
  <c r="U789" i="18"/>
  <c r="T789" i="18"/>
  <c r="S789" i="18"/>
  <c r="Z788" i="18"/>
  <c r="Y788" i="18"/>
  <c r="X788" i="18"/>
  <c r="V788" i="18"/>
  <c r="U788" i="18"/>
  <c r="T788" i="18"/>
  <c r="S788" i="18"/>
  <c r="Z787" i="18"/>
  <c r="Y787" i="18"/>
  <c r="X787" i="18"/>
  <c r="V787" i="18"/>
  <c r="U787" i="18"/>
  <c r="T787" i="18"/>
  <c r="S787" i="18"/>
  <c r="Z786" i="18"/>
  <c r="Y786" i="18"/>
  <c r="X786" i="18"/>
  <c r="V786" i="18"/>
  <c r="U786" i="18"/>
  <c r="T786" i="18"/>
  <c r="S786" i="18"/>
  <c r="Z785" i="18"/>
  <c r="Y785" i="18"/>
  <c r="X785" i="18"/>
  <c r="V785" i="18"/>
  <c r="U785" i="18"/>
  <c r="T785" i="18"/>
  <c r="S785" i="18"/>
  <c r="Z784" i="18"/>
  <c r="Y784" i="18"/>
  <c r="X784" i="18"/>
  <c r="V784" i="18"/>
  <c r="U784" i="18"/>
  <c r="T784" i="18"/>
  <c r="S784" i="18"/>
  <c r="Z783" i="18"/>
  <c r="Y783" i="18"/>
  <c r="X783" i="18"/>
  <c r="V783" i="18"/>
  <c r="U783" i="18"/>
  <c r="T783" i="18"/>
  <c r="S783" i="18"/>
  <c r="Z782" i="18"/>
  <c r="Y782" i="18"/>
  <c r="X782" i="18"/>
  <c r="V782" i="18"/>
  <c r="U782" i="18"/>
  <c r="T782" i="18"/>
  <c r="S782" i="18"/>
  <c r="Z781" i="18"/>
  <c r="Y781" i="18"/>
  <c r="X781" i="18"/>
  <c r="V781" i="18"/>
  <c r="U781" i="18"/>
  <c r="T781" i="18"/>
  <c r="S781" i="18"/>
  <c r="Z780" i="18"/>
  <c r="Y780" i="18"/>
  <c r="X780" i="18"/>
  <c r="V780" i="18"/>
  <c r="U780" i="18"/>
  <c r="T780" i="18"/>
  <c r="S780" i="18"/>
  <c r="Z779" i="18"/>
  <c r="Y779" i="18"/>
  <c r="X779" i="18"/>
  <c r="V779" i="18"/>
  <c r="U779" i="18"/>
  <c r="T779" i="18"/>
  <c r="S779" i="18"/>
  <c r="Z778" i="18"/>
  <c r="Y778" i="18"/>
  <c r="X778" i="18"/>
  <c r="V778" i="18"/>
  <c r="U778" i="18"/>
  <c r="T778" i="18"/>
  <c r="S778" i="18"/>
  <c r="Z777" i="18"/>
  <c r="Y777" i="18"/>
  <c r="X777" i="18"/>
  <c r="V777" i="18"/>
  <c r="U777" i="18"/>
  <c r="T777" i="18"/>
  <c r="S777" i="18"/>
  <c r="Z776" i="18"/>
  <c r="Y776" i="18"/>
  <c r="X776" i="18"/>
  <c r="V776" i="18"/>
  <c r="U776" i="18"/>
  <c r="T776" i="18"/>
  <c r="S776" i="18"/>
  <c r="Z775" i="18"/>
  <c r="Y775" i="18"/>
  <c r="X775" i="18"/>
  <c r="V775" i="18"/>
  <c r="U775" i="18"/>
  <c r="T775" i="18"/>
  <c r="S775" i="18"/>
  <c r="Z774" i="18"/>
  <c r="Y774" i="18"/>
  <c r="X774" i="18"/>
  <c r="V774" i="18"/>
  <c r="U774" i="18"/>
  <c r="T774" i="18"/>
  <c r="S774" i="18"/>
  <c r="Z773" i="18"/>
  <c r="Y773" i="18"/>
  <c r="X773" i="18"/>
  <c r="V773" i="18"/>
  <c r="U773" i="18"/>
  <c r="T773" i="18"/>
  <c r="S773" i="18"/>
  <c r="Z772" i="18"/>
  <c r="Y772" i="18"/>
  <c r="X772" i="18"/>
  <c r="V772" i="18"/>
  <c r="U772" i="18"/>
  <c r="T772" i="18"/>
  <c r="S772" i="18"/>
  <c r="Z771" i="18"/>
  <c r="Y771" i="18"/>
  <c r="X771" i="18"/>
  <c r="V771" i="18"/>
  <c r="U771" i="18"/>
  <c r="T771" i="18"/>
  <c r="S771" i="18"/>
  <c r="Z770" i="18"/>
  <c r="Y770" i="18"/>
  <c r="X770" i="18"/>
  <c r="V770" i="18"/>
  <c r="U770" i="18"/>
  <c r="T770" i="18"/>
  <c r="S770" i="18"/>
  <c r="Z769" i="18"/>
  <c r="Y769" i="18"/>
  <c r="X769" i="18"/>
  <c r="V769" i="18"/>
  <c r="U769" i="18"/>
  <c r="T769" i="18"/>
  <c r="S769" i="18"/>
  <c r="Z768" i="18"/>
  <c r="Y768" i="18"/>
  <c r="X768" i="18"/>
  <c r="V768" i="18"/>
  <c r="U768" i="18"/>
  <c r="T768" i="18"/>
  <c r="S768" i="18"/>
  <c r="Z767" i="18"/>
  <c r="Y767" i="18"/>
  <c r="X767" i="18"/>
  <c r="V767" i="18"/>
  <c r="U767" i="18"/>
  <c r="T767" i="18"/>
  <c r="S767" i="18"/>
  <c r="Z766" i="18"/>
  <c r="Y766" i="18"/>
  <c r="X766" i="18"/>
  <c r="V766" i="18"/>
  <c r="U766" i="18"/>
  <c r="T766" i="18"/>
  <c r="S766" i="18"/>
  <c r="Z765" i="18"/>
  <c r="Y765" i="18"/>
  <c r="X765" i="18"/>
  <c r="V765" i="18"/>
  <c r="U765" i="18"/>
  <c r="T765" i="18"/>
  <c r="S765" i="18"/>
  <c r="Z764" i="18"/>
  <c r="Y764" i="18"/>
  <c r="X764" i="18"/>
  <c r="V764" i="18"/>
  <c r="U764" i="18"/>
  <c r="T764" i="18"/>
  <c r="S764" i="18"/>
  <c r="Z763" i="18"/>
  <c r="Y763" i="18"/>
  <c r="X763" i="18"/>
  <c r="V763" i="18"/>
  <c r="U763" i="18"/>
  <c r="T763" i="18"/>
  <c r="S763" i="18"/>
  <c r="Z762" i="18"/>
  <c r="Y762" i="18"/>
  <c r="X762" i="18"/>
  <c r="V762" i="18"/>
  <c r="U762" i="18"/>
  <c r="T762" i="18"/>
  <c r="S762" i="18"/>
  <c r="Z761" i="18"/>
  <c r="Y761" i="18"/>
  <c r="X761" i="18"/>
  <c r="V761" i="18"/>
  <c r="U761" i="18"/>
  <c r="T761" i="18"/>
  <c r="S761" i="18"/>
  <c r="Z760" i="18"/>
  <c r="Y760" i="18"/>
  <c r="X760" i="18"/>
  <c r="V760" i="18"/>
  <c r="U760" i="18"/>
  <c r="T760" i="18"/>
  <c r="S760" i="18"/>
  <c r="Z759" i="18"/>
  <c r="Y759" i="18"/>
  <c r="X759" i="18"/>
  <c r="V759" i="18"/>
  <c r="U759" i="18"/>
  <c r="T759" i="18"/>
  <c r="S759" i="18"/>
  <c r="Z758" i="18"/>
  <c r="Y758" i="18"/>
  <c r="X758" i="18"/>
  <c r="V758" i="18"/>
  <c r="U758" i="18"/>
  <c r="T758" i="18"/>
  <c r="S758" i="18"/>
  <c r="Z757" i="18"/>
  <c r="Y757" i="18"/>
  <c r="X757" i="18"/>
  <c r="V757" i="18"/>
  <c r="U757" i="18"/>
  <c r="T757" i="18"/>
  <c r="S757" i="18"/>
  <c r="Z756" i="18"/>
  <c r="Y756" i="18"/>
  <c r="X756" i="18"/>
  <c r="V756" i="18"/>
  <c r="U756" i="18"/>
  <c r="T756" i="18"/>
  <c r="S756" i="18"/>
  <c r="Z755" i="18"/>
  <c r="Y755" i="18"/>
  <c r="X755" i="18"/>
  <c r="V755" i="18"/>
  <c r="U755" i="18"/>
  <c r="T755" i="18"/>
  <c r="S755" i="18"/>
  <c r="Z754" i="18"/>
  <c r="Y754" i="18"/>
  <c r="X754" i="18"/>
  <c r="V754" i="18"/>
  <c r="U754" i="18"/>
  <c r="T754" i="18"/>
  <c r="S754" i="18"/>
  <c r="Z753" i="18"/>
  <c r="Y753" i="18"/>
  <c r="X753" i="18"/>
  <c r="V753" i="18"/>
  <c r="U753" i="18"/>
  <c r="T753" i="18"/>
  <c r="S753" i="18"/>
  <c r="Z752" i="18"/>
  <c r="Y752" i="18"/>
  <c r="X752" i="18"/>
  <c r="V752" i="18"/>
  <c r="U752" i="18"/>
  <c r="T752" i="18"/>
  <c r="S752" i="18"/>
  <c r="Z751" i="18"/>
  <c r="Y751" i="18"/>
  <c r="X751" i="18"/>
  <c r="V751" i="18"/>
  <c r="U751" i="18"/>
  <c r="T751" i="18"/>
  <c r="S751" i="18"/>
  <c r="Z750" i="18"/>
  <c r="Y750" i="18"/>
  <c r="X750" i="18"/>
  <c r="V750" i="18"/>
  <c r="U750" i="18"/>
  <c r="T750" i="18"/>
  <c r="S750" i="18"/>
  <c r="Z749" i="18"/>
  <c r="Y749" i="18"/>
  <c r="X749" i="18"/>
  <c r="V749" i="18"/>
  <c r="U749" i="18"/>
  <c r="T749" i="18"/>
  <c r="S749" i="18"/>
  <c r="Z748" i="18"/>
  <c r="Y748" i="18"/>
  <c r="X748" i="18"/>
  <c r="V748" i="18"/>
  <c r="U748" i="18"/>
  <c r="T748" i="18"/>
  <c r="S748" i="18"/>
  <c r="Z747" i="18"/>
  <c r="Y747" i="18"/>
  <c r="X747" i="18"/>
  <c r="V747" i="18"/>
  <c r="U747" i="18"/>
  <c r="T747" i="18"/>
  <c r="S747" i="18"/>
  <c r="Z746" i="18"/>
  <c r="Y746" i="18"/>
  <c r="X746" i="18"/>
  <c r="V746" i="18"/>
  <c r="U746" i="18"/>
  <c r="T746" i="18"/>
  <c r="S746" i="18"/>
  <c r="Z745" i="18"/>
  <c r="Y745" i="18"/>
  <c r="X745" i="18"/>
  <c r="V745" i="18"/>
  <c r="U745" i="18"/>
  <c r="T745" i="18"/>
  <c r="S745" i="18"/>
  <c r="Z744" i="18"/>
  <c r="Y744" i="18"/>
  <c r="X744" i="18"/>
  <c r="V744" i="18"/>
  <c r="U744" i="18"/>
  <c r="T744" i="18"/>
  <c r="S744" i="18"/>
  <c r="Z743" i="18"/>
  <c r="Y743" i="18"/>
  <c r="X743" i="18"/>
  <c r="V743" i="18"/>
  <c r="U743" i="18"/>
  <c r="T743" i="18"/>
  <c r="S743" i="18"/>
  <c r="Z742" i="18"/>
  <c r="Y742" i="18"/>
  <c r="X742" i="18"/>
  <c r="V742" i="18"/>
  <c r="U742" i="18"/>
  <c r="T742" i="18"/>
  <c r="S742" i="18"/>
  <c r="Z741" i="18"/>
  <c r="Y741" i="18"/>
  <c r="X741" i="18"/>
  <c r="V741" i="18"/>
  <c r="U741" i="18"/>
  <c r="T741" i="18"/>
  <c r="S741" i="18"/>
  <c r="Z740" i="18"/>
  <c r="Y740" i="18"/>
  <c r="X740" i="18"/>
  <c r="V740" i="18"/>
  <c r="U740" i="18"/>
  <c r="T740" i="18"/>
  <c r="S740" i="18"/>
  <c r="Z739" i="18"/>
  <c r="Y739" i="18"/>
  <c r="X739" i="18"/>
  <c r="V739" i="18"/>
  <c r="U739" i="18"/>
  <c r="T739" i="18"/>
  <c r="S739" i="18"/>
  <c r="Z738" i="18"/>
  <c r="Y738" i="18"/>
  <c r="X738" i="18"/>
  <c r="V738" i="18"/>
  <c r="U738" i="18"/>
  <c r="T738" i="18"/>
  <c r="S738" i="18"/>
  <c r="Z737" i="18"/>
  <c r="Y737" i="18"/>
  <c r="X737" i="18"/>
  <c r="V737" i="18"/>
  <c r="U737" i="18"/>
  <c r="T737" i="18"/>
  <c r="S737" i="18"/>
  <c r="Z736" i="18"/>
  <c r="Y736" i="18"/>
  <c r="X736" i="18"/>
  <c r="V736" i="18"/>
  <c r="U736" i="18"/>
  <c r="T736" i="18"/>
  <c r="S736" i="18"/>
  <c r="Z735" i="18"/>
  <c r="Y735" i="18"/>
  <c r="X735" i="18"/>
  <c r="V735" i="18"/>
  <c r="U735" i="18"/>
  <c r="T735" i="18"/>
  <c r="S735" i="18"/>
  <c r="Z734" i="18"/>
  <c r="Y734" i="18"/>
  <c r="X734" i="18"/>
  <c r="V734" i="18"/>
  <c r="U734" i="18"/>
  <c r="T734" i="18"/>
  <c r="S734" i="18"/>
  <c r="Z733" i="18"/>
  <c r="Y733" i="18"/>
  <c r="X733" i="18"/>
  <c r="V733" i="18"/>
  <c r="U733" i="18"/>
  <c r="T733" i="18"/>
  <c r="S733" i="18"/>
  <c r="Z732" i="18"/>
  <c r="Y732" i="18"/>
  <c r="X732" i="18"/>
  <c r="V732" i="18"/>
  <c r="U732" i="18"/>
  <c r="T732" i="18"/>
  <c r="S732" i="18"/>
  <c r="Z731" i="18"/>
  <c r="Y731" i="18"/>
  <c r="X731" i="18"/>
  <c r="V731" i="18"/>
  <c r="U731" i="18"/>
  <c r="T731" i="18"/>
  <c r="S731" i="18"/>
  <c r="Z730" i="18"/>
  <c r="Y730" i="18"/>
  <c r="X730" i="18"/>
  <c r="V730" i="18"/>
  <c r="U730" i="18"/>
  <c r="T730" i="18"/>
  <c r="S730" i="18"/>
  <c r="Z729" i="18"/>
  <c r="Y729" i="18"/>
  <c r="X729" i="18"/>
  <c r="V729" i="18"/>
  <c r="U729" i="18"/>
  <c r="T729" i="18"/>
  <c r="S729" i="18"/>
  <c r="Z728" i="18"/>
  <c r="Y728" i="18"/>
  <c r="X728" i="18"/>
  <c r="V728" i="18"/>
  <c r="U728" i="18"/>
  <c r="T728" i="18"/>
  <c r="S728" i="18"/>
  <c r="Z727" i="18"/>
  <c r="Y727" i="18"/>
  <c r="X727" i="18"/>
  <c r="V727" i="18"/>
  <c r="U727" i="18"/>
  <c r="T727" i="18"/>
  <c r="S727" i="18"/>
  <c r="Z726" i="18"/>
  <c r="Y726" i="18"/>
  <c r="X726" i="18"/>
  <c r="V726" i="18"/>
  <c r="U726" i="18"/>
  <c r="T726" i="18"/>
  <c r="S726" i="18"/>
  <c r="Z725" i="18"/>
  <c r="Y725" i="18"/>
  <c r="X725" i="18"/>
  <c r="V725" i="18"/>
  <c r="U725" i="18"/>
  <c r="T725" i="18"/>
  <c r="S725" i="18"/>
  <c r="Z724" i="18"/>
  <c r="Y724" i="18"/>
  <c r="X724" i="18"/>
  <c r="V724" i="18"/>
  <c r="U724" i="18"/>
  <c r="T724" i="18"/>
  <c r="S724" i="18"/>
  <c r="Z723" i="18"/>
  <c r="Y723" i="18"/>
  <c r="X723" i="18"/>
  <c r="V723" i="18"/>
  <c r="U723" i="18"/>
  <c r="T723" i="18"/>
  <c r="S723" i="18"/>
  <c r="Z722" i="18"/>
  <c r="Y722" i="18"/>
  <c r="X722" i="18"/>
  <c r="V722" i="18"/>
  <c r="U722" i="18"/>
  <c r="T722" i="18"/>
  <c r="S722" i="18"/>
  <c r="Z721" i="18"/>
  <c r="Y721" i="18"/>
  <c r="X721" i="18"/>
  <c r="V721" i="18"/>
  <c r="U721" i="18"/>
  <c r="T721" i="18"/>
  <c r="S721" i="18"/>
  <c r="Z720" i="18"/>
  <c r="Y720" i="18"/>
  <c r="X720" i="18"/>
  <c r="V720" i="18"/>
  <c r="U720" i="18"/>
  <c r="T720" i="18"/>
  <c r="S720" i="18"/>
  <c r="Z719" i="18"/>
  <c r="Y719" i="18"/>
  <c r="X719" i="18"/>
  <c r="V719" i="18"/>
  <c r="U719" i="18"/>
  <c r="T719" i="18"/>
  <c r="S719" i="18"/>
  <c r="Z718" i="18"/>
  <c r="Y718" i="18"/>
  <c r="X718" i="18"/>
  <c r="V718" i="18"/>
  <c r="U718" i="18"/>
  <c r="T718" i="18"/>
  <c r="S718" i="18"/>
  <c r="Z717" i="18"/>
  <c r="Y717" i="18"/>
  <c r="X717" i="18"/>
  <c r="V717" i="18"/>
  <c r="U717" i="18"/>
  <c r="T717" i="18"/>
  <c r="S717" i="18"/>
  <c r="Z716" i="18"/>
  <c r="Y716" i="18"/>
  <c r="X716" i="18"/>
  <c r="V716" i="18"/>
  <c r="U716" i="18"/>
  <c r="T716" i="18"/>
  <c r="S716" i="18"/>
  <c r="Z715" i="18"/>
  <c r="Y715" i="18"/>
  <c r="X715" i="18"/>
  <c r="V715" i="18"/>
  <c r="U715" i="18"/>
  <c r="T715" i="18"/>
  <c r="S715" i="18"/>
  <c r="Z714" i="18"/>
  <c r="Y714" i="18"/>
  <c r="X714" i="18"/>
  <c r="V714" i="18"/>
  <c r="U714" i="18"/>
  <c r="T714" i="18"/>
  <c r="S714" i="18"/>
  <c r="Z713" i="18"/>
  <c r="Y713" i="18"/>
  <c r="X713" i="18"/>
  <c r="V713" i="18"/>
  <c r="U713" i="18"/>
  <c r="T713" i="18"/>
  <c r="S713" i="18"/>
  <c r="Z712" i="18"/>
  <c r="Y712" i="18"/>
  <c r="X712" i="18"/>
  <c r="V712" i="18"/>
  <c r="U712" i="18"/>
  <c r="T712" i="18"/>
  <c r="S712" i="18"/>
  <c r="Z711" i="18"/>
  <c r="Y711" i="18"/>
  <c r="X711" i="18"/>
  <c r="V711" i="18"/>
  <c r="U711" i="18"/>
  <c r="T711" i="18"/>
  <c r="S711" i="18"/>
  <c r="Z710" i="18"/>
  <c r="Y710" i="18"/>
  <c r="X710" i="18"/>
  <c r="V710" i="18"/>
  <c r="U710" i="18"/>
  <c r="T710" i="18"/>
  <c r="S710" i="18"/>
  <c r="Z709" i="18"/>
  <c r="Y709" i="18"/>
  <c r="X709" i="18"/>
  <c r="V709" i="18"/>
  <c r="U709" i="18"/>
  <c r="T709" i="18"/>
  <c r="S709" i="18"/>
  <c r="Z708" i="18"/>
  <c r="Y708" i="18"/>
  <c r="X708" i="18"/>
  <c r="V708" i="18"/>
  <c r="U708" i="18"/>
  <c r="T708" i="18"/>
  <c r="S708" i="18"/>
  <c r="Z707" i="18"/>
  <c r="Y707" i="18"/>
  <c r="X707" i="18"/>
  <c r="V707" i="18"/>
  <c r="U707" i="18"/>
  <c r="T707" i="18"/>
  <c r="S707" i="18"/>
  <c r="Z706" i="18"/>
  <c r="Y706" i="18"/>
  <c r="X706" i="18"/>
  <c r="V706" i="18"/>
  <c r="U706" i="18"/>
  <c r="T706" i="18"/>
  <c r="S706" i="18"/>
  <c r="Z705" i="18"/>
  <c r="Y705" i="18"/>
  <c r="X705" i="18"/>
  <c r="V705" i="18"/>
  <c r="U705" i="18"/>
  <c r="T705" i="18"/>
  <c r="S705" i="18"/>
  <c r="Z704" i="18"/>
  <c r="Y704" i="18"/>
  <c r="X704" i="18"/>
  <c r="V704" i="18"/>
  <c r="U704" i="18"/>
  <c r="T704" i="18"/>
  <c r="S704" i="18"/>
  <c r="Z703" i="18"/>
  <c r="Y703" i="18"/>
  <c r="X703" i="18"/>
  <c r="V703" i="18"/>
  <c r="U703" i="18"/>
  <c r="T703" i="18"/>
  <c r="S703" i="18"/>
  <c r="Z702" i="18"/>
  <c r="Y702" i="18"/>
  <c r="X702" i="18"/>
  <c r="V702" i="18"/>
  <c r="U702" i="18"/>
  <c r="T702" i="18"/>
  <c r="S702" i="18"/>
  <c r="Z701" i="18"/>
  <c r="Y701" i="18"/>
  <c r="X701" i="18"/>
  <c r="V701" i="18"/>
  <c r="U701" i="18"/>
  <c r="T701" i="18"/>
  <c r="S701" i="18"/>
  <c r="Z700" i="18"/>
  <c r="Y700" i="18"/>
  <c r="X700" i="18"/>
  <c r="V700" i="18"/>
  <c r="U700" i="18"/>
  <c r="T700" i="18"/>
  <c r="S700" i="18"/>
  <c r="Z699" i="18"/>
  <c r="Y699" i="18"/>
  <c r="X699" i="18"/>
  <c r="V699" i="18"/>
  <c r="U699" i="18"/>
  <c r="T699" i="18"/>
  <c r="S699" i="18"/>
  <c r="Z698" i="18"/>
  <c r="Y698" i="18"/>
  <c r="X698" i="18"/>
  <c r="V698" i="18"/>
  <c r="U698" i="18"/>
  <c r="T698" i="18"/>
  <c r="S698" i="18"/>
  <c r="Z697" i="18"/>
  <c r="Y697" i="18"/>
  <c r="X697" i="18"/>
  <c r="V697" i="18"/>
  <c r="U697" i="18"/>
  <c r="T697" i="18"/>
  <c r="S697" i="18"/>
  <c r="Z696" i="18"/>
  <c r="Y696" i="18"/>
  <c r="X696" i="18"/>
  <c r="V696" i="18"/>
  <c r="U696" i="18"/>
  <c r="T696" i="18"/>
  <c r="S696" i="18"/>
  <c r="Z695" i="18"/>
  <c r="Y695" i="18"/>
  <c r="X695" i="18"/>
  <c r="V695" i="18"/>
  <c r="U695" i="18"/>
  <c r="T695" i="18"/>
  <c r="S695" i="18"/>
  <c r="Z694" i="18"/>
  <c r="Y694" i="18"/>
  <c r="X694" i="18"/>
  <c r="V694" i="18"/>
  <c r="U694" i="18"/>
  <c r="T694" i="18"/>
  <c r="S694" i="18"/>
  <c r="Z693" i="18"/>
  <c r="Y693" i="18"/>
  <c r="X693" i="18"/>
  <c r="V693" i="18"/>
  <c r="U693" i="18"/>
  <c r="T693" i="18"/>
  <c r="S693" i="18"/>
  <c r="Z692" i="18"/>
  <c r="Y692" i="18"/>
  <c r="X692" i="18"/>
  <c r="V692" i="18"/>
  <c r="U692" i="18"/>
  <c r="T692" i="18"/>
  <c r="S692" i="18"/>
  <c r="Z691" i="18"/>
  <c r="Y691" i="18"/>
  <c r="X691" i="18"/>
  <c r="V691" i="18"/>
  <c r="U691" i="18"/>
  <c r="T691" i="18"/>
  <c r="S691" i="18"/>
  <c r="Z690" i="18"/>
  <c r="Y690" i="18"/>
  <c r="X690" i="18"/>
  <c r="V690" i="18"/>
  <c r="U690" i="18"/>
  <c r="T690" i="18"/>
  <c r="S690" i="18"/>
  <c r="Z689" i="18"/>
  <c r="Y689" i="18"/>
  <c r="X689" i="18"/>
  <c r="V689" i="18"/>
  <c r="U689" i="18"/>
  <c r="T689" i="18"/>
  <c r="S689" i="18"/>
  <c r="Z688" i="18"/>
  <c r="Y688" i="18"/>
  <c r="X688" i="18"/>
  <c r="V688" i="18"/>
  <c r="U688" i="18"/>
  <c r="T688" i="18"/>
  <c r="S688" i="18"/>
  <c r="Z687" i="18"/>
  <c r="Y687" i="18"/>
  <c r="X687" i="18"/>
  <c r="V687" i="18"/>
  <c r="U687" i="18"/>
  <c r="T687" i="18"/>
  <c r="S687" i="18"/>
  <c r="Z686" i="18"/>
  <c r="Y686" i="18"/>
  <c r="X686" i="18"/>
  <c r="V686" i="18"/>
  <c r="U686" i="18"/>
  <c r="T686" i="18"/>
  <c r="S686" i="18"/>
  <c r="Z685" i="18"/>
  <c r="Y685" i="18"/>
  <c r="X685" i="18"/>
  <c r="V685" i="18"/>
  <c r="U685" i="18"/>
  <c r="T685" i="18"/>
  <c r="S685" i="18"/>
  <c r="Z684" i="18"/>
  <c r="Y684" i="18"/>
  <c r="X684" i="18"/>
  <c r="V684" i="18"/>
  <c r="U684" i="18"/>
  <c r="T684" i="18"/>
  <c r="S684" i="18"/>
  <c r="Z683" i="18"/>
  <c r="Y683" i="18"/>
  <c r="X683" i="18"/>
  <c r="V683" i="18"/>
  <c r="U683" i="18"/>
  <c r="T683" i="18"/>
  <c r="S683" i="18"/>
  <c r="Z682" i="18"/>
  <c r="Y682" i="18"/>
  <c r="X682" i="18"/>
  <c r="V682" i="18"/>
  <c r="U682" i="18"/>
  <c r="T682" i="18"/>
  <c r="S682" i="18"/>
  <c r="Z681" i="18"/>
  <c r="Y681" i="18"/>
  <c r="X681" i="18"/>
  <c r="V681" i="18"/>
  <c r="U681" i="18"/>
  <c r="T681" i="18"/>
  <c r="S681" i="18"/>
  <c r="Z680" i="18"/>
  <c r="Y680" i="18"/>
  <c r="X680" i="18"/>
  <c r="V680" i="18"/>
  <c r="U680" i="18"/>
  <c r="T680" i="18"/>
  <c r="S680" i="18"/>
  <c r="Z679" i="18"/>
  <c r="Y679" i="18"/>
  <c r="X679" i="18"/>
  <c r="V679" i="18"/>
  <c r="U679" i="18"/>
  <c r="T679" i="18"/>
  <c r="S679" i="18"/>
  <c r="Z678" i="18"/>
  <c r="Y678" i="18"/>
  <c r="X678" i="18"/>
  <c r="V678" i="18"/>
  <c r="U678" i="18"/>
  <c r="T678" i="18"/>
  <c r="S678" i="18"/>
  <c r="Z677" i="18"/>
  <c r="Y677" i="18"/>
  <c r="X677" i="18"/>
  <c r="V677" i="18"/>
  <c r="U677" i="18"/>
  <c r="T677" i="18"/>
  <c r="S677" i="18"/>
  <c r="Z676" i="18"/>
  <c r="Y676" i="18"/>
  <c r="X676" i="18"/>
  <c r="V676" i="18"/>
  <c r="U676" i="18"/>
  <c r="T676" i="18"/>
  <c r="S676" i="18"/>
  <c r="Z675" i="18"/>
  <c r="Y675" i="18"/>
  <c r="X675" i="18"/>
  <c r="V675" i="18"/>
  <c r="U675" i="18"/>
  <c r="T675" i="18"/>
  <c r="S675" i="18"/>
  <c r="Z674" i="18"/>
  <c r="Y674" i="18"/>
  <c r="X674" i="18"/>
  <c r="V674" i="18"/>
  <c r="U674" i="18"/>
  <c r="T674" i="18"/>
  <c r="S674" i="18"/>
  <c r="Z673" i="18"/>
  <c r="Y673" i="18"/>
  <c r="X673" i="18"/>
  <c r="V673" i="18"/>
  <c r="U673" i="18"/>
  <c r="T673" i="18"/>
  <c r="S673" i="18"/>
  <c r="Z672" i="18"/>
  <c r="Y672" i="18"/>
  <c r="X672" i="18"/>
  <c r="V672" i="18"/>
  <c r="U672" i="18"/>
  <c r="T672" i="18"/>
  <c r="S672" i="18"/>
  <c r="Z671" i="18"/>
  <c r="Y671" i="18"/>
  <c r="X671" i="18"/>
  <c r="V671" i="18"/>
  <c r="U671" i="18"/>
  <c r="T671" i="18"/>
  <c r="S671" i="18"/>
  <c r="Z670" i="18"/>
  <c r="Y670" i="18"/>
  <c r="X670" i="18"/>
  <c r="V670" i="18"/>
  <c r="U670" i="18"/>
  <c r="T670" i="18"/>
  <c r="S670" i="18"/>
  <c r="Z669" i="18"/>
  <c r="Y669" i="18"/>
  <c r="X669" i="18"/>
  <c r="V669" i="18"/>
  <c r="U669" i="18"/>
  <c r="T669" i="18"/>
  <c r="S669" i="18"/>
  <c r="Z668" i="18"/>
  <c r="Y668" i="18"/>
  <c r="X668" i="18"/>
  <c r="V668" i="18"/>
  <c r="U668" i="18"/>
  <c r="T668" i="18"/>
  <c r="S668" i="18"/>
  <c r="Z667" i="18"/>
  <c r="Y667" i="18"/>
  <c r="X667" i="18"/>
  <c r="V667" i="18"/>
  <c r="U667" i="18"/>
  <c r="T667" i="18"/>
  <c r="S667" i="18"/>
  <c r="Z666" i="18"/>
  <c r="Y666" i="18"/>
  <c r="X666" i="18"/>
  <c r="V666" i="18"/>
  <c r="U666" i="18"/>
  <c r="T666" i="18"/>
  <c r="S666" i="18"/>
  <c r="Z665" i="18"/>
  <c r="Y665" i="18"/>
  <c r="X665" i="18"/>
  <c r="V665" i="18"/>
  <c r="U665" i="18"/>
  <c r="T665" i="18"/>
  <c r="S665" i="18"/>
  <c r="Z664" i="18"/>
  <c r="Y664" i="18"/>
  <c r="X664" i="18"/>
  <c r="V664" i="18"/>
  <c r="U664" i="18"/>
  <c r="T664" i="18"/>
  <c r="S664" i="18"/>
  <c r="Z663" i="18"/>
  <c r="Y663" i="18"/>
  <c r="X663" i="18"/>
  <c r="V663" i="18"/>
  <c r="U663" i="18"/>
  <c r="T663" i="18"/>
  <c r="S663" i="18"/>
  <c r="Z662" i="18"/>
  <c r="Y662" i="18"/>
  <c r="X662" i="18"/>
  <c r="V662" i="18"/>
  <c r="U662" i="18"/>
  <c r="T662" i="18"/>
  <c r="S662" i="18"/>
  <c r="Z661" i="18"/>
  <c r="Y661" i="18"/>
  <c r="X661" i="18"/>
  <c r="V661" i="18"/>
  <c r="U661" i="18"/>
  <c r="T661" i="18"/>
  <c r="S661" i="18"/>
  <c r="Z660" i="18"/>
  <c r="Y660" i="18"/>
  <c r="X660" i="18"/>
  <c r="V660" i="18"/>
  <c r="U660" i="18"/>
  <c r="T660" i="18"/>
  <c r="S660" i="18"/>
  <c r="Z659" i="18"/>
  <c r="Y659" i="18"/>
  <c r="X659" i="18"/>
  <c r="V659" i="18"/>
  <c r="U659" i="18"/>
  <c r="T659" i="18"/>
  <c r="S659" i="18"/>
  <c r="Z658" i="18"/>
  <c r="Y658" i="18"/>
  <c r="X658" i="18"/>
  <c r="V658" i="18"/>
  <c r="U658" i="18"/>
  <c r="T658" i="18"/>
  <c r="S658" i="18"/>
  <c r="Z657" i="18"/>
  <c r="Y657" i="18"/>
  <c r="X657" i="18"/>
  <c r="V657" i="18"/>
  <c r="U657" i="18"/>
  <c r="T657" i="18"/>
  <c r="S657" i="18"/>
  <c r="Z656" i="18"/>
  <c r="Y656" i="18"/>
  <c r="X656" i="18"/>
  <c r="V656" i="18"/>
  <c r="U656" i="18"/>
  <c r="T656" i="18"/>
  <c r="S656" i="18"/>
  <c r="Z655" i="18"/>
  <c r="Y655" i="18"/>
  <c r="X655" i="18"/>
  <c r="V655" i="18"/>
  <c r="U655" i="18"/>
  <c r="T655" i="18"/>
  <c r="S655" i="18"/>
  <c r="Z654" i="18"/>
  <c r="Y654" i="18"/>
  <c r="X654" i="18"/>
  <c r="V654" i="18"/>
  <c r="U654" i="18"/>
  <c r="T654" i="18"/>
  <c r="S654" i="18"/>
  <c r="Z653" i="18"/>
  <c r="Y653" i="18"/>
  <c r="X653" i="18"/>
  <c r="V653" i="18"/>
  <c r="U653" i="18"/>
  <c r="T653" i="18"/>
  <c r="S653" i="18"/>
  <c r="Z652" i="18"/>
  <c r="Y652" i="18"/>
  <c r="X652" i="18"/>
  <c r="V652" i="18"/>
  <c r="U652" i="18"/>
  <c r="T652" i="18"/>
  <c r="S652" i="18"/>
  <c r="Z651" i="18"/>
  <c r="Y651" i="18"/>
  <c r="X651" i="18"/>
  <c r="V651" i="18"/>
  <c r="U651" i="18"/>
  <c r="T651" i="18"/>
  <c r="S651" i="18"/>
  <c r="Z650" i="18"/>
  <c r="Y650" i="18"/>
  <c r="X650" i="18"/>
  <c r="V650" i="18"/>
  <c r="U650" i="18"/>
  <c r="T650" i="18"/>
  <c r="S650" i="18"/>
  <c r="Z649" i="18"/>
  <c r="Y649" i="18"/>
  <c r="X649" i="18"/>
  <c r="V649" i="18"/>
  <c r="U649" i="18"/>
  <c r="T649" i="18"/>
  <c r="S649" i="18"/>
  <c r="Z648" i="18"/>
  <c r="Y648" i="18"/>
  <c r="X648" i="18"/>
  <c r="V648" i="18"/>
  <c r="U648" i="18"/>
  <c r="T648" i="18"/>
  <c r="S648" i="18"/>
  <c r="Z647" i="18"/>
  <c r="Y647" i="18"/>
  <c r="X647" i="18"/>
  <c r="V647" i="18"/>
  <c r="U647" i="18"/>
  <c r="T647" i="18"/>
  <c r="S647" i="18"/>
  <c r="Z646" i="18"/>
  <c r="Y646" i="18"/>
  <c r="X646" i="18"/>
  <c r="V646" i="18"/>
  <c r="U646" i="18"/>
  <c r="T646" i="18"/>
  <c r="S646" i="18"/>
  <c r="Z645" i="18"/>
  <c r="Y645" i="18"/>
  <c r="X645" i="18"/>
  <c r="V645" i="18"/>
  <c r="U645" i="18"/>
  <c r="T645" i="18"/>
  <c r="S645" i="18"/>
  <c r="Z644" i="18"/>
  <c r="Y644" i="18"/>
  <c r="X644" i="18"/>
  <c r="V644" i="18"/>
  <c r="U644" i="18"/>
  <c r="T644" i="18"/>
  <c r="S644" i="18"/>
  <c r="Z643" i="18"/>
  <c r="Y643" i="18"/>
  <c r="X643" i="18"/>
  <c r="V643" i="18"/>
  <c r="U643" i="18"/>
  <c r="T643" i="18"/>
  <c r="S643" i="18"/>
  <c r="Z642" i="18"/>
  <c r="Y642" i="18"/>
  <c r="X642" i="18"/>
  <c r="V642" i="18"/>
  <c r="U642" i="18"/>
  <c r="T642" i="18"/>
  <c r="S642" i="18"/>
  <c r="Z641" i="18"/>
  <c r="Y641" i="18"/>
  <c r="X641" i="18"/>
  <c r="V641" i="18"/>
  <c r="U641" i="18"/>
  <c r="T641" i="18"/>
  <c r="S641" i="18"/>
  <c r="Z640" i="18"/>
  <c r="Y640" i="18"/>
  <c r="X640" i="18"/>
  <c r="V640" i="18"/>
  <c r="U640" i="18"/>
  <c r="T640" i="18"/>
  <c r="S640" i="18"/>
  <c r="Z639" i="18"/>
  <c r="Y639" i="18"/>
  <c r="X639" i="18"/>
  <c r="V639" i="18"/>
  <c r="U639" i="18"/>
  <c r="T639" i="18"/>
  <c r="S639" i="18"/>
  <c r="Z638" i="18"/>
  <c r="Y638" i="18"/>
  <c r="X638" i="18"/>
  <c r="V638" i="18"/>
  <c r="U638" i="18"/>
  <c r="T638" i="18"/>
  <c r="S638" i="18"/>
  <c r="Z637" i="18"/>
  <c r="Y637" i="18"/>
  <c r="X637" i="18"/>
  <c r="V637" i="18"/>
  <c r="U637" i="18"/>
  <c r="T637" i="18"/>
  <c r="S637" i="18"/>
  <c r="Z636" i="18"/>
  <c r="Y636" i="18"/>
  <c r="X636" i="18"/>
  <c r="V636" i="18"/>
  <c r="U636" i="18"/>
  <c r="T636" i="18"/>
  <c r="S636" i="18"/>
  <c r="Z635" i="18"/>
  <c r="Y635" i="18"/>
  <c r="X635" i="18"/>
  <c r="V635" i="18"/>
  <c r="U635" i="18"/>
  <c r="T635" i="18"/>
  <c r="S635" i="18"/>
  <c r="Z634" i="18"/>
  <c r="Y634" i="18"/>
  <c r="X634" i="18"/>
  <c r="V634" i="18"/>
  <c r="U634" i="18"/>
  <c r="T634" i="18"/>
  <c r="S634" i="18"/>
  <c r="Z633" i="18"/>
  <c r="Y633" i="18"/>
  <c r="X633" i="18"/>
  <c r="V633" i="18"/>
  <c r="U633" i="18"/>
  <c r="T633" i="18"/>
  <c r="S633" i="18"/>
  <c r="Z632" i="18"/>
  <c r="Y632" i="18"/>
  <c r="X632" i="18"/>
  <c r="V632" i="18"/>
  <c r="U632" i="18"/>
  <c r="T632" i="18"/>
  <c r="S632" i="18"/>
  <c r="Z631" i="18"/>
  <c r="Y631" i="18"/>
  <c r="X631" i="18"/>
  <c r="V631" i="18"/>
  <c r="U631" i="18"/>
  <c r="T631" i="18"/>
  <c r="S631" i="18"/>
  <c r="Z630" i="18"/>
  <c r="Y630" i="18"/>
  <c r="X630" i="18"/>
  <c r="V630" i="18"/>
  <c r="U630" i="18"/>
  <c r="T630" i="18"/>
  <c r="S630" i="18"/>
  <c r="Z629" i="18"/>
  <c r="Y629" i="18"/>
  <c r="X629" i="18"/>
  <c r="V629" i="18"/>
  <c r="U629" i="18"/>
  <c r="T629" i="18"/>
  <c r="S629" i="18"/>
  <c r="Z628" i="18"/>
  <c r="Y628" i="18"/>
  <c r="X628" i="18"/>
  <c r="V628" i="18"/>
  <c r="U628" i="18"/>
  <c r="T628" i="18"/>
  <c r="S628" i="18"/>
  <c r="Z627" i="18"/>
  <c r="Y627" i="18"/>
  <c r="X627" i="18"/>
  <c r="V627" i="18"/>
  <c r="U627" i="18"/>
  <c r="T627" i="18"/>
  <c r="S627" i="18"/>
  <c r="Z626" i="18"/>
  <c r="Y626" i="18"/>
  <c r="X626" i="18"/>
  <c r="V626" i="18"/>
  <c r="U626" i="18"/>
  <c r="T626" i="18"/>
  <c r="S626" i="18"/>
  <c r="Z625" i="18"/>
  <c r="Y625" i="18"/>
  <c r="X625" i="18"/>
  <c r="V625" i="18"/>
  <c r="U625" i="18"/>
  <c r="T625" i="18"/>
  <c r="S625" i="18"/>
  <c r="Z624" i="18"/>
  <c r="Y624" i="18"/>
  <c r="X624" i="18"/>
  <c r="V624" i="18"/>
  <c r="U624" i="18"/>
  <c r="T624" i="18"/>
  <c r="S624" i="18"/>
  <c r="Z623" i="18"/>
  <c r="Y623" i="18"/>
  <c r="X623" i="18"/>
  <c r="V623" i="18"/>
  <c r="U623" i="18"/>
  <c r="T623" i="18"/>
  <c r="S623" i="18"/>
  <c r="Z622" i="18"/>
  <c r="Y622" i="18"/>
  <c r="X622" i="18"/>
  <c r="V622" i="18"/>
  <c r="U622" i="18"/>
  <c r="T622" i="18"/>
  <c r="S622" i="18"/>
  <c r="Z621" i="18"/>
  <c r="Y621" i="18"/>
  <c r="X621" i="18"/>
  <c r="V621" i="18"/>
  <c r="U621" i="18"/>
  <c r="T621" i="18"/>
  <c r="S621" i="18"/>
  <c r="Z620" i="18"/>
  <c r="Y620" i="18"/>
  <c r="X620" i="18"/>
  <c r="V620" i="18"/>
  <c r="U620" i="18"/>
  <c r="T620" i="18"/>
  <c r="S620" i="18"/>
  <c r="Z619" i="18"/>
  <c r="Y619" i="18"/>
  <c r="X619" i="18"/>
  <c r="V619" i="18"/>
  <c r="U619" i="18"/>
  <c r="T619" i="18"/>
  <c r="S619" i="18"/>
  <c r="Z618" i="18"/>
  <c r="Y618" i="18"/>
  <c r="X618" i="18"/>
  <c r="V618" i="18"/>
  <c r="U618" i="18"/>
  <c r="T618" i="18"/>
  <c r="S618" i="18"/>
  <c r="Z617" i="18"/>
  <c r="Y617" i="18"/>
  <c r="X617" i="18"/>
  <c r="V617" i="18"/>
  <c r="U617" i="18"/>
  <c r="T617" i="18"/>
  <c r="S617" i="18"/>
  <c r="Z616" i="18"/>
  <c r="Y616" i="18"/>
  <c r="X616" i="18"/>
  <c r="V616" i="18"/>
  <c r="U616" i="18"/>
  <c r="T616" i="18"/>
  <c r="S616" i="18"/>
  <c r="Z615" i="18"/>
  <c r="Y615" i="18"/>
  <c r="X615" i="18"/>
  <c r="V615" i="18"/>
  <c r="U615" i="18"/>
  <c r="T615" i="18"/>
  <c r="S615" i="18"/>
  <c r="Z614" i="18"/>
  <c r="Y614" i="18"/>
  <c r="X614" i="18"/>
  <c r="V614" i="18"/>
  <c r="U614" i="18"/>
  <c r="T614" i="18"/>
  <c r="S614" i="18"/>
  <c r="Z613" i="18"/>
  <c r="Y613" i="18"/>
  <c r="X613" i="18"/>
  <c r="V613" i="18"/>
  <c r="U613" i="18"/>
  <c r="T613" i="18"/>
  <c r="S613" i="18"/>
  <c r="Z612" i="18"/>
  <c r="Y612" i="18"/>
  <c r="X612" i="18"/>
  <c r="V612" i="18"/>
  <c r="U612" i="18"/>
  <c r="T612" i="18"/>
  <c r="S612" i="18"/>
  <c r="Z611" i="18"/>
  <c r="Y611" i="18"/>
  <c r="X611" i="18"/>
  <c r="V611" i="18"/>
  <c r="U611" i="18"/>
  <c r="T611" i="18"/>
  <c r="S611" i="18"/>
  <c r="Z610" i="18"/>
  <c r="Y610" i="18"/>
  <c r="X610" i="18"/>
  <c r="V610" i="18"/>
  <c r="U610" i="18"/>
  <c r="T610" i="18"/>
  <c r="S610" i="18"/>
  <c r="Z609" i="18"/>
  <c r="Y609" i="18"/>
  <c r="X609" i="18"/>
  <c r="V609" i="18"/>
  <c r="U609" i="18"/>
  <c r="T609" i="18"/>
  <c r="S609" i="18"/>
  <c r="Z608" i="18"/>
  <c r="Y608" i="18"/>
  <c r="X608" i="18"/>
  <c r="V608" i="18"/>
  <c r="U608" i="18"/>
  <c r="T608" i="18"/>
  <c r="S608" i="18"/>
  <c r="Z607" i="18"/>
  <c r="Y607" i="18"/>
  <c r="X607" i="18"/>
  <c r="V607" i="18"/>
  <c r="U607" i="18"/>
  <c r="T607" i="18"/>
  <c r="S607" i="18"/>
  <c r="Z606" i="18"/>
  <c r="Y606" i="18"/>
  <c r="X606" i="18"/>
  <c r="V606" i="18"/>
  <c r="U606" i="18"/>
  <c r="T606" i="18"/>
  <c r="S606" i="18"/>
  <c r="Z605" i="18"/>
  <c r="Y605" i="18"/>
  <c r="X605" i="18"/>
  <c r="V605" i="18"/>
  <c r="U605" i="18"/>
  <c r="T605" i="18"/>
  <c r="S605" i="18"/>
  <c r="Z604" i="18"/>
  <c r="Y604" i="18"/>
  <c r="X604" i="18"/>
  <c r="V604" i="18"/>
  <c r="U604" i="18"/>
  <c r="T604" i="18"/>
  <c r="S604" i="18"/>
  <c r="Z603" i="18"/>
  <c r="Y603" i="18"/>
  <c r="X603" i="18"/>
  <c r="V603" i="18"/>
  <c r="U603" i="18"/>
  <c r="T603" i="18"/>
  <c r="S603" i="18"/>
  <c r="Z602" i="18"/>
  <c r="Y602" i="18"/>
  <c r="X602" i="18"/>
  <c r="V602" i="18"/>
  <c r="U602" i="18"/>
  <c r="T602" i="18"/>
  <c r="S602" i="18"/>
  <c r="Z601" i="18"/>
  <c r="Y601" i="18"/>
  <c r="X601" i="18"/>
  <c r="V601" i="18"/>
  <c r="U601" i="18"/>
  <c r="T601" i="18"/>
  <c r="S601" i="18"/>
  <c r="Z600" i="18"/>
  <c r="Y600" i="18"/>
  <c r="X600" i="18"/>
  <c r="V600" i="18"/>
  <c r="U600" i="18"/>
  <c r="T600" i="18"/>
  <c r="S600" i="18"/>
  <c r="Z599" i="18"/>
  <c r="Y599" i="18"/>
  <c r="X599" i="18"/>
  <c r="V599" i="18"/>
  <c r="U599" i="18"/>
  <c r="T599" i="18"/>
  <c r="S599" i="18"/>
  <c r="Z598" i="18"/>
  <c r="Y598" i="18"/>
  <c r="X598" i="18"/>
  <c r="V598" i="18"/>
  <c r="U598" i="18"/>
  <c r="T598" i="18"/>
  <c r="S598" i="18"/>
  <c r="Z597" i="18"/>
  <c r="Y597" i="18"/>
  <c r="X597" i="18"/>
  <c r="V597" i="18"/>
  <c r="U597" i="18"/>
  <c r="T597" i="18"/>
  <c r="S597" i="18"/>
  <c r="Z596" i="18"/>
  <c r="Y596" i="18"/>
  <c r="X596" i="18"/>
  <c r="V596" i="18"/>
  <c r="U596" i="18"/>
  <c r="T596" i="18"/>
  <c r="S596" i="18"/>
  <c r="Z595" i="18"/>
  <c r="Y595" i="18"/>
  <c r="X595" i="18"/>
  <c r="V595" i="18"/>
  <c r="U595" i="18"/>
  <c r="T595" i="18"/>
  <c r="S595" i="18"/>
  <c r="Z594" i="18"/>
  <c r="Y594" i="18"/>
  <c r="X594" i="18"/>
  <c r="V594" i="18"/>
  <c r="U594" i="18"/>
  <c r="T594" i="18"/>
  <c r="S594" i="18"/>
  <c r="Z593" i="18"/>
  <c r="Y593" i="18"/>
  <c r="X593" i="18"/>
  <c r="V593" i="18"/>
  <c r="U593" i="18"/>
  <c r="T593" i="18"/>
  <c r="S593" i="18"/>
  <c r="Z592" i="18"/>
  <c r="Y592" i="18"/>
  <c r="X592" i="18"/>
  <c r="V592" i="18"/>
  <c r="U592" i="18"/>
  <c r="T592" i="18"/>
  <c r="S592" i="18"/>
  <c r="Z591" i="18"/>
  <c r="Y591" i="18"/>
  <c r="X591" i="18"/>
  <c r="V591" i="18"/>
  <c r="U591" i="18"/>
  <c r="T591" i="18"/>
  <c r="S591" i="18"/>
  <c r="Z590" i="18"/>
  <c r="Y590" i="18"/>
  <c r="X590" i="18"/>
  <c r="V590" i="18"/>
  <c r="U590" i="18"/>
  <c r="T590" i="18"/>
  <c r="S590" i="18"/>
  <c r="Z589" i="18"/>
  <c r="Y589" i="18"/>
  <c r="X589" i="18"/>
  <c r="V589" i="18"/>
  <c r="U589" i="18"/>
  <c r="T589" i="18"/>
  <c r="S589" i="18"/>
  <c r="Z588" i="18"/>
  <c r="Y588" i="18"/>
  <c r="X588" i="18"/>
  <c r="V588" i="18"/>
  <c r="U588" i="18"/>
  <c r="T588" i="18"/>
  <c r="S588" i="18"/>
  <c r="Z587" i="18"/>
  <c r="Y587" i="18"/>
  <c r="X587" i="18"/>
  <c r="V587" i="18"/>
  <c r="U587" i="18"/>
  <c r="T587" i="18"/>
  <c r="S587" i="18"/>
  <c r="Z586" i="18"/>
  <c r="Y586" i="18"/>
  <c r="X586" i="18"/>
  <c r="V586" i="18"/>
  <c r="U586" i="18"/>
  <c r="T586" i="18"/>
  <c r="S586" i="18"/>
  <c r="Z585" i="18"/>
  <c r="Y585" i="18"/>
  <c r="X585" i="18"/>
  <c r="V585" i="18"/>
  <c r="U585" i="18"/>
  <c r="T585" i="18"/>
  <c r="S585" i="18"/>
  <c r="Z584" i="18"/>
  <c r="Y584" i="18"/>
  <c r="X584" i="18"/>
  <c r="V584" i="18"/>
  <c r="U584" i="18"/>
  <c r="T584" i="18"/>
  <c r="S584" i="18"/>
  <c r="Z583" i="18"/>
  <c r="Y583" i="18"/>
  <c r="X583" i="18"/>
  <c r="V583" i="18"/>
  <c r="U583" i="18"/>
  <c r="T583" i="18"/>
  <c r="S583" i="18"/>
  <c r="Z582" i="18"/>
  <c r="Y582" i="18"/>
  <c r="X582" i="18"/>
  <c r="V582" i="18"/>
  <c r="U582" i="18"/>
  <c r="T582" i="18"/>
  <c r="S582" i="18"/>
  <c r="Z581" i="18"/>
  <c r="Y581" i="18"/>
  <c r="X581" i="18"/>
  <c r="V581" i="18"/>
  <c r="U581" i="18"/>
  <c r="T581" i="18"/>
  <c r="S581" i="18"/>
  <c r="Z580" i="18"/>
  <c r="Y580" i="18"/>
  <c r="X580" i="18"/>
  <c r="V580" i="18"/>
  <c r="U580" i="18"/>
  <c r="T580" i="18"/>
  <c r="S580" i="18"/>
  <c r="Z579" i="18"/>
  <c r="Y579" i="18"/>
  <c r="X579" i="18"/>
  <c r="V579" i="18"/>
  <c r="U579" i="18"/>
  <c r="T579" i="18"/>
  <c r="S579" i="18"/>
  <c r="Z578" i="18"/>
  <c r="Y578" i="18"/>
  <c r="X578" i="18"/>
  <c r="V578" i="18"/>
  <c r="U578" i="18"/>
  <c r="T578" i="18"/>
  <c r="S578" i="18"/>
  <c r="Z577" i="18"/>
  <c r="Y577" i="18"/>
  <c r="X577" i="18"/>
  <c r="V577" i="18"/>
  <c r="U577" i="18"/>
  <c r="T577" i="18"/>
  <c r="S577" i="18"/>
  <c r="Z576" i="18"/>
  <c r="Y576" i="18"/>
  <c r="X576" i="18"/>
  <c r="V576" i="18"/>
  <c r="U576" i="18"/>
  <c r="T576" i="18"/>
  <c r="S576" i="18"/>
  <c r="Z575" i="18"/>
  <c r="Y575" i="18"/>
  <c r="X575" i="18"/>
  <c r="V575" i="18"/>
  <c r="U575" i="18"/>
  <c r="T575" i="18"/>
  <c r="S575" i="18"/>
  <c r="Z574" i="18"/>
  <c r="Y574" i="18"/>
  <c r="X574" i="18"/>
  <c r="V574" i="18"/>
  <c r="U574" i="18"/>
  <c r="T574" i="18"/>
  <c r="S574" i="18"/>
  <c r="Z573" i="18"/>
  <c r="Y573" i="18"/>
  <c r="X573" i="18"/>
  <c r="V573" i="18"/>
  <c r="U573" i="18"/>
  <c r="T573" i="18"/>
  <c r="S573" i="18"/>
  <c r="Z572" i="18"/>
  <c r="Y572" i="18"/>
  <c r="X572" i="18"/>
  <c r="V572" i="18"/>
  <c r="U572" i="18"/>
  <c r="T572" i="18"/>
  <c r="S572" i="18"/>
  <c r="Z571" i="18"/>
  <c r="Y571" i="18"/>
  <c r="X571" i="18"/>
  <c r="V571" i="18"/>
  <c r="U571" i="18"/>
  <c r="T571" i="18"/>
  <c r="S571" i="18"/>
  <c r="Z570" i="18"/>
  <c r="Y570" i="18"/>
  <c r="X570" i="18"/>
  <c r="V570" i="18"/>
  <c r="U570" i="18"/>
  <c r="T570" i="18"/>
  <c r="S570" i="18"/>
  <c r="Z569" i="18"/>
  <c r="Y569" i="18"/>
  <c r="X569" i="18"/>
  <c r="V569" i="18"/>
  <c r="U569" i="18"/>
  <c r="T569" i="18"/>
  <c r="S569" i="18"/>
  <c r="Z568" i="18"/>
  <c r="Y568" i="18"/>
  <c r="X568" i="18"/>
  <c r="V568" i="18"/>
  <c r="U568" i="18"/>
  <c r="T568" i="18"/>
  <c r="S568" i="18"/>
  <c r="Z567" i="18"/>
  <c r="Y567" i="18"/>
  <c r="X567" i="18"/>
  <c r="V567" i="18"/>
  <c r="U567" i="18"/>
  <c r="T567" i="18"/>
  <c r="S567" i="18"/>
  <c r="Z566" i="18"/>
  <c r="Y566" i="18"/>
  <c r="X566" i="18"/>
  <c r="V566" i="18"/>
  <c r="U566" i="18"/>
  <c r="T566" i="18"/>
  <c r="S566" i="18"/>
  <c r="Z565" i="18"/>
  <c r="Y565" i="18"/>
  <c r="X565" i="18"/>
  <c r="V565" i="18"/>
  <c r="U565" i="18"/>
  <c r="T565" i="18"/>
  <c r="S565" i="18"/>
  <c r="Z564" i="18"/>
  <c r="Y564" i="18"/>
  <c r="X564" i="18"/>
  <c r="V564" i="18"/>
  <c r="U564" i="18"/>
  <c r="T564" i="18"/>
  <c r="S564" i="18"/>
  <c r="Z563" i="18"/>
  <c r="Y563" i="18"/>
  <c r="X563" i="18"/>
  <c r="V563" i="18"/>
  <c r="U563" i="18"/>
  <c r="T563" i="18"/>
  <c r="S563" i="18"/>
  <c r="Z562" i="18"/>
  <c r="Y562" i="18"/>
  <c r="X562" i="18"/>
  <c r="V562" i="18"/>
  <c r="U562" i="18"/>
  <c r="T562" i="18"/>
  <c r="S562" i="18"/>
  <c r="Z561" i="18"/>
  <c r="Y561" i="18"/>
  <c r="X561" i="18"/>
  <c r="V561" i="18"/>
  <c r="U561" i="18"/>
  <c r="T561" i="18"/>
  <c r="S561" i="18"/>
  <c r="Z560" i="18"/>
  <c r="Y560" i="18"/>
  <c r="X560" i="18"/>
  <c r="V560" i="18"/>
  <c r="U560" i="18"/>
  <c r="T560" i="18"/>
  <c r="S560" i="18"/>
  <c r="Z559" i="18"/>
  <c r="Y559" i="18"/>
  <c r="X559" i="18"/>
  <c r="V559" i="18"/>
  <c r="U559" i="18"/>
  <c r="T559" i="18"/>
  <c r="S559" i="18"/>
  <c r="Z558" i="18"/>
  <c r="Y558" i="18"/>
  <c r="X558" i="18"/>
  <c r="V558" i="18"/>
  <c r="U558" i="18"/>
  <c r="T558" i="18"/>
  <c r="S558" i="18"/>
  <c r="Z557" i="18"/>
  <c r="Y557" i="18"/>
  <c r="X557" i="18"/>
  <c r="V557" i="18"/>
  <c r="U557" i="18"/>
  <c r="T557" i="18"/>
  <c r="S557" i="18"/>
  <c r="Z556" i="18"/>
  <c r="Y556" i="18"/>
  <c r="X556" i="18"/>
  <c r="V556" i="18"/>
  <c r="U556" i="18"/>
  <c r="T556" i="18"/>
  <c r="S556" i="18"/>
  <c r="Z555" i="18"/>
  <c r="Y555" i="18"/>
  <c r="X555" i="18"/>
  <c r="V555" i="18"/>
  <c r="U555" i="18"/>
  <c r="T555" i="18"/>
  <c r="S555" i="18"/>
  <c r="Z554" i="18"/>
  <c r="Y554" i="18"/>
  <c r="X554" i="18"/>
  <c r="V554" i="18"/>
  <c r="U554" i="18"/>
  <c r="T554" i="18"/>
  <c r="S554" i="18"/>
  <c r="Z553" i="18"/>
  <c r="Y553" i="18"/>
  <c r="X553" i="18"/>
  <c r="V553" i="18"/>
  <c r="U553" i="18"/>
  <c r="T553" i="18"/>
  <c r="S553" i="18"/>
  <c r="Z552" i="18"/>
  <c r="Y552" i="18"/>
  <c r="X552" i="18"/>
  <c r="V552" i="18"/>
  <c r="U552" i="18"/>
  <c r="T552" i="18"/>
  <c r="S552" i="18"/>
  <c r="Z551" i="18"/>
  <c r="Y551" i="18"/>
  <c r="X551" i="18"/>
  <c r="V551" i="18"/>
  <c r="U551" i="18"/>
  <c r="T551" i="18"/>
  <c r="S551" i="18"/>
  <c r="Z550" i="18"/>
  <c r="Y550" i="18"/>
  <c r="X550" i="18"/>
  <c r="V550" i="18"/>
  <c r="U550" i="18"/>
  <c r="T550" i="18"/>
  <c r="S550" i="18"/>
  <c r="Z549" i="18"/>
  <c r="Y549" i="18"/>
  <c r="X549" i="18"/>
  <c r="V549" i="18"/>
  <c r="U549" i="18"/>
  <c r="T549" i="18"/>
  <c r="S549" i="18"/>
  <c r="Z548" i="18"/>
  <c r="Y548" i="18"/>
  <c r="X548" i="18"/>
  <c r="V548" i="18"/>
  <c r="U548" i="18"/>
  <c r="T548" i="18"/>
  <c r="S548" i="18"/>
  <c r="Z547" i="18"/>
  <c r="Y547" i="18"/>
  <c r="X547" i="18"/>
  <c r="V547" i="18"/>
  <c r="U547" i="18"/>
  <c r="T547" i="18"/>
  <c r="S547" i="18"/>
  <c r="Z546" i="18"/>
  <c r="Y546" i="18"/>
  <c r="X546" i="18"/>
  <c r="V546" i="18"/>
  <c r="U546" i="18"/>
  <c r="T546" i="18"/>
  <c r="S546" i="18"/>
  <c r="Z545" i="18"/>
  <c r="Y545" i="18"/>
  <c r="X545" i="18"/>
  <c r="V545" i="18"/>
  <c r="U545" i="18"/>
  <c r="T545" i="18"/>
  <c r="S545" i="18"/>
  <c r="Z544" i="18"/>
  <c r="Y544" i="18"/>
  <c r="X544" i="18"/>
  <c r="V544" i="18"/>
  <c r="U544" i="18"/>
  <c r="T544" i="18"/>
  <c r="S544" i="18"/>
  <c r="Z543" i="18"/>
  <c r="Y543" i="18"/>
  <c r="X543" i="18"/>
  <c r="V543" i="18"/>
  <c r="U543" i="18"/>
  <c r="T543" i="18"/>
  <c r="S543" i="18"/>
  <c r="Z542" i="18"/>
  <c r="Y542" i="18"/>
  <c r="X542" i="18"/>
  <c r="V542" i="18"/>
  <c r="U542" i="18"/>
  <c r="T542" i="18"/>
  <c r="S542" i="18"/>
  <c r="Z541" i="18"/>
  <c r="Y541" i="18"/>
  <c r="X541" i="18"/>
  <c r="V541" i="18"/>
  <c r="U541" i="18"/>
  <c r="T541" i="18"/>
  <c r="S541" i="18"/>
  <c r="Z540" i="18"/>
  <c r="Y540" i="18"/>
  <c r="X540" i="18"/>
  <c r="V540" i="18"/>
  <c r="U540" i="18"/>
  <c r="T540" i="18"/>
  <c r="S540" i="18"/>
  <c r="Z539" i="18"/>
  <c r="Y539" i="18"/>
  <c r="X539" i="18"/>
  <c r="V539" i="18"/>
  <c r="U539" i="18"/>
  <c r="T539" i="18"/>
  <c r="S539" i="18"/>
  <c r="Z538" i="18"/>
  <c r="Y538" i="18"/>
  <c r="X538" i="18"/>
  <c r="V538" i="18"/>
  <c r="U538" i="18"/>
  <c r="T538" i="18"/>
  <c r="S538" i="18"/>
  <c r="Z537" i="18"/>
  <c r="Y537" i="18"/>
  <c r="X537" i="18"/>
  <c r="V537" i="18"/>
  <c r="U537" i="18"/>
  <c r="T537" i="18"/>
  <c r="S537" i="18"/>
  <c r="Z536" i="18"/>
  <c r="Y536" i="18"/>
  <c r="X536" i="18"/>
  <c r="V536" i="18"/>
  <c r="U536" i="18"/>
  <c r="T536" i="18"/>
  <c r="S536" i="18"/>
  <c r="Z535" i="18"/>
  <c r="Y535" i="18"/>
  <c r="X535" i="18"/>
  <c r="V535" i="18"/>
  <c r="U535" i="18"/>
  <c r="T535" i="18"/>
  <c r="S535" i="18"/>
  <c r="Z534" i="18"/>
  <c r="Y534" i="18"/>
  <c r="X534" i="18"/>
  <c r="V534" i="18"/>
  <c r="U534" i="18"/>
  <c r="T534" i="18"/>
  <c r="S534" i="18"/>
  <c r="Z533" i="18"/>
  <c r="Y533" i="18"/>
  <c r="X533" i="18"/>
  <c r="V533" i="18"/>
  <c r="U533" i="18"/>
  <c r="T533" i="18"/>
  <c r="S533" i="18"/>
  <c r="Z532" i="18"/>
  <c r="Y532" i="18"/>
  <c r="X532" i="18"/>
  <c r="V532" i="18"/>
  <c r="U532" i="18"/>
  <c r="T532" i="18"/>
  <c r="S532" i="18"/>
  <c r="Z531" i="18"/>
  <c r="Y531" i="18"/>
  <c r="X531" i="18"/>
  <c r="V531" i="18"/>
  <c r="U531" i="18"/>
  <c r="T531" i="18"/>
  <c r="S531" i="18"/>
  <c r="Z530" i="18"/>
  <c r="Y530" i="18"/>
  <c r="X530" i="18"/>
  <c r="V530" i="18"/>
  <c r="U530" i="18"/>
  <c r="T530" i="18"/>
  <c r="S530" i="18"/>
  <c r="Z529" i="18"/>
  <c r="Y529" i="18"/>
  <c r="X529" i="18"/>
  <c r="V529" i="18"/>
  <c r="U529" i="18"/>
  <c r="T529" i="18"/>
  <c r="S529" i="18"/>
  <c r="Z528" i="18"/>
  <c r="Y528" i="18"/>
  <c r="X528" i="18"/>
  <c r="V528" i="18"/>
  <c r="U528" i="18"/>
  <c r="T528" i="18"/>
  <c r="S528" i="18"/>
  <c r="Z527" i="18"/>
  <c r="Y527" i="18"/>
  <c r="X527" i="18"/>
  <c r="V527" i="18"/>
  <c r="U527" i="18"/>
  <c r="T527" i="18"/>
  <c r="S527" i="18"/>
  <c r="Z526" i="18"/>
  <c r="Y526" i="18"/>
  <c r="X526" i="18"/>
  <c r="V526" i="18"/>
  <c r="U526" i="18"/>
  <c r="T526" i="18"/>
  <c r="S526" i="18"/>
  <c r="Z525" i="18"/>
  <c r="Y525" i="18"/>
  <c r="X525" i="18"/>
  <c r="V525" i="18"/>
  <c r="U525" i="18"/>
  <c r="T525" i="18"/>
  <c r="S525" i="18"/>
  <c r="Z524" i="18"/>
  <c r="Y524" i="18"/>
  <c r="X524" i="18"/>
  <c r="V524" i="18"/>
  <c r="U524" i="18"/>
  <c r="T524" i="18"/>
  <c r="S524" i="18"/>
  <c r="Z523" i="18"/>
  <c r="Y523" i="18"/>
  <c r="X523" i="18"/>
  <c r="V523" i="18"/>
  <c r="U523" i="18"/>
  <c r="T523" i="18"/>
  <c r="S523" i="18"/>
  <c r="Z522" i="18"/>
  <c r="Y522" i="18"/>
  <c r="X522" i="18"/>
  <c r="V522" i="18"/>
  <c r="U522" i="18"/>
  <c r="T522" i="18"/>
  <c r="S522" i="18"/>
  <c r="Z521" i="18"/>
  <c r="Y521" i="18"/>
  <c r="X521" i="18"/>
  <c r="V521" i="18"/>
  <c r="U521" i="18"/>
  <c r="T521" i="18"/>
  <c r="S521" i="18"/>
  <c r="Z520" i="18"/>
  <c r="Y520" i="18"/>
  <c r="X520" i="18"/>
  <c r="V520" i="18"/>
  <c r="U520" i="18"/>
  <c r="T520" i="18"/>
  <c r="S520" i="18"/>
  <c r="Z519" i="18"/>
  <c r="Y519" i="18"/>
  <c r="X519" i="18"/>
  <c r="V519" i="18"/>
  <c r="U519" i="18"/>
  <c r="T519" i="18"/>
  <c r="S519" i="18"/>
  <c r="Z518" i="18"/>
  <c r="Y518" i="18"/>
  <c r="X518" i="18"/>
  <c r="V518" i="18"/>
  <c r="U518" i="18"/>
  <c r="T518" i="18"/>
  <c r="S518" i="18"/>
  <c r="Z517" i="18"/>
  <c r="Y517" i="18"/>
  <c r="X517" i="18"/>
  <c r="V517" i="18"/>
  <c r="U517" i="18"/>
  <c r="T517" i="18"/>
  <c r="S517" i="18"/>
  <c r="Z516" i="18"/>
  <c r="Y516" i="18"/>
  <c r="X516" i="18"/>
  <c r="V516" i="18"/>
  <c r="U516" i="18"/>
  <c r="T516" i="18"/>
  <c r="S516" i="18"/>
  <c r="Z515" i="18"/>
  <c r="Y515" i="18"/>
  <c r="X515" i="18"/>
  <c r="V515" i="18"/>
  <c r="U515" i="18"/>
  <c r="T515" i="18"/>
  <c r="S515" i="18"/>
  <c r="Z514" i="18"/>
  <c r="Y514" i="18"/>
  <c r="X514" i="18"/>
  <c r="V514" i="18"/>
  <c r="U514" i="18"/>
  <c r="T514" i="18"/>
  <c r="S514" i="18"/>
  <c r="Z513" i="18"/>
  <c r="Y513" i="18"/>
  <c r="X513" i="18"/>
  <c r="V513" i="18"/>
  <c r="U513" i="18"/>
  <c r="T513" i="18"/>
  <c r="S513" i="18"/>
  <c r="Z512" i="18"/>
  <c r="Y512" i="18"/>
  <c r="X512" i="18"/>
  <c r="V512" i="18"/>
  <c r="U512" i="18"/>
  <c r="T512" i="18"/>
  <c r="S512" i="18"/>
  <c r="Z511" i="18"/>
  <c r="Y511" i="18"/>
  <c r="X511" i="18"/>
  <c r="V511" i="18"/>
  <c r="U511" i="18"/>
  <c r="T511" i="18"/>
  <c r="S511" i="18"/>
  <c r="Z510" i="18"/>
  <c r="Y510" i="18"/>
  <c r="X510" i="18"/>
  <c r="V510" i="18"/>
  <c r="U510" i="18"/>
  <c r="T510" i="18"/>
  <c r="S510" i="18"/>
  <c r="Z509" i="18"/>
  <c r="Y509" i="18"/>
  <c r="X509" i="18"/>
  <c r="V509" i="18"/>
  <c r="U509" i="18"/>
  <c r="T509" i="18"/>
  <c r="S509" i="18"/>
  <c r="Z508" i="18"/>
  <c r="Y508" i="18"/>
  <c r="X508" i="18"/>
  <c r="V508" i="18"/>
  <c r="U508" i="18"/>
  <c r="T508" i="18"/>
  <c r="S508" i="18"/>
  <c r="Z507" i="18"/>
  <c r="Y507" i="18"/>
  <c r="X507" i="18"/>
  <c r="V507" i="18"/>
  <c r="U507" i="18"/>
  <c r="T507" i="18"/>
  <c r="S507" i="18"/>
  <c r="Z506" i="18"/>
  <c r="Y506" i="18"/>
  <c r="X506" i="18"/>
  <c r="V506" i="18"/>
  <c r="U506" i="18"/>
  <c r="T506" i="18"/>
  <c r="S506" i="18"/>
  <c r="Z505" i="18"/>
  <c r="Y505" i="18"/>
  <c r="X505" i="18"/>
  <c r="V505" i="18"/>
  <c r="U505" i="18"/>
  <c r="T505" i="18"/>
  <c r="S505" i="18"/>
  <c r="Z504" i="18"/>
  <c r="Y504" i="18"/>
  <c r="X504" i="18"/>
  <c r="V504" i="18"/>
  <c r="U504" i="18"/>
  <c r="T504" i="18"/>
  <c r="S504" i="18"/>
  <c r="Z503" i="18"/>
  <c r="Y503" i="18"/>
  <c r="X503" i="18"/>
  <c r="V503" i="18"/>
  <c r="U503" i="18"/>
  <c r="T503" i="18"/>
  <c r="S503" i="18"/>
  <c r="Z502" i="18"/>
  <c r="Y502" i="18"/>
  <c r="X502" i="18"/>
  <c r="V502" i="18"/>
  <c r="U502" i="18"/>
  <c r="T502" i="18"/>
  <c r="S502" i="18"/>
  <c r="Z501" i="18"/>
  <c r="Y501" i="18"/>
  <c r="X501" i="18"/>
  <c r="V501" i="18"/>
  <c r="U501" i="18"/>
  <c r="T501" i="18"/>
  <c r="S501" i="18"/>
  <c r="Z500" i="18"/>
  <c r="Y500" i="18"/>
  <c r="X500" i="18"/>
  <c r="V500" i="18"/>
  <c r="U500" i="18"/>
  <c r="T500" i="18"/>
  <c r="S500" i="18"/>
  <c r="Z499" i="18"/>
  <c r="Y499" i="18"/>
  <c r="X499" i="18"/>
  <c r="V499" i="18"/>
  <c r="U499" i="18"/>
  <c r="T499" i="18"/>
  <c r="S499" i="18"/>
  <c r="Z498" i="18"/>
  <c r="Y498" i="18"/>
  <c r="X498" i="18"/>
  <c r="V498" i="18"/>
  <c r="U498" i="18"/>
  <c r="T498" i="18"/>
  <c r="S498" i="18"/>
  <c r="Z497" i="18"/>
  <c r="Y497" i="18"/>
  <c r="X497" i="18"/>
  <c r="V497" i="18"/>
  <c r="U497" i="18"/>
  <c r="T497" i="18"/>
  <c r="S497" i="18"/>
  <c r="Z496" i="18"/>
  <c r="Y496" i="18"/>
  <c r="X496" i="18"/>
  <c r="V496" i="18"/>
  <c r="U496" i="18"/>
  <c r="T496" i="18"/>
  <c r="S496" i="18"/>
  <c r="Z495" i="18"/>
  <c r="Y495" i="18"/>
  <c r="X495" i="18"/>
  <c r="V495" i="18"/>
  <c r="U495" i="18"/>
  <c r="T495" i="18"/>
  <c r="S495" i="18"/>
  <c r="Z494" i="18"/>
  <c r="Y494" i="18"/>
  <c r="X494" i="18"/>
  <c r="V494" i="18"/>
  <c r="U494" i="18"/>
  <c r="T494" i="18"/>
  <c r="S494" i="18"/>
  <c r="Z493" i="18"/>
  <c r="Y493" i="18"/>
  <c r="X493" i="18"/>
  <c r="V493" i="18"/>
  <c r="U493" i="18"/>
  <c r="T493" i="18"/>
  <c r="S493" i="18"/>
  <c r="Z492" i="18"/>
  <c r="Y492" i="18"/>
  <c r="X492" i="18"/>
  <c r="V492" i="18"/>
  <c r="U492" i="18"/>
  <c r="T492" i="18"/>
  <c r="S492" i="18"/>
  <c r="Z491" i="18"/>
  <c r="Y491" i="18"/>
  <c r="X491" i="18"/>
  <c r="V491" i="18"/>
  <c r="U491" i="18"/>
  <c r="T491" i="18"/>
  <c r="S491" i="18"/>
  <c r="Z490" i="18"/>
  <c r="Y490" i="18"/>
  <c r="X490" i="18"/>
  <c r="V490" i="18"/>
  <c r="U490" i="18"/>
  <c r="T490" i="18"/>
  <c r="S490" i="18"/>
  <c r="Z489" i="18"/>
  <c r="Y489" i="18"/>
  <c r="X489" i="18"/>
  <c r="V489" i="18"/>
  <c r="U489" i="18"/>
  <c r="T489" i="18"/>
  <c r="S489" i="18"/>
  <c r="Z488" i="18"/>
  <c r="Y488" i="18"/>
  <c r="X488" i="18"/>
  <c r="V488" i="18"/>
  <c r="U488" i="18"/>
  <c r="T488" i="18"/>
  <c r="S488" i="18"/>
  <c r="Z487" i="18"/>
  <c r="Y487" i="18"/>
  <c r="X487" i="18"/>
  <c r="V487" i="18"/>
  <c r="U487" i="18"/>
  <c r="T487" i="18"/>
  <c r="S487" i="18"/>
  <c r="Z486" i="18"/>
  <c r="Y486" i="18"/>
  <c r="X486" i="18"/>
  <c r="V486" i="18"/>
  <c r="U486" i="18"/>
  <c r="T486" i="18"/>
  <c r="S486" i="18"/>
  <c r="Z485" i="18"/>
  <c r="Y485" i="18"/>
  <c r="X485" i="18"/>
  <c r="V485" i="18"/>
  <c r="U485" i="18"/>
  <c r="T485" i="18"/>
  <c r="S485" i="18"/>
  <c r="Z484" i="18"/>
  <c r="Y484" i="18"/>
  <c r="X484" i="18"/>
  <c r="V484" i="18"/>
  <c r="U484" i="18"/>
  <c r="T484" i="18"/>
  <c r="S484" i="18"/>
  <c r="Z483" i="18"/>
  <c r="Y483" i="18"/>
  <c r="X483" i="18"/>
  <c r="V483" i="18"/>
  <c r="U483" i="18"/>
  <c r="T483" i="18"/>
  <c r="S483" i="18"/>
  <c r="Z482" i="18"/>
  <c r="Y482" i="18"/>
  <c r="X482" i="18"/>
  <c r="V482" i="18"/>
  <c r="U482" i="18"/>
  <c r="T482" i="18"/>
  <c r="S482" i="18"/>
  <c r="Z481" i="18"/>
  <c r="Y481" i="18"/>
  <c r="X481" i="18"/>
  <c r="V481" i="18"/>
  <c r="U481" i="18"/>
  <c r="T481" i="18"/>
  <c r="S481" i="18"/>
  <c r="Z480" i="18"/>
  <c r="Y480" i="18"/>
  <c r="X480" i="18"/>
  <c r="V480" i="18"/>
  <c r="U480" i="18"/>
  <c r="T480" i="18"/>
  <c r="S480" i="18"/>
  <c r="Z479" i="18"/>
  <c r="Y479" i="18"/>
  <c r="X479" i="18"/>
  <c r="V479" i="18"/>
  <c r="U479" i="18"/>
  <c r="T479" i="18"/>
  <c r="S479" i="18"/>
  <c r="Z478" i="18"/>
  <c r="Y478" i="18"/>
  <c r="X478" i="18"/>
  <c r="V478" i="18"/>
  <c r="U478" i="18"/>
  <c r="T478" i="18"/>
  <c r="S478" i="18"/>
  <c r="Z477" i="18"/>
  <c r="Y477" i="18"/>
  <c r="X477" i="18"/>
  <c r="V477" i="18"/>
  <c r="U477" i="18"/>
  <c r="T477" i="18"/>
  <c r="S477" i="18"/>
  <c r="Z476" i="18"/>
  <c r="Y476" i="18"/>
  <c r="X476" i="18"/>
  <c r="V476" i="18"/>
  <c r="U476" i="18"/>
  <c r="T476" i="18"/>
  <c r="S476" i="18"/>
  <c r="Z475" i="18"/>
  <c r="Y475" i="18"/>
  <c r="X475" i="18"/>
  <c r="V475" i="18"/>
  <c r="U475" i="18"/>
  <c r="T475" i="18"/>
  <c r="S475" i="18"/>
  <c r="Z474" i="18"/>
  <c r="Y474" i="18"/>
  <c r="X474" i="18"/>
  <c r="V474" i="18"/>
  <c r="U474" i="18"/>
  <c r="T474" i="18"/>
  <c r="S474" i="18"/>
  <c r="Z473" i="18"/>
  <c r="Y473" i="18"/>
  <c r="X473" i="18"/>
  <c r="V473" i="18"/>
  <c r="U473" i="18"/>
  <c r="T473" i="18"/>
  <c r="S473" i="18"/>
  <c r="Z472" i="18"/>
  <c r="Y472" i="18"/>
  <c r="X472" i="18"/>
  <c r="V472" i="18"/>
  <c r="U472" i="18"/>
  <c r="T472" i="18"/>
  <c r="S472" i="18"/>
  <c r="Z471" i="18"/>
  <c r="Y471" i="18"/>
  <c r="X471" i="18"/>
  <c r="V471" i="18"/>
  <c r="U471" i="18"/>
  <c r="T471" i="18"/>
  <c r="S471" i="18"/>
  <c r="Z470" i="18"/>
  <c r="Y470" i="18"/>
  <c r="X470" i="18"/>
  <c r="V470" i="18"/>
  <c r="U470" i="18"/>
  <c r="T470" i="18"/>
  <c r="S470" i="18"/>
  <c r="Z469" i="18"/>
  <c r="Y469" i="18"/>
  <c r="X469" i="18"/>
  <c r="V469" i="18"/>
  <c r="U469" i="18"/>
  <c r="T469" i="18"/>
  <c r="S469" i="18"/>
  <c r="Z468" i="18"/>
  <c r="Y468" i="18"/>
  <c r="X468" i="18"/>
  <c r="V468" i="18"/>
  <c r="U468" i="18"/>
  <c r="T468" i="18"/>
  <c r="S468" i="18"/>
  <c r="Z467" i="18"/>
  <c r="Y467" i="18"/>
  <c r="X467" i="18"/>
  <c r="V467" i="18"/>
  <c r="U467" i="18"/>
  <c r="T467" i="18"/>
  <c r="S467" i="18"/>
  <c r="Z466" i="18"/>
  <c r="Y466" i="18"/>
  <c r="X466" i="18"/>
  <c r="V466" i="18"/>
  <c r="U466" i="18"/>
  <c r="T466" i="18"/>
  <c r="S466" i="18"/>
  <c r="Z465" i="18"/>
  <c r="Y465" i="18"/>
  <c r="X465" i="18"/>
  <c r="V465" i="18"/>
  <c r="U465" i="18"/>
  <c r="T465" i="18"/>
  <c r="S465" i="18"/>
  <c r="Z464" i="18"/>
  <c r="Y464" i="18"/>
  <c r="X464" i="18"/>
  <c r="V464" i="18"/>
  <c r="U464" i="18"/>
  <c r="T464" i="18"/>
  <c r="S464" i="18"/>
  <c r="Z463" i="18"/>
  <c r="Y463" i="18"/>
  <c r="X463" i="18"/>
  <c r="V463" i="18"/>
  <c r="U463" i="18"/>
  <c r="T463" i="18"/>
  <c r="S463" i="18"/>
  <c r="Z462" i="18"/>
  <c r="Y462" i="18"/>
  <c r="X462" i="18"/>
  <c r="V462" i="18"/>
  <c r="U462" i="18"/>
  <c r="T462" i="18"/>
  <c r="S462" i="18"/>
  <c r="Z461" i="18"/>
  <c r="Y461" i="18"/>
  <c r="X461" i="18"/>
  <c r="V461" i="18"/>
  <c r="U461" i="18"/>
  <c r="T461" i="18"/>
  <c r="S461" i="18"/>
  <c r="Z460" i="18"/>
  <c r="Y460" i="18"/>
  <c r="X460" i="18"/>
  <c r="V460" i="18"/>
  <c r="U460" i="18"/>
  <c r="T460" i="18"/>
  <c r="S460" i="18"/>
  <c r="Z459" i="18"/>
  <c r="Y459" i="18"/>
  <c r="X459" i="18"/>
  <c r="V459" i="18"/>
  <c r="U459" i="18"/>
  <c r="T459" i="18"/>
  <c r="S459" i="18"/>
  <c r="Z458" i="18"/>
  <c r="Y458" i="18"/>
  <c r="X458" i="18"/>
  <c r="V458" i="18"/>
  <c r="U458" i="18"/>
  <c r="T458" i="18"/>
  <c r="S458" i="18"/>
  <c r="Z457" i="18"/>
  <c r="Y457" i="18"/>
  <c r="X457" i="18"/>
  <c r="V457" i="18"/>
  <c r="U457" i="18"/>
  <c r="T457" i="18"/>
  <c r="S457" i="18"/>
  <c r="Z456" i="18"/>
  <c r="Y456" i="18"/>
  <c r="X456" i="18"/>
  <c r="V456" i="18"/>
  <c r="U456" i="18"/>
  <c r="T456" i="18"/>
  <c r="S456" i="18"/>
  <c r="Z455" i="18"/>
  <c r="Y455" i="18"/>
  <c r="X455" i="18"/>
  <c r="V455" i="18"/>
  <c r="U455" i="18"/>
  <c r="T455" i="18"/>
  <c r="S455" i="18"/>
  <c r="Z454" i="18"/>
  <c r="Y454" i="18"/>
  <c r="X454" i="18"/>
  <c r="V454" i="18"/>
  <c r="U454" i="18"/>
  <c r="T454" i="18"/>
  <c r="S454" i="18"/>
  <c r="Z453" i="18"/>
  <c r="Y453" i="18"/>
  <c r="X453" i="18"/>
  <c r="V453" i="18"/>
  <c r="U453" i="18"/>
  <c r="T453" i="18"/>
  <c r="S453" i="18"/>
  <c r="Z452" i="18"/>
  <c r="Y452" i="18"/>
  <c r="X452" i="18"/>
  <c r="V452" i="18"/>
  <c r="U452" i="18"/>
  <c r="T452" i="18"/>
  <c r="S452" i="18"/>
  <c r="Z451" i="18"/>
  <c r="Y451" i="18"/>
  <c r="X451" i="18"/>
  <c r="V451" i="18"/>
  <c r="U451" i="18"/>
  <c r="T451" i="18"/>
  <c r="S451" i="18"/>
  <c r="Z450" i="18"/>
  <c r="Y450" i="18"/>
  <c r="X450" i="18"/>
  <c r="V450" i="18"/>
  <c r="U450" i="18"/>
  <c r="T450" i="18"/>
  <c r="S450" i="18"/>
  <c r="Z449" i="18"/>
  <c r="Y449" i="18"/>
  <c r="X449" i="18"/>
  <c r="V449" i="18"/>
  <c r="U449" i="18"/>
  <c r="T449" i="18"/>
  <c r="S449" i="18"/>
  <c r="Z448" i="18"/>
  <c r="Y448" i="18"/>
  <c r="X448" i="18"/>
  <c r="V448" i="18"/>
  <c r="U448" i="18"/>
  <c r="T448" i="18"/>
  <c r="S448" i="18"/>
  <c r="Z447" i="18"/>
  <c r="Y447" i="18"/>
  <c r="X447" i="18"/>
  <c r="V447" i="18"/>
  <c r="U447" i="18"/>
  <c r="T447" i="18"/>
  <c r="S447" i="18"/>
  <c r="Z446" i="18"/>
  <c r="Y446" i="18"/>
  <c r="X446" i="18"/>
  <c r="V446" i="18"/>
  <c r="U446" i="18"/>
  <c r="T446" i="18"/>
  <c r="S446" i="18"/>
  <c r="Z445" i="18"/>
  <c r="Y445" i="18"/>
  <c r="X445" i="18"/>
  <c r="V445" i="18"/>
  <c r="U445" i="18"/>
  <c r="T445" i="18"/>
  <c r="S445" i="18"/>
  <c r="Z444" i="18"/>
  <c r="Y444" i="18"/>
  <c r="X444" i="18"/>
  <c r="V444" i="18"/>
  <c r="U444" i="18"/>
  <c r="T444" i="18"/>
  <c r="S444" i="18"/>
  <c r="Z443" i="18"/>
  <c r="Y443" i="18"/>
  <c r="X443" i="18"/>
  <c r="V443" i="18"/>
  <c r="U443" i="18"/>
  <c r="T443" i="18"/>
  <c r="S443" i="18"/>
  <c r="Z442" i="18"/>
  <c r="Y442" i="18"/>
  <c r="X442" i="18"/>
  <c r="V442" i="18"/>
  <c r="U442" i="18"/>
  <c r="T442" i="18"/>
  <c r="S442" i="18"/>
  <c r="Z441" i="18"/>
  <c r="Y441" i="18"/>
  <c r="X441" i="18"/>
  <c r="V441" i="18"/>
  <c r="U441" i="18"/>
  <c r="T441" i="18"/>
  <c r="S441" i="18"/>
  <c r="Z440" i="18"/>
  <c r="Y440" i="18"/>
  <c r="X440" i="18"/>
  <c r="V440" i="18"/>
  <c r="U440" i="18"/>
  <c r="T440" i="18"/>
  <c r="S440" i="18"/>
  <c r="Z439" i="18"/>
  <c r="Y439" i="18"/>
  <c r="X439" i="18"/>
  <c r="V439" i="18"/>
  <c r="U439" i="18"/>
  <c r="T439" i="18"/>
  <c r="S439" i="18"/>
  <c r="Z438" i="18"/>
  <c r="Y438" i="18"/>
  <c r="X438" i="18"/>
  <c r="V438" i="18"/>
  <c r="U438" i="18"/>
  <c r="T438" i="18"/>
  <c r="S438" i="18"/>
  <c r="Z437" i="18"/>
  <c r="Y437" i="18"/>
  <c r="X437" i="18"/>
  <c r="V437" i="18"/>
  <c r="U437" i="18"/>
  <c r="T437" i="18"/>
  <c r="S437" i="18"/>
  <c r="Z436" i="18"/>
  <c r="Y436" i="18"/>
  <c r="X436" i="18"/>
  <c r="V436" i="18"/>
  <c r="U436" i="18"/>
  <c r="T436" i="18"/>
  <c r="S436" i="18"/>
  <c r="Z435" i="18"/>
  <c r="Y435" i="18"/>
  <c r="X435" i="18"/>
  <c r="V435" i="18"/>
  <c r="U435" i="18"/>
  <c r="T435" i="18"/>
  <c r="S435" i="18"/>
  <c r="Z434" i="18"/>
  <c r="Y434" i="18"/>
  <c r="X434" i="18"/>
  <c r="V434" i="18"/>
  <c r="U434" i="18"/>
  <c r="T434" i="18"/>
  <c r="S434" i="18"/>
  <c r="Z433" i="18"/>
  <c r="Y433" i="18"/>
  <c r="X433" i="18"/>
  <c r="V433" i="18"/>
  <c r="U433" i="18"/>
  <c r="T433" i="18"/>
  <c r="S433" i="18"/>
  <c r="Z432" i="18"/>
  <c r="Y432" i="18"/>
  <c r="X432" i="18"/>
  <c r="V432" i="18"/>
  <c r="U432" i="18"/>
  <c r="T432" i="18"/>
  <c r="S432" i="18"/>
  <c r="Z431" i="18"/>
  <c r="Y431" i="18"/>
  <c r="X431" i="18"/>
  <c r="V431" i="18"/>
  <c r="U431" i="18"/>
  <c r="T431" i="18"/>
  <c r="S431" i="18"/>
  <c r="Z430" i="18"/>
  <c r="Y430" i="18"/>
  <c r="X430" i="18"/>
  <c r="V430" i="18"/>
  <c r="U430" i="18"/>
  <c r="T430" i="18"/>
  <c r="S430" i="18"/>
  <c r="Z429" i="18"/>
  <c r="Y429" i="18"/>
  <c r="X429" i="18"/>
  <c r="V429" i="18"/>
  <c r="U429" i="18"/>
  <c r="T429" i="18"/>
  <c r="S429" i="18"/>
  <c r="Z428" i="18"/>
  <c r="Y428" i="18"/>
  <c r="X428" i="18"/>
  <c r="V428" i="18"/>
  <c r="U428" i="18"/>
  <c r="T428" i="18"/>
  <c r="S428" i="18"/>
  <c r="Z427" i="18"/>
  <c r="Y427" i="18"/>
  <c r="X427" i="18"/>
  <c r="V427" i="18"/>
  <c r="U427" i="18"/>
  <c r="T427" i="18"/>
  <c r="S427" i="18"/>
  <c r="Z426" i="18"/>
  <c r="Y426" i="18"/>
  <c r="X426" i="18"/>
  <c r="V426" i="18"/>
  <c r="U426" i="18"/>
  <c r="T426" i="18"/>
  <c r="S426" i="18"/>
  <c r="Z425" i="18"/>
  <c r="Y425" i="18"/>
  <c r="X425" i="18"/>
  <c r="V425" i="18"/>
  <c r="U425" i="18"/>
  <c r="T425" i="18"/>
  <c r="S425" i="18"/>
  <c r="Z424" i="18"/>
  <c r="Y424" i="18"/>
  <c r="X424" i="18"/>
  <c r="V424" i="18"/>
  <c r="U424" i="18"/>
  <c r="T424" i="18"/>
  <c r="S424" i="18"/>
  <c r="Z423" i="18"/>
  <c r="Y423" i="18"/>
  <c r="X423" i="18"/>
  <c r="V423" i="18"/>
  <c r="U423" i="18"/>
  <c r="T423" i="18"/>
  <c r="S423" i="18"/>
  <c r="Z422" i="18"/>
  <c r="Y422" i="18"/>
  <c r="X422" i="18"/>
  <c r="V422" i="18"/>
  <c r="U422" i="18"/>
  <c r="T422" i="18"/>
  <c r="S422" i="18"/>
  <c r="Z421" i="18"/>
  <c r="Y421" i="18"/>
  <c r="X421" i="18"/>
  <c r="V421" i="18"/>
  <c r="U421" i="18"/>
  <c r="T421" i="18"/>
  <c r="S421" i="18"/>
  <c r="Z420" i="18"/>
  <c r="Y420" i="18"/>
  <c r="X420" i="18"/>
  <c r="V420" i="18"/>
  <c r="U420" i="18"/>
  <c r="T420" i="18"/>
  <c r="S420" i="18"/>
  <c r="Z419" i="18"/>
  <c r="Y419" i="18"/>
  <c r="X419" i="18"/>
  <c r="V419" i="18"/>
  <c r="U419" i="18"/>
  <c r="T419" i="18"/>
  <c r="S419" i="18"/>
  <c r="Z418" i="18"/>
  <c r="Y418" i="18"/>
  <c r="X418" i="18"/>
  <c r="V418" i="18"/>
  <c r="U418" i="18"/>
  <c r="T418" i="18"/>
  <c r="S418" i="18"/>
  <c r="Z417" i="18"/>
  <c r="Y417" i="18"/>
  <c r="X417" i="18"/>
  <c r="V417" i="18"/>
  <c r="U417" i="18"/>
  <c r="T417" i="18"/>
  <c r="S417" i="18"/>
  <c r="Z416" i="18"/>
  <c r="Y416" i="18"/>
  <c r="X416" i="18"/>
  <c r="V416" i="18"/>
  <c r="U416" i="18"/>
  <c r="T416" i="18"/>
  <c r="S416" i="18"/>
  <c r="Z415" i="18"/>
  <c r="Y415" i="18"/>
  <c r="X415" i="18"/>
  <c r="V415" i="18"/>
  <c r="U415" i="18"/>
  <c r="T415" i="18"/>
  <c r="S415" i="18"/>
  <c r="Z414" i="18"/>
  <c r="Y414" i="18"/>
  <c r="X414" i="18"/>
  <c r="V414" i="18"/>
  <c r="U414" i="18"/>
  <c r="T414" i="18"/>
  <c r="S414" i="18"/>
  <c r="Z413" i="18"/>
  <c r="Y413" i="18"/>
  <c r="X413" i="18"/>
  <c r="V413" i="18"/>
  <c r="U413" i="18"/>
  <c r="T413" i="18"/>
  <c r="S413" i="18"/>
  <c r="Z412" i="18"/>
  <c r="Y412" i="18"/>
  <c r="X412" i="18"/>
  <c r="V412" i="18"/>
  <c r="U412" i="18"/>
  <c r="T412" i="18"/>
  <c r="S412" i="18"/>
  <c r="Z411" i="18"/>
  <c r="Y411" i="18"/>
  <c r="X411" i="18"/>
  <c r="V411" i="18"/>
  <c r="U411" i="18"/>
  <c r="T411" i="18"/>
  <c r="S411" i="18"/>
  <c r="Z410" i="18"/>
  <c r="Y410" i="18"/>
  <c r="X410" i="18"/>
  <c r="V410" i="18"/>
  <c r="U410" i="18"/>
  <c r="T410" i="18"/>
  <c r="S410" i="18"/>
  <c r="Z409" i="18"/>
  <c r="Y409" i="18"/>
  <c r="X409" i="18"/>
  <c r="V409" i="18"/>
  <c r="U409" i="18"/>
  <c r="T409" i="18"/>
  <c r="S409" i="18"/>
  <c r="Z408" i="18"/>
  <c r="Y408" i="18"/>
  <c r="X408" i="18"/>
  <c r="V408" i="18"/>
  <c r="U408" i="18"/>
  <c r="T408" i="18"/>
  <c r="S408" i="18"/>
  <c r="Z407" i="18"/>
  <c r="Y407" i="18"/>
  <c r="X407" i="18"/>
  <c r="V407" i="18"/>
  <c r="U407" i="18"/>
  <c r="T407" i="18"/>
  <c r="S407" i="18"/>
  <c r="Z406" i="18"/>
  <c r="Y406" i="18"/>
  <c r="X406" i="18"/>
  <c r="V406" i="18"/>
  <c r="U406" i="18"/>
  <c r="T406" i="18"/>
  <c r="S406" i="18"/>
  <c r="Z405" i="18"/>
  <c r="Y405" i="18"/>
  <c r="X405" i="18"/>
  <c r="V405" i="18"/>
  <c r="U405" i="18"/>
  <c r="T405" i="18"/>
  <c r="S405" i="18"/>
  <c r="Z404" i="18"/>
  <c r="Y404" i="18"/>
  <c r="X404" i="18"/>
  <c r="V404" i="18"/>
  <c r="U404" i="18"/>
  <c r="T404" i="18"/>
  <c r="S404" i="18"/>
  <c r="Z403" i="18"/>
  <c r="Y403" i="18"/>
  <c r="X403" i="18"/>
  <c r="V403" i="18"/>
  <c r="U403" i="18"/>
  <c r="T403" i="18"/>
  <c r="S403" i="18"/>
  <c r="Z402" i="18"/>
  <c r="Y402" i="18"/>
  <c r="X402" i="18"/>
  <c r="V402" i="18"/>
  <c r="U402" i="18"/>
  <c r="T402" i="18"/>
  <c r="S402" i="18"/>
  <c r="Z401" i="18"/>
  <c r="Y401" i="18"/>
  <c r="X401" i="18"/>
  <c r="V401" i="18"/>
  <c r="U401" i="18"/>
  <c r="T401" i="18"/>
  <c r="S401" i="18"/>
  <c r="Z400" i="18"/>
  <c r="Y400" i="18"/>
  <c r="X400" i="18"/>
  <c r="V400" i="18"/>
  <c r="U400" i="18"/>
  <c r="T400" i="18"/>
  <c r="S400" i="18"/>
  <c r="Z399" i="18"/>
  <c r="Y399" i="18"/>
  <c r="X399" i="18"/>
  <c r="V399" i="18"/>
  <c r="U399" i="18"/>
  <c r="T399" i="18"/>
  <c r="S399" i="18"/>
  <c r="Z398" i="18"/>
  <c r="Y398" i="18"/>
  <c r="X398" i="18"/>
  <c r="V398" i="18"/>
  <c r="U398" i="18"/>
  <c r="T398" i="18"/>
  <c r="S398" i="18"/>
  <c r="Z397" i="18"/>
  <c r="Y397" i="18"/>
  <c r="X397" i="18"/>
  <c r="V397" i="18"/>
  <c r="U397" i="18"/>
  <c r="T397" i="18"/>
  <c r="S397" i="18"/>
  <c r="Z396" i="18"/>
  <c r="Y396" i="18"/>
  <c r="X396" i="18"/>
  <c r="V396" i="18"/>
  <c r="U396" i="18"/>
  <c r="T396" i="18"/>
  <c r="S396" i="18"/>
  <c r="Z395" i="18"/>
  <c r="Y395" i="18"/>
  <c r="X395" i="18"/>
  <c r="V395" i="18"/>
  <c r="U395" i="18"/>
  <c r="T395" i="18"/>
  <c r="S395" i="18"/>
  <c r="Z394" i="18"/>
  <c r="Y394" i="18"/>
  <c r="X394" i="18"/>
  <c r="V394" i="18"/>
  <c r="U394" i="18"/>
  <c r="T394" i="18"/>
  <c r="S394" i="18"/>
  <c r="Z393" i="18"/>
  <c r="Y393" i="18"/>
  <c r="X393" i="18"/>
  <c r="V393" i="18"/>
  <c r="U393" i="18"/>
  <c r="T393" i="18"/>
  <c r="S393" i="18"/>
  <c r="Z392" i="18"/>
  <c r="Y392" i="18"/>
  <c r="X392" i="18"/>
  <c r="V392" i="18"/>
  <c r="U392" i="18"/>
  <c r="T392" i="18"/>
  <c r="S392" i="18"/>
  <c r="Z391" i="18"/>
  <c r="Y391" i="18"/>
  <c r="X391" i="18"/>
  <c r="V391" i="18"/>
  <c r="U391" i="18"/>
  <c r="T391" i="18"/>
  <c r="S391" i="18"/>
  <c r="Z390" i="18"/>
  <c r="Y390" i="18"/>
  <c r="X390" i="18"/>
  <c r="V390" i="18"/>
  <c r="U390" i="18"/>
  <c r="T390" i="18"/>
  <c r="S390" i="18"/>
  <c r="Z389" i="18"/>
  <c r="Y389" i="18"/>
  <c r="X389" i="18"/>
  <c r="V389" i="18"/>
  <c r="U389" i="18"/>
  <c r="T389" i="18"/>
  <c r="S389" i="18"/>
  <c r="Z388" i="18"/>
  <c r="Y388" i="18"/>
  <c r="X388" i="18"/>
  <c r="V388" i="18"/>
  <c r="U388" i="18"/>
  <c r="T388" i="18"/>
  <c r="S388" i="18"/>
  <c r="Z387" i="18"/>
  <c r="Y387" i="18"/>
  <c r="X387" i="18"/>
  <c r="V387" i="18"/>
  <c r="U387" i="18"/>
  <c r="T387" i="18"/>
  <c r="S387" i="18"/>
  <c r="Z386" i="18"/>
  <c r="Y386" i="18"/>
  <c r="X386" i="18"/>
  <c r="V386" i="18"/>
  <c r="U386" i="18"/>
  <c r="T386" i="18"/>
  <c r="S386" i="18"/>
  <c r="Z385" i="18"/>
  <c r="Y385" i="18"/>
  <c r="X385" i="18"/>
  <c r="V385" i="18"/>
  <c r="U385" i="18"/>
  <c r="T385" i="18"/>
  <c r="S385" i="18"/>
  <c r="Z384" i="18"/>
  <c r="Y384" i="18"/>
  <c r="X384" i="18"/>
  <c r="V384" i="18"/>
  <c r="U384" i="18"/>
  <c r="T384" i="18"/>
  <c r="S384" i="18"/>
  <c r="Z383" i="18"/>
  <c r="Y383" i="18"/>
  <c r="X383" i="18"/>
  <c r="V383" i="18"/>
  <c r="U383" i="18"/>
  <c r="T383" i="18"/>
  <c r="S383" i="18"/>
  <c r="Z382" i="18"/>
  <c r="Y382" i="18"/>
  <c r="X382" i="18"/>
  <c r="V382" i="18"/>
  <c r="U382" i="18"/>
  <c r="T382" i="18"/>
  <c r="S382" i="18"/>
  <c r="Z381" i="18"/>
  <c r="Y381" i="18"/>
  <c r="X381" i="18"/>
  <c r="V381" i="18"/>
  <c r="U381" i="18"/>
  <c r="T381" i="18"/>
  <c r="S381" i="18"/>
  <c r="Z380" i="18"/>
  <c r="Y380" i="18"/>
  <c r="X380" i="18"/>
  <c r="V380" i="18"/>
  <c r="U380" i="18"/>
  <c r="T380" i="18"/>
  <c r="S380" i="18"/>
  <c r="Z379" i="18"/>
  <c r="Y379" i="18"/>
  <c r="X379" i="18"/>
  <c r="V379" i="18"/>
  <c r="U379" i="18"/>
  <c r="T379" i="18"/>
  <c r="S379" i="18"/>
  <c r="Z378" i="18"/>
  <c r="Y378" i="18"/>
  <c r="X378" i="18"/>
  <c r="V378" i="18"/>
  <c r="U378" i="18"/>
  <c r="T378" i="18"/>
  <c r="S378" i="18"/>
  <c r="Z377" i="18"/>
  <c r="Y377" i="18"/>
  <c r="X377" i="18"/>
  <c r="V377" i="18"/>
  <c r="U377" i="18"/>
  <c r="T377" i="18"/>
  <c r="S377" i="18"/>
  <c r="Z376" i="18"/>
  <c r="Y376" i="18"/>
  <c r="X376" i="18"/>
  <c r="V376" i="18"/>
  <c r="U376" i="18"/>
  <c r="T376" i="18"/>
  <c r="S376" i="18"/>
  <c r="Z375" i="18"/>
  <c r="Y375" i="18"/>
  <c r="X375" i="18"/>
  <c r="V375" i="18"/>
  <c r="U375" i="18"/>
  <c r="T375" i="18"/>
  <c r="S375" i="18"/>
  <c r="Z374" i="18"/>
  <c r="Y374" i="18"/>
  <c r="X374" i="18"/>
  <c r="V374" i="18"/>
  <c r="U374" i="18"/>
  <c r="T374" i="18"/>
  <c r="S374" i="18"/>
  <c r="Z373" i="18"/>
  <c r="Y373" i="18"/>
  <c r="X373" i="18"/>
  <c r="V373" i="18"/>
  <c r="U373" i="18"/>
  <c r="T373" i="18"/>
  <c r="S373" i="18"/>
  <c r="Z372" i="18"/>
  <c r="Y372" i="18"/>
  <c r="X372" i="18"/>
  <c r="V372" i="18"/>
  <c r="U372" i="18"/>
  <c r="T372" i="18"/>
  <c r="S372" i="18"/>
  <c r="Z371" i="18"/>
  <c r="Y371" i="18"/>
  <c r="X371" i="18"/>
  <c r="V371" i="18"/>
  <c r="U371" i="18"/>
  <c r="T371" i="18"/>
  <c r="S371" i="18"/>
  <c r="Z370" i="18"/>
  <c r="Y370" i="18"/>
  <c r="X370" i="18"/>
  <c r="V370" i="18"/>
  <c r="U370" i="18"/>
  <c r="T370" i="18"/>
  <c r="S370" i="18"/>
  <c r="Z369" i="18"/>
  <c r="Y369" i="18"/>
  <c r="X369" i="18"/>
  <c r="V369" i="18"/>
  <c r="U369" i="18"/>
  <c r="T369" i="18"/>
  <c r="S369" i="18"/>
  <c r="Z368" i="18"/>
  <c r="Y368" i="18"/>
  <c r="X368" i="18"/>
  <c r="V368" i="18"/>
  <c r="U368" i="18"/>
  <c r="T368" i="18"/>
  <c r="S368" i="18"/>
  <c r="Z367" i="18"/>
  <c r="Y367" i="18"/>
  <c r="X367" i="18"/>
  <c r="V367" i="18"/>
  <c r="U367" i="18"/>
  <c r="T367" i="18"/>
  <c r="S367" i="18"/>
  <c r="Z366" i="18"/>
  <c r="Y366" i="18"/>
  <c r="X366" i="18"/>
  <c r="V366" i="18"/>
  <c r="U366" i="18"/>
  <c r="T366" i="18"/>
  <c r="S366" i="18"/>
  <c r="Z365" i="18"/>
  <c r="Y365" i="18"/>
  <c r="X365" i="18"/>
  <c r="V365" i="18"/>
  <c r="U365" i="18"/>
  <c r="T365" i="18"/>
  <c r="S365" i="18"/>
  <c r="Z364" i="18"/>
  <c r="Y364" i="18"/>
  <c r="X364" i="18"/>
  <c r="V364" i="18"/>
  <c r="U364" i="18"/>
  <c r="T364" i="18"/>
  <c r="S364" i="18"/>
  <c r="Z363" i="18"/>
  <c r="Y363" i="18"/>
  <c r="X363" i="18"/>
  <c r="V363" i="18"/>
  <c r="U363" i="18"/>
  <c r="T363" i="18"/>
  <c r="S363" i="18"/>
  <c r="Z362" i="18"/>
  <c r="Y362" i="18"/>
  <c r="X362" i="18"/>
  <c r="V362" i="18"/>
  <c r="U362" i="18"/>
  <c r="T362" i="18"/>
  <c r="S362" i="18"/>
  <c r="Z361" i="18"/>
  <c r="Y361" i="18"/>
  <c r="X361" i="18"/>
  <c r="V361" i="18"/>
  <c r="U361" i="18"/>
  <c r="T361" i="18"/>
  <c r="S361" i="18"/>
  <c r="Z360" i="18"/>
  <c r="Y360" i="18"/>
  <c r="X360" i="18"/>
  <c r="V360" i="18"/>
  <c r="U360" i="18"/>
  <c r="T360" i="18"/>
  <c r="S360" i="18"/>
  <c r="Z359" i="18"/>
  <c r="Y359" i="18"/>
  <c r="X359" i="18"/>
  <c r="V359" i="18"/>
  <c r="U359" i="18"/>
  <c r="T359" i="18"/>
  <c r="S359" i="18"/>
  <c r="Z358" i="18"/>
  <c r="Y358" i="18"/>
  <c r="X358" i="18"/>
  <c r="V358" i="18"/>
  <c r="U358" i="18"/>
  <c r="T358" i="18"/>
  <c r="S358" i="18"/>
  <c r="Z357" i="18"/>
  <c r="Y357" i="18"/>
  <c r="X357" i="18"/>
  <c r="V357" i="18"/>
  <c r="U357" i="18"/>
  <c r="T357" i="18"/>
  <c r="S357" i="18"/>
  <c r="Z356" i="18"/>
  <c r="Y356" i="18"/>
  <c r="X356" i="18"/>
  <c r="V356" i="18"/>
  <c r="U356" i="18"/>
  <c r="T356" i="18"/>
  <c r="S356" i="18"/>
  <c r="Z355" i="18"/>
  <c r="Y355" i="18"/>
  <c r="X355" i="18"/>
  <c r="V355" i="18"/>
  <c r="U355" i="18"/>
  <c r="T355" i="18"/>
  <c r="S355" i="18"/>
  <c r="Z354" i="18"/>
  <c r="Y354" i="18"/>
  <c r="X354" i="18"/>
  <c r="V354" i="18"/>
  <c r="U354" i="18"/>
  <c r="T354" i="18"/>
  <c r="S354" i="18"/>
  <c r="Z353" i="18"/>
  <c r="Y353" i="18"/>
  <c r="X353" i="18"/>
  <c r="V353" i="18"/>
  <c r="U353" i="18"/>
  <c r="T353" i="18"/>
  <c r="S353" i="18"/>
  <c r="Z352" i="18"/>
  <c r="Y352" i="18"/>
  <c r="X352" i="18"/>
  <c r="V352" i="18"/>
  <c r="U352" i="18"/>
  <c r="T352" i="18"/>
  <c r="S352" i="18"/>
  <c r="Z351" i="18"/>
  <c r="Y351" i="18"/>
  <c r="X351" i="18"/>
  <c r="V351" i="18"/>
  <c r="U351" i="18"/>
  <c r="T351" i="18"/>
  <c r="S351" i="18"/>
  <c r="Z350" i="18"/>
  <c r="Y350" i="18"/>
  <c r="X350" i="18"/>
  <c r="V350" i="18"/>
  <c r="U350" i="18"/>
  <c r="T350" i="18"/>
  <c r="S350" i="18"/>
  <c r="Z349" i="18"/>
  <c r="Y349" i="18"/>
  <c r="X349" i="18"/>
  <c r="V349" i="18"/>
  <c r="U349" i="18"/>
  <c r="T349" i="18"/>
  <c r="S349" i="18"/>
  <c r="Z348" i="18"/>
  <c r="Y348" i="18"/>
  <c r="X348" i="18"/>
  <c r="V348" i="18"/>
  <c r="U348" i="18"/>
  <c r="T348" i="18"/>
  <c r="S348" i="18"/>
  <c r="Z347" i="18"/>
  <c r="Y347" i="18"/>
  <c r="X347" i="18"/>
  <c r="V347" i="18"/>
  <c r="U347" i="18"/>
  <c r="T347" i="18"/>
  <c r="S347" i="18"/>
  <c r="Z346" i="18"/>
  <c r="Y346" i="18"/>
  <c r="X346" i="18"/>
  <c r="V346" i="18"/>
  <c r="U346" i="18"/>
  <c r="T346" i="18"/>
  <c r="S346" i="18"/>
  <c r="Z345" i="18"/>
  <c r="Y345" i="18"/>
  <c r="X345" i="18"/>
  <c r="V345" i="18"/>
  <c r="U345" i="18"/>
  <c r="T345" i="18"/>
  <c r="S345" i="18"/>
  <c r="Z344" i="18"/>
  <c r="Y344" i="18"/>
  <c r="X344" i="18"/>
  <c r="V344" i="18"/>
  <c r="U344" i="18"/>
  <c r="T344" i="18"/>
  <c r="S344" i="18"/>
  <c r="Z343" i="18"/>
  <c r="Y343" i="18"/>
  <c r="X343" i="18"/>
  <c r="V343" i="18"/>
  <c r="U343" i="18"/>
  <c r="T343" i="18"/>
  <c r="S343" i="18"/>
  <c r="Z342" i="18"/>
  <c r="Y342" i="18"/>
  <c r="X342" i="18"/>
  <c r="V342" i="18"/>
  <c r="U342" i="18"/>
  <c r="T342" i="18"/>
  <c r="S342" i="18"/>
  <c r="Z341" i="18"/>
  <c r="Y341" i="18"/>
  <c r="X341" i="18"/>
  <c r="V341" i="18"/>
  <c r="U341" i="18"/>
  <c r="T341" i="18"/>
  <c r="S341" i="18"/>
  <c r="Z340" i="18"/>
  <c r="Y340" i="18"/>
  <c r="X340" i="18"/>
  <c r="V340" i="18"/>
  <c r="U340" i="18"/>
  <c r="T340" i="18"/>
  <c r="S340" i="18"/>
  <c r="Z339" i="18"/>
  <c r="Y339" i="18"/>
  <c r="X339" i="18"/>
  <c r="V339" i="18"/>
  <c r="U339" i="18"/>
  <c r="T339" i="18"/>
  <c r="S339" i="18"/>
  <c r="Z338" i="18"/>
  <c r="Y338" i="18"/>
  <c r="X338" i="18"/>
  <c r="V338" i="18"/>
  <c r="U338" i="18"/>
  <c r="T338" i="18"/>
  <c r="S338" i="18"/>
  <c r="Z337" i="18"/>
  <c r="Y337" i="18"/>
  <c r="X337" i="18"/>
  <c r="V337" i="18"/>
  <c r="U337" i="18"/>
  <c r="T337" i="18"/>
  <c r="S337" i="18"/>
  <c r="Z336" i="18"/>
  <c r="Y336" i="18"/>
  <c r="X336" i="18"/>
  <c r="V336" i="18"/>
  <c r="U336" i="18"/>
  <c r="T336" i="18"/>
  <c r="S336" i="18"/>
  <c r="Z335" i="18"/>
  <c r="Y335" i="18"/>
  <c r="X335" i="18"/>
  <c r="V335" i="18"/>
  <c r="U335" i="18"/>
  <c r="T335" i="18"/>
  <c r="S335" i="18"/>
  <c r="Z334" i="18"/>
  <c r="Y334" i="18"/>
  <c r="X334" i="18"/>
  <c r="V334" i="18"/>
  <c r="U334" i="18"/>
  <c r="T334" i="18"/>
  <c r="S334" i="18"/>
  <c r="Z333" i="18"/>
  <c r="Y333" i="18"/>
  <c r="X333" i="18"/>
  <c r="V333" i="18"/>
  <c r="U333" i="18"/>
  <c r="T333" i="18"/>
  <c r="S333" i="18"/>
  <c r="Z332" i="18"/>
  <c r="Y332" i="18"/>
  <c r="X332" i="18"/>
  <c r="V332" i="18"/>
  <c r="U332" i="18"/>
  <c r="T332" i="18"/>
  <c r="S332" i="18"/>
  <c r="Z331" i="18"/>
  <c r="Y331" i="18"/>
  <c r="X331" i="18"/>
  <c r="V331" i="18"/>
  <c r="U331" i="18"/>
  <c r="T331" i="18"/>
  <c r="S331" i="18"/>
  <c r="Z330" i="18"/>
  <c r="Y330" i="18"/>
  <c r="X330" i="18"/>
  <c r="V330" i="18"/>
  <c r="U330" i="18"/>
  <c r="T330" i="18"/>
  <c r="S330" i="18"/>
  <c r="Z329" i="18"/>
  <c r="Y329" i="18"/>
  <c r="X329" i="18"/>
  <c r="V329" i="18"/>
  <c r="U329" i="18"/>
  <c r="T329" i="18"/>
  <c r="S329" i="18"/>
  <c r="Z328" i="18"/>
  <c r="Y328" i="18"/>
  <c r="X328" i="18"/>
  <c r="V328" i="18"/>
  <c r="U328" i="18"/>
  <c r="T328" i="18"/>
  <c r="S328" i="18"/>
  <c r="Z327" i="18"/>
  <c r="Y327" i="18"/>
  <c r="X327" i="18"/>
  <c r="V327" i="18"/>
  <c r="U327" i="18"/>
  <c r="T327" i="18"/>
  <c r="S327" i="18"/>
  <c r="Z326" i="18"/>
  <c r="Y326" i="18"/>
  <c r="X326" i="18"/>
  <c r="V326" i="18"/>
  <c r="U326" i="18"/>
  <c r="T326" i="18"/>
  <c r="S326" i="18"/>
  <c r="Z325" i="18"/>
  <c r="Y325" i="18"/>
  <c r="X325" i="18"/>
  <c r="V325" i="18"/>
  <c r="U325" i="18"/>
  <c r="T325" i="18"/>
  <c r="S325" i="18"/>
  <c r="Z324" i="18"/>
  <c r="Y324" i="18"/>
  <c r="X324" i="18"/>
  <c r="V324" i="18"/>
  <c r="U324" i="18"/>
  <c r="T324" i="18"/>
  <c r="S324" i="18"/>
  <c r="Z323" i="18"/>
  <c r="Y323" i="18"/>
  <c r="X323" i="18"/>
  <c r="V323" i="18"/>
  <c r="U323" i="18"/>
  <c r="T323" i="18"/>
  <c r="S323" i="18"/>
  <c r="Z322" i="18"/>
  <c r="Y322" i="18"/>
  <c r="X322" i="18"/>
  <c r="V322" i="18"/>
  <c r="U322" i="18"/>
  <c r="T322" i="18"/>
  <c r="S322" i="18"/>
  <c r="Z321" i="18"/>
  <c r="Y321" i="18"/>
  <c r="X321" i="18"/>
  <c r="V321" i="18"/>
  <c r="U321" i="18"/>
  <c r="T321" i="18"/>
  <c r="S321" i="18"/>
  <c r="Z320" i="18"/>
  <c r="Y320" i="18"/>
  <c r="X320" i="18"/>
  <c r="V320" i="18"/>
  <c r="U320" i="18"/>
  <c r="T320" i="18"/>
  <c r="S320" i="18"/>
  <c r="Z319" i="18"/>
  <c r="Y319" i="18"/>
  <c r="X319" i="18"/>
  <c r="V319" i="18"/>
  <c r="U319" i="18"/>
  <c r="T319" i="18"/>
  <c r="S319" i="18"/>
  <c r="Z318" i="18"/>
  <c r="Y318" i="18"/>
  <c r="X318" i="18"/>
  <c r="V318" i="18"/>
  <c r="U318" i="18"/>
  <c r="T318" i="18"/>
  <c r="S318" i="18"/>
  <c r="Z317" i="18"/>
  <c r="Y317" i="18"/>
  <c r="X317" i="18"/>
  <c r="V317" i="18"/>
  <c r="U317" i="18"/>
  <c r="T317" i="18"/>
  <c r="S317" i="18"/>
  <c r="Z316" i="18"/>
  <c r="Y316" i="18"/>
  <c r="X316" i="18"/>
  <c r="V316" i="18"/>
  <c r="U316" i="18"/>
  <c r="T316" i="18"/>
  <c r="S316" i="18"/>
  <c r="Z315" i="18"/>
  <c r="Y315" i="18"/>
  <c r="X315" i="18"/>
  <c r="V315" i="18"/>
  <c r="U315" i="18"/>
  <c r="T315" i="18"/>
  <c r="S315" i="18"/>
  <c r="Z314" i="18"/>
  <c r="Y314" i="18"/>
  <c r="X314" i="18"/>
  <c r="V314" i="18"/>
  <c r="U314" i="18"/>
  <c r="T314" i="18"/>
  <c r="S314" i="18"/>
  <c r="Z313" i="18"/>
  <c r="Y313" i="18"/>
  <c r="X313" i="18"/>
  <c r="V313" i="18"/>
  <c r="U313" i="18"/>
  <c r="T313" i="18"/>
  <c r="S313" i="18"/>
  <c r="Z312" i="18"/>
  <c r="Y312" i="18"/>
  <c r="X312" i="18"/>
  <c r="V312" i="18"/>
  <c r="U312" i="18"/>
  <c r="T312" i="18"/>
  <c r="S312" i="18"/>
  <c r="Z311" i="18"/>
  <c r="Y311" i="18"/>
  <c r="X311" i="18"/>
  <c r="V311" i="18"/>
  <c r="U311" i="18"/>
  <c r="T311" i="18"/>
  <c r="S311" i="18"/>
  <c r="Z310" i="18"/>
  <c r="Y310" i="18"/>
  <c r="X310" i="18"/>
  <c r="V310" i="18"/>
  <c r="U310" i="18"/>
  <c r="T310" i="18"/>
  <c r="S310" i="18"/>
  <c r="Z309" i="18"/>
  <c r="Y309" i="18"/>
  <c r="X309" i="18"/>
  <c r="V309" i="18"/>
  <c r="U309" i="18"/>
  <c r="T309" i="18"/>
  <c r="S309" i="18"/>
  <c r="Z308" i="18"/>
  <c r="Y308" i="18"/>
  <c r="X308" i="18"/>
  <c r="V308" i="18"/>
  <c r="U308" i="18"/>
  <c r="T308" i="18"/>
  <c r="S308" i="18"/>
  <c r="Z307" i="18"/>
  <c r="Y307" i="18"/>
  <c r="X307" i="18"/>
  <c r="V307" i="18"/>
  <c r="U307" i="18"/>
  <c r="T307" i="18"/>
  <c r="S307" i="18"/>
  <c r="Z306" i="18"/>
  <c r="Y306" i="18"/>
  <c r="X306" i="18"/>
  <c r="V306" i="18"/>
  <c r="U306" i="18"/>
  <c r="T306" i="18"/>
  <c r="S306" i="18"/>
  <c r="Z305" i="18"/>
  <c r="Y305" i="18"/>
  <c r="X305" i="18"/>
  <c r="V305" i="18"/>
  <c r="U305" i="18"/>
  <c r="T305" i="18"/>
  <c r="S305" i="18"/>
  <c r="Z304" i="18"/>
  <c r="Y304" i="18"/>
  <c r="X304" i="18"/>
  <c r="V304" i="18"/>
  <c r="U304" i="18"/>
  <c r="T304" i="18"/>
  <c r="S304" i="18"/>
  <c r="Z303" i="18"/>
  <c r="Y303" i="18"/>
  <c r="X303" i="18"/>
  <c r="V303" i="18"/>
  <c r="U303" i="18"/>
  <c r="T303" i="18"/>
  <c r="S303" i="18"/>
  <c r="Z302" i="18"/>
  <c r="Y302" i="18"/>
  <c r="X302" i="18"/>
  <c r="V302" i="18"/>
  <c r="U302" i="18"/>
  <c r="T302" i="18"/>
  <c r="S302" i="18"/>
  <c r="Z301" i="18"/>
  <c r="Y301" i="18"/>
  <c r="X301" i="18"/>
  <c r="V301" i="18"/>
  <c r="U301" i="18"/>
  <c r="T301" i="18"/>
  <c r="S301" i="18"/>
  <c r="Z300" i="18"/>
  <c r="Y300" i="18"/>
  <c r="X300" i="18"/>
  <c r="V300" i="18"/>
  <c r="U300" i="18"/>
  <c r="T300" i="18"/>
  <c r="S300" i="18"/>
  <c r="Z299" i="18"/>
  <c r="Y299" i="18"/>
  <c r="X299" i="18"/>
  <c r="V299" i="18"/>
  <c r="U299" i="18"/>
  <c r="T299" i="18"/>
  <c r="S299" i="18"/>
  <c r="Z298" i="18"/>
  <c r="Y298" i="18"/>
  <c r="X298" i="18"/>
  <c r="V298" i="18"/>
  <c r="U298" i="18"/>
  <c r="T298" i="18"/>
  <c r="S298" i="18"/>
  <c r="Z297" i="18"/>
  <c r="Y297" i="18"/>
  <c r="X297" i="18"/>
  <c r="V297" i="18"/>
  <c r="U297" i="18"/>
  <c r="T297" i="18"/>
  <c r="S297" i="18"/>
  <c r="Z296" i="18"/>
  <c r="Y296" i="18"/>
  <c r="X296" i="18"/>
  <c r="V296" i="18"/>
  <c r="U296" i="18"/>
  <c r="T296" i="18"/>
  <c r="S296" i="18"/>
  <c r="Z295" i="18"/>
  <c r="Y295" i="18"/>
  <c r="X295" i="18"/>
  <c r="V295" i="18"/>
  <c r="U295" i="18"/>
  <c r="T295" i="18"/>
  <c r="S295" i="18"/>
  <c r="Z294" i="18"/>
  <c r="Y294" i="18"/>
  <c r="X294" i="18"/>
  <c r="V294" i="18"/>
  <c r="U294" i="18"/>
  <c r="T294" i="18"/>
  <c r="S294" i="18"/>
  <c r="Z293" i="18"/>
  <c r="Y293" i="18"/>
  <c r="X293" i="18"/>
  <c r="V293" i="18"/>
  <c r="U293" i="18"/>
  <c r="T293" i="18"/>
  <c r="S293" i="18"/>
  <c r="Z292" i="18"/>
  <c r="Y292" i="18"/>
  <c r="X292" i="18"/>
  <c r="V292" i="18"/>
  <c r="U292" i="18"/>
  <c r="T292" i="18"/>
  <c r="S292" i="18"/>
  <c r="Z291" i="18"/>
  <c r="Y291" i="18"/>
  <c r="X291" i="18"/>
  <c r="V291" i="18"/>
  <c r="U291" i="18"/>
  <c r="T291" i="18"/>
  <c r="S291" i="18"/>
  <c r="Z290" i="18"/>
  <c r="Y290" i="18"/>
  <c r="X290" i="18"/>
  <c r="V290" i="18"/>
  <c r="U290" i="18"/>
  <c r="T290" i="18"/>
  <c r="S290" i="18"/>
  <c r="Z289" i="18"/>
  <c r="Y289" i="18"/>
  <c r="X289" i="18"/>
  <c r="V289" i="18"/>
  <c r="U289" i="18"/>
  <c r="T289" i="18"/>
  <c r="S289" i="18"/>
  <c r="Z288" i="18"/>
  <c r="Y288" i="18"/>
  <c r="X288" i="18"/>
  <c r="V288" i="18"/>
  <c r="U288" i="18"/>
  <c r="T288" i="18"/>
  <c r="S288" i="18"/>
  <c r="Z287" i="18"/>
  <c r="Y287" i="18"/>
  <c r="X287" i="18"/>
  <c r="V287" i="18"/>
  <c r="U287" i="18"/>
  <c r="T287" i="18"/>
  <c r="S287" i="18"/>
  <c r="Z286" i="18"/>
  <c r="Y286" i="18"/>
  <c r="X286" i="18"/>
  <c r="V286" i="18"/>
  <c r="U286" i="18"/>
  <c r="T286" i="18"/>
  <c r="S286" i="18"/>
  <c r="Z285" i="18"/>
  <c r="Y285" i="18"/>
  <c r="X285" i="18"/>
  <c r="V285" i="18"/>
  <c r="U285" i="18"/>
  <c r="T285" i="18"/>
  <c r="S285" i="18"/>
  <c r="Z284" i="18"/>
  <c r="Y284" i="18"/>
  <c r="X284" i="18"/>
  <c r="V284" i="18"/>
  <c r="U284" i="18"/>
  <c r="T284" i="18"/>
  <c r="S284" i="18"/>
  <c r="Z283" i="18"/>
  <c r="Y283" i="18"/>
  <c r="X283" i="18"/>
  <c r="V283" i="18"/>
  <c r="U283" i="18"/>
  <c r="T283" i="18"/>
  <c r="S283" i="18"/>
  <c r="Z282" i="18"/>
  <c r="Y282" i="18"/>
  <c r="X282" i="18"/>
  <c r="V282" i="18"/>
  <c r="U282" i="18"/>
  <c r="T282" i="18"/>
  <c r="S282" i="18"/>
  <c r="Z281" i="18"/>
  <c r="Y281" i="18"/>
  <c r="X281" i="18"/>
  <c r="V281" i="18"/>
  <c r="U281" i="18"/>
  <c r="T281" i="18"/>
  <c r="S281" i="18"/>
  <c r="Z280" i="18"/>
  <c r="Y280" i="18"/>
  <c r="X280" i="18"/>
  <c r="V280" i="18"/>
  <c r="U280" i="18"/>
  <c r="T280" i="18"/>
  <c r="S280" i="18"/>
  <c r="Z279" i="18"/>
  <c r="Y279" i="18"/>
  <c r="X279" i="18"/>
  <c r="V279" i="18"/>
  <c r="U279" i="18"/>
  <c r="T279" i="18"/>
  <c r="S279" i="18"/>
  <c r="Z278" i="18"/>
  <c r="Y278" i="18"/>
  <c r="X278" i="18"/>
  <c r="V278" i="18"/>
  <c r="U278" i="18"/>
  <c r="T278" i="18"/>
  <c r="S278" i="18"/>
  <c r="Z277" i="18"/>
  <c r="Y277" i="18"/>
  <c r="X277" i="18"/>
  <c r="V277" i="18"/>
  <c r="U277" i="18"/>
  <c r="T277" i="18"/>
  <c r="S277" i="18"/>
  <c r="Z276" i="18"/>
  <c r="Y276" i="18"/>
  <c r="X276" i="18"/>
  <c r="V276" i="18"/>
  <c r="U276" i="18"/>
  <c r="T276" i="18"/>
  <c r="S276" i="18"/>
  <c r="Z275" i="18"/>
  <c r="Y275" i="18"/>
  <c r="X275" i="18"/>
  <c r="V275" i="18"/>
  <c r="U275" i="18"/>
  <c r="T275" i="18"/>
  <c r="S275" i="18"/>
  <c r="Z274" i="18"/>
  <c r="Y274" i="18"/>
  <c r="X274" i="18"/>
  <c r="V274" i="18"/>
  <c r="U274" i="18"/>
  <c r="T274" i="18"/>
  <c r="S274" i="18"/>
  <c r="Z273" i="18"/>
  <c r="Y273" i="18"/>
  <c r="X273" i="18"/>
  <c r="V273" i="18"/>
  <c r="U273" i="18"/>
  <c r="T273" i="18"/>
  <c r="S273" i="18"/>
  <c r="Z272" i="18"/>
  <c r="Y272" i="18"/>
  <c r="X272" i="18"/>
  <c r="V272" i="18"/>
  <c r="U272" i="18"/>
  <c r="T272" i="18"/>
  <c r="S272" i="18"/>
  <c r="Z271" i="18"/>
  <c r="Y271" i="18"/>
  <c r="X271" i="18"/>
  <c r="V271" i="18"/>
  <c r="U271" i="18"/>
  <c r="T271" i="18"/>
  <c r="S271" i="18"/>
  <c r="Z270" i="18"/>
  <c r="Y270" i="18"/>
  <c r="X270" i="18"/>
  <c r="V270" i="18"/>
  <c r="U270" i="18"/>
  <c r="T270" i="18"/>
  <c r="S270" i="18"/>
  <c r="Z269" i="18"/>
  <c r="Y269" i="18"/>
  <c r="X269" i="18"/>
  <c r="V269" i="18"/>
  <c r="U269" i="18"/>
  <c r="T269" i="18"/>
  <c r="S269" i="18"/>
  <c r="Z268" i="18"/>
  <c r="Y268" i="18"/>
  <c r="X268" i="18"/>
  <c r="V268" i="18"/>
  <c r="U268" i="18"/>
  <c r="T268" i="18"/>
  <c r="S268" i="18"/>
  <c r="Z267" i="18"/>
  <c r="Y267" i="18"/>
  <c r="X267" i="18"/>
  <c r="V267" i="18"/>
  <c r="U267" i="18"/>
  <c r="T267" i="18"/>
  <c r="S267" i="18"/>
  <c r="Z266" i="18"/>
  <c r="Y266" i="18"/>
  <c r="X266" i="18"/>
  <c r="V266" i="18"/>
  <c r="U266" i="18"/>
  <c r="T266" i="18"/>
  <c r="S266" i="18"/>
  <c r="Z265" i="18"/>
  <c r="Y265" i="18"/>
  <c r="X265" i="18"/>
  <c r="V265" i="18"/>
  <c r="U265" i="18"/>
  <c r="T265" i="18"/>
  <c r="S265" i="18"/>
  <c r="Z264" i="18"/>
  <c r="Y264" i="18"/>
  <c r="X264" i="18"/>
  <c r="V264" i="18"/>
  <c r="U264" i="18"/>
  <c r="T264" i="18"/>
  <c r="S264" i="18"/>
  <c r="Z263" i="18"/>
  <c r="Y263" i="18"/>
  <c r="X263" i="18"/>
  <c r="V263" i="18"/>
  <c r="U263" i="18"/>
  <c r="T263" i="18"/>
  <c r="S263" i="18"/>
  <c r="Z262" i="18"/>
  <c r="Y262" i="18"/>
  <c r="X262" i="18"/>
  <c r="V262" i="18"/>
  <c r="U262" i="18"/>
  <c r="T262" i="18"/>
  <c r="S262" i="18"/>
  <c r="Z261" i="18"/>
  <c r="Y261" i="18"/>
  <c r="X261" i="18"/>
  <c r="V261" i="18"/>
  <c r="U261" i="18"/>
  <c r="T261" i="18"/>
  <c r="S261" i="18"/>
  <c r="Z260" i="18"/>
  <c r="Y260" i="18"/>
  <c r="X260" i="18"/>
  <c r="V260" i="18"/>
  <c r="U260" i="18"/>
  <c r="T260" i="18"/>
  <c r="S260" i="18"/>
  <c r="Z259" i="18"/>
  <c r="Y259" i="18"/>
  <c r="X259" i="18"/>
  <c r="V259" i="18"/>
  <c r="U259" i="18"/>
  <c r="T259" i="18"/>
  <c r="S259" i="18"/>
  <c r="Z258" i="18"/>
  <c r="Y258" i="18"/>
  <c r="X258" i="18"/>
  <c r="V258" i="18"/>
  <c r="U258" i="18"/>
  <c r="T258" i="18"/>
  <c r="S258" i="18"/>
  <c r="Z257" i="18"/>
  <c r="Y257" i="18"/>
  <c r="X257" i="18"/>
  <c r="V257" i="18"/>
  <c r="U257" i="18"/>
  <c r="T257" i="18"/>
  <c r="S257" i="18"/>
  <c r="Z256" i="18"/>
  <c r="Y256" i="18"/>
  <c r="X256" i="18"/>
  <c r="V256" i="18"/>
  <c r="U256" i="18"/>
  <c r="T256" i="18"/>
  <c r="S256" i="18"/>
  <c r="Z255" i="18"/>
  <c r="Y255" i="18"/>
  <c r="X255" i="18"/>
  <c r="V255" i="18"/>
  <c r="U255" i="18"/>
  <c r="T255" i="18"/>
  <c r="S255" i="18"/>
  <c r="Z254" i="18"/>
  <c r="Y254" i="18"/>
  <c r="X254" i="18"/>
  <c r="V254" i="18"/>
  <c r="U254" i="18"/>
  <c r="T254" i="18"/>
  <c r="S254" i="18"/>
  <c r="Z253" i="18"/>
  <c r="Y253" i="18"/>
  <c r="X253" i="18"/>
  <c r="V253" i="18"/>
  <c r="U253" i="18"/>
  <c r="T253" i="18"/>
  <c r="S253" i="18"/>
  <c r="Z252" i="18"/>
  <c r="Y252" i="18"/>
  <c r="X252" i="18"/>
  <c r="V252" i="18"/>
  <c r="U252" i="18"/>
  <c r="T252" i="18"/>
  <c r="S252" i="18"/>
  <c r="Z251" i="18"/>
  <c r="Y251" i="18"/>
  <c r="X251" i="18"/>
  <c r="V251" i="18"/>
  <c r="U251" i="18"/>
  <c r="T251" i="18"/>
  <c r="S251" i="18"/>
  <c r="Z250" i="18"/>
  <c r="Y250" i="18"/>
  <c r="X250" i="18"/>
  <c r="V250" i="18"/>
  <c r="U250" i="18"/>
  <c r="T250" i="18"/>
  <c r="S250" i="18"/>
  <c r="Z249" i="18"/>
  <c r="Y249" i="18"/>
  <c r="X249" i="18"/>
  <c r="V249" i="18"/>
  <c r="U249" i="18"/>
  <c r="T249" i="18"/>
  <c r="S249" i="18"/>
  <c r="Z248" i="18"/>
  <c r="Y248" i="18"/>
  <c r="X248" i="18"/>
  <c r="V248" i="18"/>
  <c r="U248" i="18"/>
  <c r="T248" i="18"/>
  <c r="S248" i="18"/>
  <c r="Z247" i="18"/>
  <c r="Y247" i="18"/>
  <c r="X247" i="18"/>
  <c r="V247" i="18"/>
  <c r="U247" i="18"/>
  <c r="T247" i="18"/>
  <c r="S247" i="18"/>
  <c r="Z246" i="18"/>
  <c r="Y246" i="18"/>
  <c r="X246" i="18"/>
  <c r="V246" i="18"/>
  <c r="U246" i="18"/>
  <c r="T246" i="18"/>
  <c r="S246" i="18"/>
  <c r="Z245" i="18"/>
  <c r="Y245" i="18"/>
  <c r="X245" i="18"/>
  <c r="V245" i="18"/>
  <c r="U245" i="18"/>
  <c r="T245" i="18"/>
  <c r="S245" i="18"/>
  <c r="Z244" i="18"/>
  <c r="Y244" i="18"/>
  <c r="X244" i="18"/>
  <c r="V244" i="18"/>
  <c r="U244" i="18"/>
  <c r="T244" i="18"/>
  <c r="S244" i="18"/>
  <c r="Z243" i="18"/>
  <c r="Y243" i="18"/>
  <c r="X243" i="18"/>
  <c r="V243" i="18"/>
  <c r="U243" i="18"/>
  <c r="T243" i="18"/>
  <c r="S243" i="18"/>
  <c r="Z242" i="18"/>
  <c r="Y242" i="18"/>
  <c r="X242" i="18"/>
  <c r="V242" i="18"/>
  <c r="U242" i="18"/>
  <c r="T242" i="18"/>
  <c r="S242" i="18"/>
  <c r="Z241" i="18"/>
  <c r="Y241" i="18"/>
  <c r="X241" i="18"/>
  <c r="V241" i="18"/>
  <c r="U241" i="18"/>
  <c r="T241" i="18"/>
  <c r="S241" i="18"/>
  <c r="Z240" i="18"/>
  <c r="Y240" i="18"/>
  <c r="X240" i="18"/>
  <c r="V240" i="18"/>
  <c r="U240" i="18"/>
  <c r="T240" i="18"/>
  <c r="S240" i="18"/>
  <c r="Z239" i="18"/>
  <c r="Y239" i="18"/>
  <c r="X239" i="18"/>
  <c r="V239" i="18"/>
  <c r="U239" i="18"/>
  <c r="T239" i="18"/>
  <c r="S239" i="18"/>
  <c r="Z238" i="18"/>
  <c r="Y238" i="18"/>
  <c r="X238" i="18"/>
  <c r="V238" i="18"/>
  <c r="U238" i="18"/>
  <c r="T238" i="18"/>
  <c r="S238" i="18"/>
  <c r="Z237" i="18"/>
  <c r="Y237" i="18"/>
  <c r="X237" i="18"/>
  <c r="V237" i="18"/>
  <c r="U237" i="18"/>
  <c r="T237" i="18"/>
  <c r="S237" i="18"/>
  <c r="Z236" i="18"/>
  <c r="Y236" i="18"/>
  <c r="X236" i="18"/>
  <c r="V236" i="18"/>
  <c r="U236" i="18"/>
  <c r="T236" i="18"/>
  <c r="S236" i="18"/>
  <c r="Z235" i="18"/>
  <c r="Y235" i="18"/>
  <c r="X235" i="18"/>
  <c r="V235" i="18"/>
  <c r="U235" i="18"/>
  <c r="T235" i="18"/>
  <c r="S235" i="18"/>
  <c r="Z234" i="18"/>
  <c r="Y234" i="18"/>
  <c r="X234" i="18"/>
  <c r="V234" i="18"/>
  <c r="U234" i="18"/>
  <c r="T234" i="18"/>
  <c r="S234" i="18"/>
  <c r="Z233" i="18"/>
  <c r="Y233" i="18"/>
  <c r="X233" i="18"/>
  <c r="V233" i="18"/>
  <c r="U233" i="18"/>
  <c r="T233" i="18"/>
  <c r="S233" i="18"/>
  <c r="Z232" i="18"/>
  <c r="Y232" i="18"/>
  <c r="X232" i="18"/>
  <c r="V232" i="18"/>
  <c r="U232" i="18"/>
  <c r="T232" i="18"/>
  <c r="S232" i="18"/>
  <c r="Z231" i="18"/>
  <c r="Y231" i="18"/>
  <c r="X231" i="18"/>
  <c r="V231" i="18"/>
  <c r="U231" i="18"/>
  <c r="T231" i="18"/>
  <c r="S231" i="18"/>
  <c r="Z230" i="18"/>
  <c r="Y230" i="18"/>
  <c r="X230" i="18"/>
  <c r="V230" i="18"/>
  <c r="U230" i="18"/>
  <c r="T230" i="18"/>
  <c r="S230" i="18"/>
  <c r="Z229" i="18"/>
  <c r="Y229" i="18"/>
  <c r="X229" i="18"/>
  <c r="V229" i="18"/>
  <c r="U229" i="18"/>
  <c r="T229" i="18"/>
  <c r="S229" i="18"/>
  <c r="Z228" i="18"/>
  <c r="Y228" i="18"/>
  <c r="X228" i="18"/>
  <c r="V228" i="18"/>
  <c r="U228" i="18"/>
  <c r="T228" i="18"/>
  <c r="S228" i="18"/>
  <c r="Z227" i="18"/>
  <c r="Y227" i="18"/>
  <c r="X227" i="18"/>
  <c r="V227" i="18"/>
  <c r="U227" i="18"/>
  <c r="T227" i="18"/>
  <c r="S227" i="18"/>
  <c r="Z226" i="18"/>
  <c r="Y226" i="18"/>
  <c r="X226" i="18"/>
  <c r="V226" i="18"/>
  <c r="U226" i="18"/>
  <c r="T226" i="18"/>
  <c r="S226" i="18"/>
  <c r="Z225" i="18"/>
  <c r="Y225" i="18"/>
  <c r="X225" i="18"/>
  <c r="V225" i="18"/>
  <c r="U225" i="18"/>
  <c r="T225" i="18"/>
  <c r="S225" i="18"/>
  <c r="Z224" i="18"/>
  <c r="Y224" i="18"/>
  <c r="X224" i="18"/>
  <c r="V224" i="18"/>
  <c r="U224" i="18"/>
  <c r="T224" i="18"/>
  <c r="S224" i="18"/>
  <c r="Z223" i="18"/>
  <c r="Y223" i="18"/>
  <c r="X223" i="18"/>
  <c r="V223" i="18"/>
  <c r="U223" i="18"/>
  <c r="T223" i="18"/>
  <c r="S223" i="18"/>
  <c r="Z222" i="18"/>
  <c r="Y222" i="18"/>
  <c r="X222" i="18"/>
  <c r="V222" i="18"/>
  <c r="U222" i="18"/>
  <c r="T222" i="18"/>
  <c r="S222" i="18"/>
  <c r="Z221" i="18"/>
  <c r="Y221" i="18"/>
  <c r="X221" i="18"/>
  <c r="V221" i="18"/>
  <c r="U221" i="18"/>
  <c r="T221" i="18"/>
  <c r="S221" i="18"/>
  <c r="Z220" i="18"/>
  <c r="Y220" i="18"/>
  <c r="X220" i="18"/>
  <c r="V220" i="18"/>
  <c r="U220" i="18"/>
  <c r="T220" i="18"/>
  <c r="S220" i="18"/>
  <c r="Z219" i="18"/>
  <c r="Y219" i="18"/>
  <c r="X219" i="18"/>
  <c r="V219" i="18"/>
  <c r="U219" i="18"/>
  <c r="T219" i="18"/>
  <c r="S219" i="18"/>
  <c r="Z218" i="18"/>
  <c r="Y218" i="18"/>
  <c r="X218" i="18"/>
  <c r="V218" i="18"/>
  <c r="U218" i="18"/>
  <c r="T218" i="18"/>
  <c r="S218" i="18"/>
  <c r="Z217" i="18"/>
  <c r="Y217" i="18"/>
  <c r="X217" i="18"/>
  <c r="V217" i="18"/>
  <c r="U217" i="18"/>
  <c r="T217" i="18"/>
  <c r="S217" i="18"/>
  <c r="Z216" i="18"/>
  <c r="Y216" i="18"/>
  <c r="X216" i="18"/>
  <c r="V216" i="18"/>
  <c r="U216" i="18"/>
  <c r="T216" i="18"/>
  <c r="S216" i="18"/>
  <c r="Z215" i="18"/>
  <c r="Y215" i="18"/>
  <c r="X215" i="18"/>
  <c r="V215" i="18"/>
  <c r="U215" i="18"/>
  <c r="T215" i="18"/>
  <c r="S215" i="18"/>
  <c r="Z214" i="18"/>
  <c r="Y214" i="18"/>
  <c r="X214" i="18"/>
  <c r="V214" i="18"/>
  <c r="U214" i="18"/>
  <c r="T214" i="18"/>
  <c r="S214" i="18"/>
  <c r="Z213" i="18"/>
  <c r="Y213" i="18"/>
  <c r="X213" i="18"/>
  <c r="V213" i="18"/>
  <c r="U213" i="18"/>
  <c r="T213" i="18"/>
  <c r="S213" i="18"/>
  <c r="Z212" i="18"/>
  <c r="Y212" i="18"/>
  <c r="X212" i="18"/>
  <c r="V212" i="18"/>
  <c r="U212" i="18"/>
  <c r="T212" i="18"/>
  <c r="S212" i="18"/>
  <c r="Z211" i="18"/>
  <c r="Y211" i="18"/>
  <c r="X211" i="18"/>
  <c r="V211" i="18"/>
  <c r="U211" i="18"/>
  <c r="T211" i="18"/>
  <c r="S211" i="18"/>
  <c r="Z210" i="18"/>
  <c r="Y210" i="18"/>
  <c r="X210" i="18"/>
  <c r="V210" i="18"/>
  <c r="U210" i="18"/>
  <c r="T210" i="18"/>
  <c r="S210" i="18"/>
  <c r="Z209" i="18"/>
  <c r="Y209" i="18"/>
  <c r="X209" i="18"/>
  <c r="V209" i="18"/>
  <c r="U209" i="18"/>
  <c r="T209" i="18"/>
  <c r="S209" i="18"/>
  <c r="Z208" i="18"/>
  <c r="Y208" i="18"/>
  <c r="X208" i="18"/>
  <c r="V208" i="18"/>
  <c r="U208" i="18"/>
  <c r="T208" i="18"/>
  <c r="S208" i="18"/>
  <c r="Z207" i="18"/>
  <c r="Y207" i="18"/>
  <c r="X207" i="18"/>
  <c r="V207" i="18"/>
  <c r="U207" i="18"/>
  <c r="T207" i="18"/>
  <c r="S207" i="18"/>
  <c r="Z206" i="18"/>
  <c r="Y206" i="18"/>
  <c r="X206" i="18"/>
  <c r="V206" i="18"/>
  <c r="U206" i="18"/>
  <c r="T206" i="18"/>
  <c r="S206" i="18"/>
  <c r="Z205" i="18"/>
  <c r="Y205" i="18"/>
  <c r="X205" i="18"/>
  <c r="V205" i="18"/>
  <c r="U205" i="18"/>
  <c r="T205" i="18"/>
  <c r="S205" i="18"/>
  <c r="Z204" i="18"/>
  <c r="Y204" i="18"/>
  <c r="X204" i="18"/>
  <c r="V204" i="18"/>
  <c r="U204" i="18"/>
  <c r="T204" i="18"/>
  <c r="S204" i="18"/>
  <c r="Z203" i="18"/>
  <c r="Y203" i="18"/>
  <c r="X203" i="18"/>
  <c r="V203" i="18"/>
  <c r="U203" i="18"/>
  <c r="T203" i="18"/>
  <c r="S203" i="18"/>
  <c r="Z202" i="18"/>
  <c r="Y202" i="18"/>
  <c r="X202" i="18"/>
  <c r="V202" i="18"/>
  <c r="U202" i="18"/>
  <c r="T202" i="18"/>
  <c r="S202" i="18"/>
  <c r="Z201" i="18"/>
  <c r="Y201" i="18"/>
  <c r="X201" i="18"/>
  <c r="V201" i="18"/>
  <c r="U201" i="18"/>
  <c r="T201" i="18"/>
  <c r="S201" i="18"/>
  <c r="Z200" i="18"/>
  <c r="Y200" i="18"/>
  <c r="X200" i="18"/>
  <c r="V200" i="18"/>
  <c r="U200" i="18"/>
  <c r="T200" i="18"/>
  <c r="S200" i="18"/>
  <c r="Z199" i="18"/>
  <c r="Y199" i="18"/>
  <c r="X199" i="18"/>
  <c r="V199" i="18"/>
  <c r="U199" i="18"/>
  <c r="T199" i="18"/>
  <c r="S199" i="18"/>
  <c r="Z198" i="18"/>
  <c r="Y198" i="18"/>
  <c r="X198" i="18"/>
  <c r="V198" i="18"/>
  <c r="U198" i="18"/>
  <c r="T198" i="18"/>
  <c r="S198" i="18"/>
  <c r="Z197" i="18"/>
  <c r="Y197" i="18"/>
  <c r="X197" i="18"/>
  <c r="V197" i="18"/>
  <c r="U197" i="18"/>
  <c r="T197" i="18"/>
  <c r="S197" i="18"/>
  <c r="Z196" i="18"/>
  <c r="Y196" i="18"/>
  <c r="X196" i="18"/>
  <c r="V196" i="18"/>
  <c r="U196" i="18"/>
  <c r="T196" i="18"/>
  <c r="S196" i="18"/>
  <c r="Z195" i="18"/>
  <c r="Y195" i="18"/>
  <c r="X195" i="18"/>
  <c r="V195" i="18"/>
  <c r="U195" i="18"/>
  <c r="T195" i="18"/>
  <c r="S195" i="18"/>
  <c r="Z194" i="18"/>
  <c r="Y194" i="18"/>
  <c r="X194" i="18"/>
  <c r="V194" i="18"/>
  <c r="U194" i="18"/>
  <c r="T194" i="18"/>
  <c r="S194" i="18"/>
  <c r="Z193" i="18"/>
  <c r="Y193" i="18"/>
  <c r="X193" i="18"/>
  <c r="V193" i="18"/>
  <c r="U193" i="18"/>
  <c r="T193" i="18"/>
  <c r="S193" i="18"/>
  <c r="Z192" i="18"/>
  <c r="Y192" i="18"/>
  <c r="X192" i="18"/>
  <c r="V192" i="18"/>
  <c r="U192" i="18"/>
  <c r="T192" i="18"/>
  <c r="S192" i="18"/>
  <c r="Z191" i="18"/>
  <c r="Y191" i="18"/>
  <c r="X191" i="18"/>
  <c r="V191" i="18"/>
  <c r="U191" i="18"/>
  <c r="T191" i="18"/>
  <c r="S191" i="18"/>
  <c r="Z190" i="18"/>
  <c r="Y190" i="18"/>
  <c r="X190" i="18"/>
  <c r="V190" i="18"/>
  <c r="U190" i="18"/>
  <c r="T190" i="18"/>
  <c r="S190" i="18"/>
  <c r="Z189" i="18"/>
  <c r="Y189" i="18"/>
  <c r="X189" i="18"/>
  <c r="V189" i="18"/>
  <c r="U189" i="18"/>
  <c r="T189" i="18"/>
  <c r="S189" i="18"/>
  <c r="Z188" i="18"/>
  <c r="Y188" i="18"/>
  <c r="X188" i="18"/>
  <c r="V188" i="18"/>
  <c r="U188" i="18"/>
  <c r="T188" i="18"/>
  <c r="S188" i="18"/>
  <c r="Z187" i="18"/>
  <c r="Y187" i="18"/>
  <c r="X187" i="18"/>
  <c r="V187" i="18"/>
  <c r="U187" i="18"/>
  <c r="T187" i="18"/>
  <c r="S187" i="18"/>
  <c r="Z186" i="18"/>
  <c r="Y186" i="18"/>
  <c r="X186" i="18"/>
  <c r="V186" i="18"/>
  <c r="U186" i="18"/>
  <c r="T186" i="18"/>
  <c r="S186" i="18"/>
  <c r="Z185" i="18"/>
  <c r="Y185" i="18"/>
  <c r="X185" i="18"/>
  <c r="V185" i="18"/>
  <c r="U185" i="18"/>
  <c r="T185" i="18"/>
  <c r="S185" i="18"/>
  <c r="Z184" i="18"/>
  <c r="Y184" i="18"/>
  <c r="X184" i="18"/>
  <c r="V184" i="18"/>
  <c r="U184" i="18"/>
  <c r="T184" i="18"/>
  <c r="S184" i="18"/>
  <c r="Z183" i="18"/>
  <c r="Y183" i="18"/>
  <c r="X183" i="18"/>
  <c r="V183" i="18"/>
  <c r="U183" i="18"/>
  <c r="T183" i="18"/>
  <c r="S183" i="18"/>
  <c r="Z182" i="18"/>
  <c r="Y182" i="18"/>
  <c r="X182" i="18"/>
  <c r="V182" i="18"/>
  <c r="U182" i="18"/>
  <c r="T182" i="18"/>
  <c r="S182" i="18"/>
  <c r="Z181" i="18"/>
  <c r="Y181" i="18"/>
  <c r="X181" i="18"/>
  <c r="V181" i="18"/>
  <c r="U181" i="18"/>
  <c r="T181" i="18"/>
  <c r="S181" i="18"/>
  <c r="Z180" i="18"/>
  <c r="Y180" i="18"/>
  <c r="X180" i="18"/>
  <c r="V180" i="18"/>
  <c r="U180" i="18"/>
  <c r="T180" i="18"/>
  <c r="S180" i="18"/>
  <c r="Z179" i="18"/>
  <c r="Y179" i="18"/>
  <c r="X179" i="18"/>
  <c r="V179" i="18"/>
  <c r="U179" i="18"/>
  <c r="T179" i="18"/>
  <c r="S179" i="18"/>
  <c r="Z178" i="18"/>
  <c r="Y178" i="18"/>
  <c r="X178" i="18"/>
  <c r="V178" i="18"/>
  <c r="U178" i="18"/>
  <c r="T178" i="18"/>
  <c r="S178" i="18"/>
  <c r="Z177" i="18"/>
  <c r="Y177" i="18"/>
  <c r="X177" i="18"/>
  <c r="V177" i="18"/>
  <c r="U177" i="18"/>
  <c r="T177" i="18"/>
  <c r="S177" i="18"/>
  <c r="Z176" i="18"/>
  <c r="Y176" i="18"/>
  <c r="X176" i="18"/>
  <c r="V176" i="18"/>
  <c r="U176" i="18"/>
  <c r="T176" i="18"/>
  <c r="S176" i="18"/>
  <c r="Z175" i="18"/>
  <c r="Y175" i="18"/>
  <c r="X175" i="18"/>
  <c r="V175" i="18"/>
  <c r="U175" i="18"/>
  <c r="T175" i="18"/>
  <c r="S175" i="18"/>
  <c r="Z174" i="18"/>
  <c r="Y174" i="18"/>
  <c r="X174" i="18"/>
  <c r="V174" i="18"/>
  <c r="U174" i="18"/>
  <c r="T174" i="18"/>
  <c r="S174" i="18"/>
  <c r="Z173" i="18"/>
  <c r="Y173" i="18"/>
  <c r="X173" i="18"/>
  <c r="V173" i="18"/>
  <c r="U173" i="18"/>
  <c r="T173" i="18"/>
  <c r="S173" i="18"/>
  <c r="Z172" i="18"/>
  <c r="Y172" i="18"/>
  <c r="X172" i="18"/>
  <c r="V172" i="18"/>
  <c r="U172" i="18"/>
  <c r="T172" i="18"/>
  <c r="S172" i="18"/>
  <c r="Z171" i="18"/>
  <c r="Y171" i="18"/>
  <c r="X171" i="18"/>
  <c r="V171" i="18"/>
  <c r="U171" i="18"/>
  <c r="T171" i="18"/>
  <c r="S171" i="18"/>
  <c r="Z170" i="18"/>
  <c r="Y170" i="18"/>
  <c r="X170" i="18"/>
  <c r="V170" i="18"/>
  <c r="U170" i="18"/>
  <c r="T170" i="18"/>
  <c r="S170" i="18"/>
  <c r="Z169" i="18"/>
  <c r="Y169" i="18"/>
  <c r="X169" i="18"/>
  <c r="V169" i="18"/>
  <c r="U169" i="18"/>
  <c r="T169" i="18"/>
  <c r="S169" i="18"/>
  <c r="Z168" i="18"/>
  <c r="Y168" i="18"/>
  <c r="X168" i="18"/>
  <c r="V168" i="18"/>
  <c r="U168" i="18"/>
  <c r="T168" i="18"/>
  <c r="S168" i="18"/>
  <c r="Z167" i="18"/>
  <c r="Y167" i="18"/>
  <c r="X167" i="18"/>
  <c r="V167" i="18"/>
  <c r="U167" i="18"/>
  <c r="T167" i="18"/>
  <c r="S167" i="18"/>
  <c r="Z166" i="18"/>
  <c r="Y166" i="18"/>
  <c r="X166" i="18"/>
  <c r="V166" i="18"/>
  <c r="U166" i="18"/>
  <c r="T166" i="18"/>
  <c r="S166" i="18"/>
  <c r="Z165" i="18"/>
  <c r="Y165" i="18"/>
  <c r="X165" i="18"/>
  <c r="V165" i="18"/>
  <c r="U165" i="18"/>
  <c r="T165" i="18"/>
  <c r="S165" i="18"/>
  <c r="Z164" i="18"/>
  <c r="Y164" i="18"/>
  <c r="X164" i="18"/>
  <c r="V164" i="18"/>
  <c r="U164" i="18"/>
  <c r="T164" i="18"/>
  <c r="S164" i="18"/>
  <c r="Z163" i="18"/>
  <c r="Y163" i="18"/>
  <c r="X163" i="18"/>
  <c r="V163" i="18"/>
  <c r="U163" i="18"/>
  <c r="T163" i="18"/>
  <c r="S163" i="18"/>
  <c r="Z162" i="18"/>
  <c r="Y162" i="18"/>
  <c r="X162" i="18"/>
  <c r="V162" i="18"/>
  <c r="U162" i="18"/>
  <c r="T162" i="18"/>
  <c r="S162" i="18"/>
  <c r="Z161" i="18"/>
  <c r="Y161" i="18"/>
  <c r="X161" i="18"/>
  <c r="V161" i="18"/>
  <c r="U161" i="18"/>
  <c r="T161" i="18"/>
  <c r="S161" i="18"/>
  <c r="Z160" i="18"/>
  <c r="Y160" i="18"/>
  <c r="X160" i="18"/>
  <c r="V160" i="18"/>
  <c r="U160" i="18"/>
  <c r="T160" i="18"/>
  <c r="S160" i="18"/>
  <c r="Z159" i="18"/>
  <c r="Y159" i="18"/>
  <c r="X159" i="18"/>
  <c r="V159" i="18"/>
  <c r="U159" i="18"/>
  <c r="T159" i="18"/>
  <c r="S159" i="18"/>
  <c r="Z158" i="18"/>
  <c r="Y158" i="18"/>
  <c r="X158" i="18"/>
  <c r="V158" i="18"/>
  <c r="U158" i="18"/>
  <c r="T158" i="18"/>
  <c r="S158" i="18"/>
  <c r="Z157" i="18"/>
  <c r="Y157" i="18"/>
  <c r="X157" i="18"/>
  <c r="V157" i="18"/>
  <c r="U157" i="18"/>
  <c r="T157" i="18"/>
  <c r="S157" i="18"/>
  <c r="Z156" i="18"/>
  <c r="Y156" i="18"/>
  <c r="X156" i="18"/>
  <c r="V156" i="18"/>
  <c r="U156" i="18"/>
  <c r="T156" i="18"/>
  <c r="S156" i="18"/>
  <c r="Z155" i="18"/>
  <c r="Y155" i="18"/>
  <c r="X155" i="18"/>
  <c r="V155" i="18"/>
  <c r="U155" i="18"/>
  <c r="T155" i="18"/>
  <c r="S155" i="18"/>
  <c r="Z154" i="18"/>
  <c r="Y154" i="18"/>
  <c r="X154" i="18"/>
  <c r="V154" i="18"/>
  <c r="U154" i="18"/>
  <c r="T154" i="18"/>
  <c r="S154" i="18"/>
  <c r="Z153" i="18"/>
  <c r="Y153" i="18"/>
  <c r="X153" i="18"/>
  <c r="V153" i="18"/>
  <c r="U153" i="18"/>
  <c r="T153" i="18"/>
  <c r="S153" i="18"/>
  <c r="Z152" i="18"/>
  <c r="Y152" i="18"/>
  <c r="X152" i="18"/>
  <c r="V152" i="18"/>
  <c r="U152" i="18"/>
  <c r="T152" i="18"/>
  <c r="S152" i="18"/>
  <c r="Z151" i="18"/>
  <c r="Y151" i="18"/>
  <c r="X151" i="18"/>
  <c r="V151" i="18"/>
  <c r="U151" i="18"/>
  <c r="T151" i="18"/>
  <c r="S151" i="18"/>
  <c r="Z150" i="18"/>
  <c r="Y150" i="18"/>
  <c r="X150" i="18"/>
  <c r="V150" i="18"/>
  <c r="U150" i="18"/>
  <c r="T150" i="18"/>
  <c r="S150" i="18"/>
  <c r="Z149" i="18"/>
  <c r="Y149" i="18"/>
  <c r="X149" i="18"/>
  <c r="V149" i="18"/>
  <c r="U149" i="18"/>
  <c r="T149" i="18"/>
  <c r="S149" i="18"/>
  <c r="Z148" i="18"/>
  <c r="Y148" i="18"/>
  <c r="X148" i="18"/>
  <c r="V148" i="18"/>
  <c r="U148" i="18"/>
  <c r="T148" i="18"/>
  <c r="S148" i="18"/>
  <c r="Z147" i="18"/>
  <c r="Y147" i="18"/>
  <c r="X147" i="18"/>
  <c r="V147" i="18"/>
  <c r="U147" i="18"/>
  <c r="T147" i="18"/>
  <c r="S147" i="18"/>
  <c r="Z146" i="18"/>
  <c r="Y146" i="18"/>
  <c r="X146" i="18"/>
  <c r="V146" i="18"/>
  <c r="U146" i="18"/>
  <c r="T146" i="18"/>
  <c r="S146" i="18"/>
  <c r="Z145" i="18"/>
  <c r="Y145" i="18"/>
  <c r="X145" i="18"/>
  <c r="V145" i="18"/>
  <c r="U145" i="18"/>
  <c r="T145" i="18"/>
  <c r="S145" i="18"/>
  <c r="Z144" i="18"/>
  <c r="Y144" i="18"/>
  <c r="X144" i="18"/>
  <c r="V144" i="18"/>
  <c r="U144" i="18"/>
  <c r="T144" i="18"/>
  <c r="S144" i="18"/>
  <c r="Z143" i="18"/>
  <c r="Y143" i="18"/>
  <c r="X143" i="18"/>
  <c r="V143" i="18"/>
  <c r="U143" i="18"/>
  <c r="T143" i="18"/>
  <c r="S143" i="18"/>
  <c r="Z142" i="18"/>
  <c r="Y142" i="18"/>
  <c r="X142" i="18"/>
  <c r="V142" i="18"/>
  <c r="U142" i="18"/>
  <c r="T142" i="18"/>
  <c r="S142" i="18"/>
  <c r="Z141" i="18"/>
  <c r="Y141" i="18"/>
  <c r="X141" i="18"/>
  <c r="V141" i="18"/>
  <c r="U141" i="18"/>
  <c r="T141" i="18"/>
  <c r="S141" i="18"/>
  <c r="Z140" i="18"/>
  <c r="Y140" i="18"/>
  <c r="X140" i="18"/>
  <c r="V140" i="18"/>
  <c r="U140" i="18"/>
  <c r="T140" i="18"/>
  <c r="S140" i="18"/>
  <c r="Z139" i="18"/>
  <c r="Y139" i="18"/>
  <c r="X139" i="18"/>
  <c r="V139" i="18"/>
  <c r="U139" i="18"/>
  <c r="T139" i="18"/>
  <c r="S139" i="18"/>
  <c r="Z138" i="18"/>
  <c r="Y138" i="18"/>
  <c r="X138" i="18"/>
  <c r="V138" i="18"/>
  <c r="U138" i="18"/>
  <c r="T138" i="18"/>
  <c r="S138" i="18"/>
  <c r="Z137" i="18"/>
  <c r="Y137" i="18"/>
  <c r="X137" i="18"/>
  <c r="V137" i="18"/>
  <c r="U137" i="18"/>
  <c r="T137" i="18"/>
  <c r="S137" i="18"/>
  <c r="Z136" i="18"/>
  <c r="Y136" i="18"/>
  <c r="X136" i="18"/>
  <c r="V136" i="18"/>
  <c r="U136" i="18"/>
  <c r="T136" i="18"/>
  <c r="S136" i="18"/>
  <c r="Z135" i="18"/>
  <c r="Y135" i="18"/>
  <c r="X135" i="18"/>
  <c r="V135" i="18"/>
  <c r="U135" i="18"/>
  <c r="T135" i="18"/>
  <c r="S135" i="18"/>
  <c r="Z134" i="18"/>
  <c r="Y134" i="18"/>
  <c r="X134" i="18"/>
  <c r="V134" i="18"/>
  <c r="U134" i="18"/>
  <c r="T134" i="18"/>
  <c r="S134" i="18"/>
  <c r="Z133" i="18"/>
  <c r="Y133" i="18"/>
  <c r="X133" i="18"/>
  <c r="V133" i="18"/>
  <c r="U133" i="18"/>
  <c r="T133" i="18"/>
  <c r="S133" i="18"/>
  <c r="Z132" i="18"/>
  <c r="Y132" i="18"/>
  <c r="X132" i="18"/>
  <c r="V132" i="18"/>
  <c r="U132" i="18"/>
  <c r="T132" i="18"/>
  <c r="S132" i="18"/>
  <c r="Z131" i="18"/>
  <c r="Y131" i="18"/>
  <c r="X131" i="18"/>
  <c r="V131" i="18"/>
  <c r="U131" i="18"/>
  <c r="T131" i="18"/>
  <c r="S131" i="18"/>
  <c r="Z130" i="18"/>
  <c r="Y130" i="18"/>
  <c r="X130" i="18"/>
  <c r="V130" i="18"/>
  <c r="U130" i="18"/>
  <c r="T130" i="18"/>
  <c r="S130" i="18"/>
  <c r="Z129" i="18"/>
  <c r="Y129" i="18"/>
  <c r="X129" i="18"/>
  <c r="V129" i="18"/>
  <c r="U129" i="18"/>
  <c r="T129" i="18"/>
  <c r="S129" i="18"/>
  <c r="Z128" i="18"/>
  <c r="Y128" i="18"/>
  <c r="X128" i="18"/>
  <c r="V128" i="18"/>
  <c r="U128" i="18"/>
  <c r="T128" i="18"/>
  <c r="S128" i="18"/>
  <c r="Z127" i="18"/>
  <c r="Y127" i="18"/>
  <c r="X127" i="18"/>
  <c r="V127" i="18"/>
  <c r="U127" i="18"/>
  <c r="T127" i="18"/>
  <c r="S127" i="18"/>
  <c r="Z126" i="18"/>
  <c r="Y126" i="18"/>
  <c r="X126" i="18"/>
  <c r="V126" i="18"/>
  <c r="U126" i="18"/>
  <c r="T126" i="18"/>
  <c r="S126" i="18"/>
  <c r="Z125" i="18"/>
  <c r="Y125" i="18"/>
  <c r="X125" i="18"/>
  <c r="V125" i="18"/>
  <c r="U125" i="18"/>
  <c r="T125" i="18"/>
  <c r="S125" i="18"/>
  <c r="Z124" i="18"/>
  <c r="Y124" i="18"/>
  <c r="X124" i="18"/>
  <c r="V124" i="18"/>
  <c r="U124" i="18"/>
  <c r="T124" i="18"/>
  <c r="S124" i="18"/>
  <c r="Z123" i="18"/>
  <c r="Y123" i="18"/>
  <c r="X123" i="18"/>
  <c r="V123" i="18"/>
  <c r="U123" i="18"/>
  <c r="T123" i="18"/>
  <c r="S123" i="18"/>
  <c r="Z122" i="18"/>
  <c r="Y122" i="18"/>
  <c r="X122" i="18"/>
  <c r="V122" i="18"/>
  <c r="U122" i="18"/>
  <c r="T122" i="18"/>
  <c r="S122" i="18"/>
  <c r="Z121" i="18"/>
  <c r="Y121" i="18"/>
  <c r="X121" i="18"/>
  <c r="V121" i="18"/>
  <c r="U121" i="18"/>
  <c r="T121" i="18"/>
  <c r="S121" i="18"/>
  <c r="Z120" i="18"/>
  <c r="Y120" i="18"/>
  <c r="X120" i="18"/>
  <c r="V120" i="18"/>
  <c r="U120" i="18"/>
  <c r="T120" i="18"/>
  <c r="S120" i="18"/>
  <c r="Z119" i="18"/>
  <c r="Y119" i="18"/>
  <c r="X119" i="18"/>
  <c r="V119" i="18"/>
  <c r="U119" i="18"/>
  <c r="T119" i="18"/>
  <c r="S119" i="18"/>
  <c r="Z118" i="18"/>
  <c r="Y118" i="18"/>
  <c r="X118" i="18"/>
  <c r="V118" i="18"/>
  <c r="U118" i="18"/>
  <c r="T118" i="18"/>
  <c r="S118" i="18"/>
  <c r="Z117" i="18"/>
  <c r="Y117" i="18"/>
  <c r="X117" i="18"/>
  <c r="V117" i="18"/>
  <c r="U117" i="18"/>
  <c r="T117" i="18"/>
  <c r="S117" i="18"/>
  <c r="Z116" i="18"/>
  <c r="Y116" i="18"/>
  <c r="X116" i="18"/>
  <c r="V116" i="18"/>
  <c r="U116" i="18"/>
  <c r="T116" i="18"/>
  <c r="S116" i="18"/>
  <c r="Z115" i="18"/>
  <c r="Y115" i="18"/>
  <c r="X115" i="18"/>
  <c r="V115" i="18"/>
  <c r="U115" i="18"/>
  <c r="T115" i="18"/>
  <c r="S115" i="18"/>
  <c r="Z114" i="18"/>
  <c r="Y114" i="18"/>
  <c r="X114" i="18"/>
  <c r="V114" i="18"/>
  <c r="U114" i="18"/>
  <c r="T114" i="18"/>
  <c r="S114" i="18"/>
  <c r="Z113" i="18"/>
  <c r="Y113" i="18"/>
  <c r="X113" i="18"/>
  <c r="V113" i="18"/>
  <c r="U113" i="18"/>
  <c r="T113" i="18"/>
  <c r="S113" i="18"/>
  <c r="Z112" i="18"/>
  <c r="Y112" i="18"/>
  <c r="X112" i="18"/>
  <c r="V112" i="18"/>
  <c r="U112" i="18"/>
  <c r="T112" i="18"/>
  <c r="S112" i="18"/>
  <c r="Z111" i="18"/>
  <c r="Y111" i="18"/>
  <c r="X111" i="18"/>
  <c r="V111" i="18"/>
  <c r="U111" i="18"/>
  <c r="T111" i="18"/>
  <c r="S111" i="18"/>
  <c r="Z110" i="18"/>
  <c r="Y110" i="18"/>
  <c r="X110" i="18"/>
  <c r="V110" i="18"/>
  <c r="U110" i="18"/>
  <c r="T110" i="18"/>
  <c r="S110" i="18"/>
  <c r="Z109" i="18"/>
  <c r="Y109" i="18"/>
  <c r="X109" i="18"/>
  <c r="V109" i="18"/>
  <c r="U109" i="18"/>
  <c r="T109" i="18"/>
  <c r="S109" i="18"/>
  <c r="Z108" i="18"/>
  <c r="Y108" i="18"/>
  <c r="X108" i="18"/>
  <c r="V108" i="18"/>
  <c r="U108" i="18"/>
  <c r="T108" i="18"/>
  <c r="S108" i="18"/>
  <c r="Z107" i="18"/>
  <c r="Y107" i="18"/>
  <c r="X107" i="18"/>
  <c r="V107" i="18"/>
  <c r="U107" i="18"/>
  <c r="T107" i="18"/>
  <c r="S107" i="18"/>
  <c r="Z106" i="18"/>
  <c r="Y106" i="18"/>
  <c r="X106" i="18"/>
  <c r="V106" i="18"/>
  <c r="U106" i="18"/>
  <c r="T106" i="18"/>
  <c r="S106" i="18"/>
  <c r="Z105" i="18"/>
  <c r="Y105" i="18"/>
  <c r="X105" i="18"/>
  <c r="V105" i="18"/>
  <c r="U105" i="18"/>
  <c r="T105" i="18"/>
  <c r="S105" i="18"/>
  <c r="Z104" i="18"/>
  <c r="Y104" i="18"/>
  <c r="X104" i="18"/>
  <c r="V104" i="18"/>
  <c r="U104" i="18"/>
  <c r="T104" i="18"/>
  <c r="S104" i="18"/>
  <c r="Z103" i="18"/>
  <c r="Y103" i="18"/>
  <c r="X103" i="18"/>
  <c r="V103" i="18"/>
  <c r="U103" i="18"/>
  <c r="T103" i="18"/>
  <c r="S103" i="18"/>
  <c r="Z102" i="18"/>
  <c r="Y102" i="18"/>
  <c r="X102" i="18"/>
  <c r="V102" i="18"/>
  <c r="U102" i="18"/>
  <c r="T102" i="18"/>
  <c r="S102" i="18"/>
  <c r="Z101" i="18"/>
  <c r="Y101" i="18"/>
  <c r="X101" i="18"/>
  <c r="V101" i="18"/>
  <c r="U101" i="18"/>
  <c r="T101" i="18"/>
  <c r="S101" i="18"/>
  <c r="Z100" i="18"/>
  <c r="Y100" i="18"/>
  <c r="X100" i="18"/>
  <c r="V100" i="18"/>
  <c r="U100" i="18"/>
  <c r="T100" i="18"/>
  <c r="S100" i="18"/>
  <c r="Z99" i="18"/>
  <c r="Y99" i="18"/>
  <c r="X99" i="18"/>
  <c r="V99" i="18"/>
  <c r="U99" i="18"/>
  <c r="T99" i="18"/>
  <c r="S99" i="18"/>
  <c r="Z98" i="18"/>
  <c r="Y98" i="18"/>
  <c r="X98" i="18"/>
  <c r="V98" i="18"/>
  <c r="U98" i="18"/>
  <c r="T98" i="18"/>
  <c r="S98" i="18"/>
  <c r="Z97" i="18"/>
  <c r="Y97" i="18"/>
  <c r="X97" i="18"/>
  <c r="V97" i="18"/>
  <c r="U97" i="18"/>
  <c r="T97" i="18"/>
  <c r="S97" i="18"/>
  <c r="Z96" i="18"/>
  <c r="Y96" i="18"/>
  <c r="X96" i="18"/>
  <c r="V96" i="18"/>
  <c r="U96" i="18"/>
  <c r="T96" i="18"/>
  <c r="S96" i="18"/>
  <c r="Z95" i="18"/>
  <c r="Y95" i="18"/>
  <c r="X95" i="18"/>
  <c r="V95" i="18"/>
  <c r="U95" i="18"/>
  <c r="T95" i="18"/>
  <c r="S95" i="18"/>
  <c r="Z94" i="18"/>
  <c r="Y94" i="18"/>
  <c r="X94" i="18"/>
  <c r="V94" i="18"/>
  <c r="U94" i="18"/>
  <c r="T94" i="18"/>
  <c r="S94" i="18"/>
  <c r="Z93" i="18"/>
  <c r="Y93" i="18"/>
  <c r="X93" i="18"/>
  <c r="V93" i="18"/>
  <c r="U93" i="18"/>
  <c r="T93" i="18"/>
  <c r="S93" i="18"/>
  <c r="Z92" i="18"/>
  <c r="Y92" i="18"/>
  <c r="X92" i="18"/>
  <c r="V92" i="18"/>
  <c r="U92" i="18"/>
  <c r="T92" i="18"/>
  <c r="S92" i="18"/>
  <c r="Z91" i="18"/>
  <c r="Y91" i="18"/>
  <c r="X91" i="18"/>
  <c r="V91" i="18"/>
  <c r="U91" i="18"/>
  <c r="T91" i="18"/>
  <c r="S91" i="18"/>
  <c r="Z90" i="18"/>
  <c r="Y90" i="18"/>
  <c r="X90" i="18"/>
  <c r="V90" i="18"/>
  <c r="U90" i="18"/>
  <c r="T90" i="18"/>
  <c r="S90" i="18"/>
  <c r="Z89" i="18"/>
  <c r="Y89" i="18"/>
  <c r="X89" i="18"/>
  <c r="V89" i="18"/>
  <c r="U89" i="18"/>
  <c r="T89" i="18"/>
  <c r="S89" i="18"/>
  <c r="Z88" i="18"/>
  <c r="Y88" i="18"/>
  <c r="X88" i="18"/>
  <c r="V88" i="18"/>
  <c r="U88" i="18"/>
  <c r="T88" i="18"/>
  <c r="S88" i="18"/>
  <c r="Z87" i="18"/>
  <c r="Y87" i="18"/>
  <c r="X87" i="18"/>
  <c r="V87" i="18"/>
  <c r="U87" i="18"/>
  <c r="T87" i="18"/>
  <c r="S87" i="18"/>
  <c r="Z86" i="18"/>
  <c r="Y86" i="18"/>
  <c r="X86" i="18"/>
  <c r="V86" i="18"/>
  <c r="U86" i="18"/>
  <c r="T86" i="18"/>
  <c r="S86" i="18"/>
  <c r="Z85" i="18"/>
  <c r="Y85" i="18"/>
  <c r="X85" i="18"/>
  <c r="V85" i="18"/>
  <c r="U85" i="18"/>
  <c r="T85" i="18"/>
  <c r="S85" i="18"/>
  <c r="Z84" i="18"/>
  <c r="Y84" i="18"/>
  <c r="X84" i="18"/>
  <c r="V84" i="18"/>
  <c r="U84" i="18"/>
  <c r="T84" i="18"/>
  <c r="S84" i="18"/>
  <c r="Z83" i="18"/>
  <c r="Y83" i="18"/>
  <c r="X83" i="18"/>
  <c r="V83" i="18"/>
  <c r="U83" i="18"/>
  <c r="T83" i="18"/>
  <c r="S83" i="18"/>
  <c r="Z82" i="18"/>
  <c r="Y82" i="18"/>
  <c r="X82" i="18"/>
  <c r="V82" i="18"/>
  <c r="U82" i="18"/>
  <c r="T82" i="18"/>
  <c r="S82" i="18"/>
  <c r="Z81" i="18"/>
  <c r="Y81" i="18"/>
  <c r="X81" i="18"/>
  <c r="V81" i="18"/>
  <c r="U81" i="18"/>
  <c r="T81" i="18"/>
  <c r="S81" i="18"/>
  <c r="Z80" i="18"/>
  <c r="Y80" i="18"/>
  <c r="X80" i="18"/>
  <c r="V80" i="18"/>
  <c r="U80" i="18"/>
  <c r="T80" i="18"/>
  <c r="S80" i="18"/>
  <c r="Z79" i="18"/>
  <c r="Y79" i="18"/>
  <c r="X79" i="18"/>
  <c r="V79" i="18"/>
  <c r="U79" i="18"/>
  <c r="T79" i="18"/>
  <c r="S79" i="18"/>
  <c r="Z78" i="18"/>
  <c r="Y78" i="18"/>
  <c r="X78" i="18"/>
  <c r="V78" i="18"/>
  <c r="U78" i="18"/>
  <c r="T78" i="18"/>
  <c r="S78" i="18"/>
  <c r="Z77" i="18"/>
  <c r="Y77" i="18"/>
  <c r="X77" i="18"/>
  <c r="V77" i="18"/>
  <c r="U77" i="18"/>
  <c r="T77" i="18"/>
  <c r="S77" i="18"/>
  <c r="Z76" i="18"/>
  <c r="Y76" i="18"/>
  <c r="X76" i="18"/>
  <c r="V76" i="18"/>
  <c r="U76" i="18"/>
  <c r="T76" i="18"/>
  <c r="S76" i="18"/>
  <c r="Z75" i="18"/>
  <c r="Y75" i="18"/>
  <c r="X75" i="18"/>
  <c r="V75" i="18"/>
  <c r="U75" i="18"/>
  <c r="T75" i="18"/>
  <c r="S75" i="18"/>
  <c r="Z74" i="18"/>
  <c r="Y74" i="18"/>
  <c r="X74" i="18"/>
  <c r="V74" i="18"/>
  <c r="U74" i="18"/>
  <c r="T74" i="18"/>
  <c r="S74" i="18"/>
  <c r="Z73" i="18"/>
  <c r="Y73" i="18"/>
  <c r="X73" i="18"/>
  <c r="V73" i="18"/>
  <c r="U73" i="18"/>
  <c r="T73" i="18"/>
  <c r="S73" i="18"/>
  <c r="Z72" i="18"/>
  <c r="Y72" i="18"/>
  <c r="X72" i="18"/>
  <c r="V72" i="18"/>
  <c r="U72" i="18"/>
  <c r="T72" i="18"/>
  <c r="S72" i="18"/>
  <c r="Z71" i="18"/>
  <c r="Y71" i="18"/>
  <c r="X71" i="18"/>
  <c r="V71" i="18"/>
  <c r="U71" i="18"/>
  <c r="T71" i="18"/>
  <c r="S71" i="18"/>
  <c r="Z70" i="18"/>
  <c r="Y70" i="18"/>
  <c r="X70" i="18"/>
  <c r="V70" i="18"/>
  <c r="U70" i="18"/>
  <c r="T70" i="18"/>
  <c r="S70" i="18"/>
  <c r="Z69" i="18"/>
  <c r="Y69" i="18"/>
  <c r="X69" i="18"/>
  <c r="V69" i="18"/>
  <c r="U69" i="18"/>
  <c r="T69" i="18"/>
  <c r="S69" i="18"/>
  <c r="Z68" i="18"/>
  <c r="Y68" i="18"/>
  <c r="X68" i="18"/>
  <c r="V68" i="18"/>
  <c r="U68" i="18"/>
  <c r="T68" i="18"/>
  <c r="S68" i="18"/>
  <c r="Z67" i="18"/>
  <c r="Y67" i="18"/>
  <c r="X67" i="18"/>
  <c r="V67" i="18"/>
  <c r="U67" i="18"/>
  <c r="T67" i="18"/>
  <c r="S67" i="18"/>
  <c r="Z66" i="18"/>
  <c r="Y66" i="18"/>
  <c r="X66" i="18"/>
  <c r="V66" i="18"/>
  <c r="U66" i="18"/>
  <c r="T66" i="18"/>
  <c r="S66" i="18"/>
  <c r="Z65" i="18"/>
  <c r="Y65" i="18"/>
  <c r="X65" i="18"/>
  <c r="V65" i="18"/>
  <c r="U65" i="18"/>
  <c r="T65" i="18"/>
  <c r="S65" i="18"/>
  <c r="Z64" i="18"/>
  <c r="Y64" i="18"/>
  <c r="X64" i="18"/>
  <c r="V64" i="18"/>
  <c r="U64" i="18"/>
  <c r="T64" i="18"/>
  <c r="S64" i="18"/>
  <c r="Z63" i="18"/>
  <c r="Y63" i="18"/>
  <c r="X63" i="18"/>
  <c r="V63" i="18"/>
  <c r="U63" i="18"/>
  <c r="T63" i="18"/>
  <c r="S63" i="18"/>
  <c r="Z62" i="18"/>
  <c r="Y62" i="18"/>
  <c r="X62" i="18"/>
  <c r="V62" i="18"/>
  <c r="U62" i="18"/>
  <c r="T62" i="18"/>
  <c r="S62" i="18"/>
  <c r="Z61" i="18"/>
  <c r="Y61" i="18"/>
  <c r="X61" i="18"/>
  <c r="V61" i="18"/>
  <c r="U61" i="18"/>
  <c r="T61" i="18"/>
  <c r="S61" i="18"/>
  <c r="Z60" i="18"/>
  <c r="Y60" i="18"/>
  <c r="X60" i="18"/>
  <c r="V60" i="18"/>
  <c r="U60" i="18"/>
  <c r="T60" i="18"/>
  <c r="S60" i="18"/>
  <c r="Z59" i="18"/>
  <c r="Y59" i="18"/>
  <c r="X59" i="18"/>
  <c r="V59" i="18"/>
  <c r="U59" i="18"/>
  <c r="T59" i="18"/>
  <c r="S59" i="18"/>
  <c r="Z58" i="18"/>
  <c r="Y58" i="18"/>
  <c r="X58" i="18"/>
  <c r="V58" i="18"/>
  <c r="U58" i="18"/>
  <c r="T58" i="18"/>
  <c r="S58" i="18"/>
  <c r="Z57" i="18"/>
  <c r="Y57" i="18"/>
  <c r="X57" i="18"/>
  <c r="V57" i="18"/>
  <c r="U57" i="18"/>
  <c r="T57" i="18"/>
  <c r="S57" i="18"/>
  <c r="Z56" i="18"/>
  <c r="Y56" i="18"/>
  <c r="X56" i="18"/>
  <c r="V56" i="18"/>
  <c r="U56" i="18"/>
  <c r="T56" i="18"/>
  <c r="S56" i="18"/>
  <c r="Z55" i="18"/>
  <c r="Y55" i="18"/>
  <c r="X55" i="18"/>
  <c r="V55" i="18"/>
  <c r="U55" i="18"/>
  <c r="T55" i="18"/>
  <c r="S55" i="18"/>
  <c r="Z54" i="18"/>
  <c r="Y54" i="18"/>
  <c r="X54" i="18"/>
  <c r="V54" i="18"/>
  <c r="U54" i="18"/>
  <c r="T54" i="18"/>
  <c r="S54" i="18"/>
  <c r="Z53" i="18"/>
  <c r="Y53" i="18"/>
  <c r="X53" i="18"/>
  <c r="V53" i="18"/>
  <c r="U53" i="18"/>
  <c r="T53" i="18"/>
  <c r="S53" i="18"/>
  <c r="Z52" i="18"/>
  <c r="Y52" i="18"/>
  <c r="X52" i="18"/>
  <c r="V52" i="18"/>
  <c r="U52" i="18"/>
  <c r="T52" i="18"/>
  <c r="S52" i="18"/>
  <c r="Z51" i="18"/>
  <c r="Y51" i="18"/>
  <c r="X51" i="18"/>
  <c r="V51" i="18"/>
  <c r="U51" i="18"/>
  <c r="T51" i="18"/>
  <c r="S51" i="18"/>
  <c r="Z50" i="18"/>
  <c r="Y50" i="18"/>
  <c r="X50" i="18"/>
  <c r="V50" i="18"/>
  <c r="U50" i="18"/>
  <c r="T50" i="18"/>
  <c r="S50" i="18"/>
  <c r="Z49" i="18"/>
  <c r="Y49" i="18"/>
  <c r="X49" i="18"/>
  <c r="V49" i="18"/>
  <c r="U49" i="18"/>
  <c r="T49" i="18"/>
  <c r="S49" i="18"/>
  <c r="Z48" i="18"/>
  <c r="Y48" i="18"/>
  <c r="X48" i="18"/>
  <c r="V48" i="18"/>
  <c r="U48" i="18"/>
  <c r="T48" i="18"/>
  <c r="S48" i="18"/>
  <c r="Z47" i="18"/>
  <c r="Y47" i="18"/>
  <c r="X47" i="18"/>
  <c r="V47" i="18"/>
  <c r="U47" i="18"/>
  <c r="T47" i="18"/>
  <c r="S47" i="18"/>
  <c r="Z46" i="18"/>
  <c r="Y46" i="18"/>
  <c r="X46" i="18"/>
  <c r="V46" i="18"/>
  <c r="U46" i="18"/>
  <c r="T46" i="18"/>
  <c r="S46" i="18"/>
  <c r="Z45" i="18"/>
  <c r="Y45" i="18"/>
  <c r="X45" i="18"/>
  <c r="V45" i="18"/>
  <c r="U45" i="18"/>
  <c r="T45" i="18"/>
  <c r="S45" i="18"/>
  <c r="Z44" i="18"/>
  <c r="Y44" i="18"/>
  <c r="X44" i="18"/>
  <c r="V44" i="18"/>
  <c r="U44" i="18"/>
  <c r="T44" i="18"/>
  <c r="S44" i="18"/>
  <c r="Z43" i="18"/>
  <c r="Y43" i="18"/>
  <c r="X43" i="18"/>
  <c r="V43" i="18"/>
  <c r="U43" i="18"/>
  <c r="T43" i="18"/>
  <c r="S43" i="18"/>
  <c r="Z42" i="18"/>
  <c r="Y42" i="18"/>
  <c r="X42" i="18"/>
  <c r="V42" i="18"/>
  <c r="U42" i="18"/>
  <c r="T42" i="18"/>
  <c r="S42" i="18"/>
  <c r="Z41" i="18"/>
  <c r="Y41" i="18"/>
  <c r="X41" i="18"/>
  <c r="V41" i="18"/>
  <c r="U41" i="18"/>
  <c r="T41" i="18"/>
  <c r="S41" i="18"/>
  <c r="Z40" i="18"/>
  <c r="Y40" i="18"/>
  <c r="X40" i="18"/>
  <c r="V40" i="18"/>
  <c r="U40" i="18"/>
  <c r="T40" i="18"/>
  <c r="S40" i="18"/>
  <c r="Z39" i="18"/>
  <c r="Y39" i="18"/>
  <c r="X39" i="18"/>
  <c r="V39" i="18"/>
  <c r="U39" i="18"/>
  <c r="T39" i="18"/>
  <c r="S39" i="18"/>
  <c r="Z38" i="18"/>
  <c r="Y38" i="18"/>
  <c r="X38" i="18"/>
  <c r="V38" i="18"/>
  <c r="U38" i="18"/>
  <c r="T38" i="18"/>
  <c r="S38" i="18"/>
  <c r="Z37" i="18"/>
  <c r="Y37" i="18"/>
  <c r="X37" i="18"/>
  <c r="V37" i="18"/>
  <c r="U37" i="18"/>
  <c r="T37" i="18"/>
  <c r="S37" i="18"/>
  <c r="Z36" i="18"/>
  <c r="Y36" i="18"/>
  <c r="X36" i="18"/>
  <c r="V36" i="18"/>
  <c r="U36" i="18"/>
  <c r="T36" i="18"/>
  <c r="S36" i="18"/>
  <c r="Z35" i="18"/>
  <c r="Y35" i="18"/>
  <c r="X35" i="18"/>
  <c r="V35" i="18"/>
  <c r="U35" i="18"/>
  <c r="T35" i="18"/>
  <c r="S35" i="18"/>
  <c r="Z34" i="18"/>
  <c r="Y34" i="18"/>
  <c r="X34" i="18"/>
  <c r="V34" i="18"/>
  <c r="U34" i="18"/>
  <c r="T34" i="18"/>
  <c r="S34" i="18"/>
  <c r="Z33" i="18"/>
  <c r="Y33" i="18"/>
  <c r="X33" i="18"/>
  <c r="V33" i="18"/>
  <c r="U33" i="18"/>
  <c r="T33" i="18"/>
  <c r="S33" i="18"/>
  <c r="Z32" i="18"/>
  <c r="Y32" i="18"/>
  <c r="X32" i="18"/>
  <c r="V32" i="18"/>
  <c r="U32" i="18"/>
  <c r="T32" i="18"/>
  <c r="S32" i="18"/>
  <c r="Z31" i="18"/>
  <c r="Y31" i="18"/>
  <c r="X31" i="18"/>
  <c r="V31" i="18"/>
  <c r="U31" i="18"/>
  <c r="T31" i="18"/>
  <c r="S31" i="18"/>
  <c r="Z30" i="18"/>
  <c r="Y30" i="18"/>
  <c r="X30" i="18"/>
  <c r="V30" i="18"/>
  <c r="U30" i="18"/>
  <c r="T30" i="18"/>
  <c r="S30" i="18"/>
  <c r="Z29" i="18"/>
  <c r="Y29" i="18"/>
  <c r="X29" i="18"/>
  <c r="V29" i="18"/>
  <c r="U29" i="18"/>
  <c r="T29" i="18"/>
  <c r="S29" i="18"/>
  <c r="Z28" i="18"/>
  <c r="Y28" i="18"/>
  <c r="X28" i="18"/>
  <c r="V28" i="18"/>
  <c r="U28" i="18"/>
  <c r="T28" i="18"/>
  <c r="S28" i="18"/>
  <c r="Z27" i="18"/>
  <c r="Y27" i="18"/>
  <c r="X27" i="18"/>
  <c r="V27" i="18"/>
  <c r="U27" i="18"/>
  <c r="T27" i="18"/>
  <c r="S27" i="18"/>
  <c r="Z26" i="18"/>
  <c r="Y26" i="18"/>
  <c r="X26" i="18"/>
  <c r="V26" i="18"/>
  <c r="U26" i="18"/>
  <c r="T26" i="18"/>
  <c r="S26" i="18"/>
  <c r="Z25" i="18"/>
  <c r="Y25" i="18"/>
  <c r="X25" i="18"/>
  <c r="V25" i="18"/>
  <c r="U25" i="18"/>
  <c r="T25" i="18"/>
  <c r="S25" i="18"/>
  <c r="Z24" i="18"/>
  <c r="Y24" i="18"/>
  <c r="X24" i="18"/>
  <c r="V24" i="18"/>
  <c r="U24" i="18"/>
  <c r="T24" i="18"/>
  <c r="S24" i="18"/>
  <c r="Z23" i="18"/>
  <c r="Y23" i="18"/>
  <c r="X23" i="18"/>
  <c r="V23" i="18"/>
  <c r="U23" i="18"/>
  <c r="T23" i="18"/>
  <c r="S23" i="18"/>
  <c r="Z22" i="18"/>
  <c r="Y22" i="18"/>
  <c r="X22" i="18"/>
  <c r="V22" i="18"/>
  <c r="U22" i="18"/>
  <c r="T22" i="18"/>
  <c r="S22" i="18"/>
  <c r="Z21" i="18"/>
  <c r="Y21" i="18"/>
  <c r="X21" i="18"/>
  <c r="V21" i="18"/>
  <c r="U21" i="18"/>
  <c r="T21" i="18"/>
  <c r="S21" i="18"/>
  <c r="Z20" i="18"/>
  <c r="Y20" i="18"/>
  <c r="X20" i="18"/>
  <c r="V20" i="18"/>
  <c r="U20" i="18"/>
  <c r="T20" i="18"/>
  <c r="S20" i="18"/>
  <c r="Z19" i="18"/>
  <c r="Y19" i="18"/>
  <c r="X19" i="18"/>
  <c r="V19" i="18"/>
  <c r="U19" i="18"/>
  <c r="T19" i="18"/>
  <c r="S19" i="18"/>
  <c r="Z18" i="18"/>
  <c r="Y18" i="18"/>
  <c r="X18" i="18"/>
  <c r="V18" i="18"/>
  <c r="U18" i="18"/>
  <c r="T18" i="18"/>
  <c r="S18" i="18"/>
  <c r="Z17" i="18"/>
  <c r="Y17" i="18"/>
  <c r="X17" i="18"/>
  <c r="V17" i="18"/>
  <c r="U17" i="18"/>
  <c r="T17" i="18"/>
  <c r="S17" i="18"/>
  <c r="Z16" i="18"/>
  <c r="Y16" i="18"/>
  <c r="X16" i="18"/>
  <c r="V16" i="18"/>
  <c r="U16" i="18"/>
  <c r="T16" i="18"/>
  <c r="S16" i="18"/>
  <c r="Z15" i="18"/>
  <c r="Y15" i="18"/>
  <c r="X15" i="18"/>
  <c r="V15" i="18"/>
  <c r="U15" i="18"/>
  <c r="T15" i="18"/>
  <c r="S15" i="18"/>
  <c r="Z14" i="18"/>
  <c r="Y14" i="18"/>
  <c r="X14" i="18"/>
  <c r="V14" i="18"/>
  <c r="U14" i="18"/>
  <c r="T14" i="18"/>
  <c r="S14" i="18"/>
  <c r="Z13" i="18"/>
  <c r="Y13" i="18"/>
  <c r="X13" i="18"/>
  <c r="W13" i="18"/>
  <c r="V13" i="18"/>
  <c r="U13" i="18"/>
  <c r="T13" i="18"/>
  <c r="S13" i="18"/>
  <c r="Z12" i="18"/>
  <c r="Y12" i="18"/>
  <c r="X12" i="18"/>
  <c r="V12" i="18"/>
  <c r="U12" i="18"/>
  <c r="T12" i="18"/>
  <c r="S12" i="18"/>
  <c r="Q12" i="18"/>
  <c r="K12" i="18"/>
  <c r="W12" i="18" s="1"/>
  <c r="B4" i="13"/>
  <c r="K13" i="18"/>
  <c r="H10" i="18" l="1"/>
  <c r="L10" i="18"/>
  <c r="G10" i="18"/>
  <c r="I10" i="18"/>
  <c r="M10" i="18"/>
  <c r="K66" i="7" s="1"/>
  <c r="J10" i="18"/>
  <c r="K10" i="18"/>
  <c r="N10" i="18"/>
  <c r="K68" i="7" s="1"/>
  <c r="B4" i="10"/>
  <c r="C4" i="10"/>
  <c r="BC2" i="17"/>
  <c r="BF2" i="17"/>
  <c r="A15" i="18"/>
  <c r="A14" i="18"/>
  <c r="Q13" i="18"/>
  <c r="K14" i="18"/>
  <c r="W14" i="18" s="1"/>
  <c r="Q14" i="18"/>
  <c r="K15" i="18"/>
  <c r="W15" i="18" s="1"/>
  <c r="Q15" i="18"/>
  <c r="K16" i="18"/>
  <c r="W16" i="18" s="1"/>
  <c r="Q16" i="18"/>
  <c r="K17" i="18"/>
  <c r="W17" i="18" s="1"/>
  <c r="Q17" i="18"/>
  <c r="K18" i="18"/>
  <c r="W18" i="18" s="1"/>
  <c r="Q18" i="18"/>
  <c r="K19" i="18"/>
  <c r="W19" i="18" s="1"/>
  <c r="Q19" i="18"/>
  <c r="K20" i="18"/>
  <c r="W20" i="18" s="1"/>
  <c r="Q20" i="18"/>
  <c r="K21" i="18"/>
  <c r="W21" i="18" s="1"/>
  <c r="Q21" i="18"/>
  <c r="K22" i="18"/>
  <c r="W22" i="18" s="1"/>
  <c r="Q22" i="18"/>
  <c r="L2" i="17"/>
  <c r="AM2" i="17"/>
  <c r="D19" i="7"/>
  <c r="AS2" i="17" s="1"/>
  <c r="Q69" i="4"/>
  <c r="D17" i="7"/>
  <c r="AP2" i="17" s="1"/>
  <c r="D21" i="7"/>
  <c r="AV2" i="17" s="1"/>
  <c r="G34" i="7"/>
  <c r="N17" i="7"/>
  <c r="K2" i="17"/>
  <c r="BY2" i="17"/>
  <c r="BX2" i="17"/>
  <c r="BT2" i="17"/>
  <c r="BS2" i="17"/>
  <c r="BV2" i="17"/>
  <c r="AY2" i="17"/>
  <c r="AX2" i="17"/>
  <c r="AW2" i="17"/>
  <c r="AG2" i="17"/>
  <c r="AC2" i="17"/>
  <c r="BR2" i="17"/>
  <c r="BQ2" i="17"/>
  <c r="BP2" i="17"/>
  <c r="BO2" i="17"/>
  <c r="BN2" i="17"/>
  <c r="BM2" i="17"/>
  <c r="A2" i="17"/>
  <c r="BL2" i="17"/>
  <c r="K64" i="7"/>
  <c r="Q1499" i="18"/>
  <c r="Q1498" i="18"/>
  <c r="Q1497" i="18"/>
  <c r="Q1496" i="18"/>
  <c r="Q1495" i="18"/>
  <c r="Q1494" i="18"/>
  <c r="Q1493" i="18"/>
  <c r="Q1492" i="18"/>
  <c r="Q1491" i="18"/>
  <c r="Q1490" i="18"/>
  <c r="Q1489" i="18"/>
  <c r="Q1488" i="18"/>
  <c r="Q1487" i="18"/>
  <c r="Q1486" i="18"/>
  <c r="Q1485" i="18"/>
  <c r="Q1484" i="18"/>
  <c r="Q1483" i="18"/>
  <c r="Q1482" i="18"/>
  <c r="Q1481" i="18"/>
  <c r="Q1480" i="18"/>
  <c r="Q1479" i="18"/>
  <c r="Q1478" i="18"/>
  <c r="Q1477" i="18"/>
  <c r="Q1476" i="18"/>
  <c r="Q1475" i="18"/>
  <c r="Q1474" i="18"/>
  <c r="Q1473" i="18"/>
  <c r="Q1472" i="18"/>
  <c r="Q1471" i="18"/>
  <c r="Q1470" i="18"/>
  <c r="Q1469" i="18"/>
  <c r="Q1468" i="18"/>
  <c r="Q1467" i="18"/>
  <c r="Q1466" i="18"/>
  <c r="Q1465" i="18"/>
  <c r="Q1464" i="18"/>
  <c r="Q1463" i="18"/>
  <c r="Q1462" i="18"/>
  <c r="Q1461" i="18"/>
  <c r="Q1460" i="18"/>
  <c r="Q1459" i="18"/>
  <c r="Q1458" i="18"/>
  <c r="Q1457" i="18"/>
  <c r="Q1456" i="18"/>
  <c r="Q1455" i="18"/>
  <c r="Q1454" i="18"/>
  <c r="Q1453" i="18"/>
  <c r="Q1452" i="18"/>
  <c r="Q1451" i="18"/>
  <c r="Q1450" i="18"/>
  <c r="Q1449" i="18"/>
  <c r="Q1448" i="18"/>
  <c r="Q1447" i="18"/>
  <c r="Q1446" i="18"/>
  <c r="Q1445" i="18"/>
  <c r="Q1444" i="18"/>
  <c r="Q1443" i="18"/>
  <c r="Q1442" i="18"/>
  <c r="Q1441" i="18"/>
  <c r="Q1440" i="18"/>
  <c r="Q1439" i="18"/>
  <c r="Q1438" i="18"/>
  <c r="Q1437" i="18"/>
  <c r="Q1436" i="18"/>
  <c r="Q1435" i="18"/>
  <c r="Q1434" i="18"/>
  <c r="Q1433" i="18"/>
  <c r="Q1432" i="18"/>
  <c r="Q1431" i="18"/>
  <c r="Q1430" i="18"/>
  <c r="Q1429" i="18"/>
  <c r="Q1428" i="18"/>
  <c r="Q1427" i="18"/>
  <c r="Q1426" i="18"/>
  <c r="Q1425" i="18"/>
  <c r="Q1424" i="18"/>
  <c r="Q1423" i="18"/>
  <c r="Q1422" i="18"/>
  <c r="Q1421" i="18"/>
  <c r="Q1420" i="18"/>
  <c r="Q1419" i="18"/>
  <c r="Q1418" i="18"/>
  <c r="Q1417" i="18"/>
  <c r="Q1416" i="18"/>
  <c r="Q1415" i="18"/>
  <c r="Q1414" i="18"/>
  <c r="Q1413" i="18"/>
  <c r="Q1412" i="18"/>
  <c r="Q1411" i="18"/>
  <c r="Q1410" i="18"/>
  <c r="Q1409" i="18"/>
  <c r="Q1408" i="18"/>
  <c r="Q1407" i="18"/>
  <c r="Q1406" i="18"/>
  <c r="Q1405" i="18"/>
  <c r="Q1404" i="18"/>
  <c r="Q1403" i="18"/>
  <c r="Q1402" i="18"/>
  <c r="Q1401" i="18"/>
  <c r="Q1400" i="18"/>
  <c r="Q1399" i="18"/>
  <c r="Q1398" i="18"/>
  <c r="Q1397" i="18"/>
  <c r="Q1396" i="18"/>
  <c r="Q1395" i="18"/>
  <c r="Q1394" i="18"/>
  <c r="Q1393" i="18"/>
  <c r="Q1392" i="18"/>
  <c r="Q1391" i="18"/>
  <c r="Q1390" i="18"/>
  <c r="Q1389" i="18"/>
  <c r="Q1388" i="18"/>
  <c r="Q1387" i="18"/>
  <c r="Q1386" i="18"/>
  <c r="Q1385" i="18"/>
  <c r="Q1384" i="18"/>
  <c r="Q1383" i="18"/>
  <c r="Q1382" i="18"/>
  <c r="Q1381" i="18"/>
  <c r="Q1380" i="18"/>
  <c r="Q1379" i="18"/>
  <c r="Q1378" i="18"/>
  <c r="Q1377" i="18"/>
  <c r="Q1376" i="18"/>
  <c r="Q1375" i="18"/>
  <c r="Q1374" i="18"/>
  <c r="Q1373" i="18"/>
  <c r="Q1372" i="18"/>
  <c r="Q1371" i="18"/>
  <c r="Q1370" i="18"/>
  <c r="Q1369" i="18"/>
  <c r="Q1368" i="18"/>
  <c r="Q1367" i="18"/>
  <c r="Q1366" i="18"/>
  <c r="Q1365" i="18"/>
  <c r="Q1364" i="18"/>
  <c r="Q1363" i="18"/>
  <c r="Q1362" i="18"/>
  <c r="Q1361" i="18"/>
  <c r="Q1360" i="18"/>
  <c r="Q1359" i="18"/>
  <c r="Q1358" i="18"/>
  <c r="Q1357" i="18"/>
  <c r="Q1356" i="18"/>
  <c r="Q1355" i="18"/>
  <c r="Q1354" i="18"/>
  <c r="Q1353" i="18"/>
  <c r="Q1352" i="18"/>
  <c r="Q1351" i="18"/>
  <c r="Q1350" i="18"/>
  <c r="Q1349" i="18"/>
  <c r="Q1348" i="18"/>
  <c r="Q1347" i="18"/>
  <c r="Q1346" i="18"/>
  <c r="Q1345" i="18"/>
  <c r="Q1344" i="18"/>
  <c r="Q1343" i="18"/>
  <c r="Q1342" i="18"/>
  <c r="Q1341" i="18"/>
  <c r="Q1340" i="18"/>
  <c r="Q1339" i="18"/>
  <c r="Q1338" i="18"/>
  <c r="Q1337" i="18"/>
  <c r="Q1336" i="18"/>
  <c r="Q1335" i="18"/>
  <c r="Q1334" i="18"/>
  <c r="Q1333" i="18"/>
  <c r="Q1332" i="18"/>
  <c r="Q1331" i="18"/>
  <c r="Q1330" i="18"/>
  <c r="Q1329" i="18"/>
  <c r="Q1328" i="18"/>
  <c r="Q1327" i="18"/>
  <c r="Q1326" i="18"/>
  <c r="Q1325" i="18"/>
  <c r="Q1324" i="18"/>
  <c r="Q1323" i="18"/>
  <c r="Q1322" i="18"/>
  <c r="Q1321" i="18"/>
  <c r="Q1320" i="18"/>
  <c r="Q1319" i="18"/>
  <c r="Q1318" i="18"/>
  <c r="Q1317" i="18"/>
  <c r="Q1316" i="18"/>
  <c r="Q1315" i="18"/>
  <c r="Q1314" i="18"/>
  <c r="Q1313" i="18"/>
  <c r="Q1312" i="18"/>
  <c r="Q1311" i="18"/>
  <c r="Q1310" i="18"/>
  <c r="Q1309" i="18"/>
  <c r="Q1308" i="18"/>
  <c r="Q1307" i="18"/>
  <c r="Q1306" i="18"/>
  <c r="Q1305" i="18"/>
  <c r="Q1304" i="18"/>
  <c r="Q1303" i="18"/>
  <c r="Q1302" i="18"/>
  <c r="Q1301" i="18"/>
  <c r="Q1300" i="18"/>
  <c r="Q1299" i="18"/>
  <c r="Q1298" i="18"/>
  <c r="Q1297" i="18"/>
  <c r="Q1296" i="18"/>
  <c r="Q1295" i="18"/>
  <c r="Q1294" i="18"/>
  <c r="Q1293" i="18"/>
  <c r="Q1292" i="18"/>
  <c r="Q1291" i="18"/>
  <c r="Q1290" i="18"/>
  <c r="Q1289" i="18"/>
  <c r="Q1288" i="18"/>
  <c r="Q1287" i="18"/>
  <c r="Q1286" i="18"/>
  <c r="Q1285" i="18"/>
  <c r="Q1284" i="18"/>
  <c r="Q1283" i="18"/>
  <c r="Q1282" i="18"/>
  <c r="Q1281" i="18"/>
  <c r="Q1280" i="18"/>
  <c r="Q1279" i="18"/>
  <c r="Q1278" i="18"/>
  <c r="Q1277" i="18"/>
  <c r="Q1276" i="18"/>
  <c r="Q1275" i="18"/>
  <c r="Q1274" i="18"/>
  <c r="Q1273" i="18"/>
  <c r="Q1272" i="18"/>
  <c r="Q1271" i="18"/>
  <c r="Q1270" i="18"/>
  <c r="Q1269" i="18"/>
  <c r="Q1268" i="18"/>
  <c r="Q1267" i="18"/>
  <c r="Q1266" i="18"/>
  <c r="Q1265" i="18"/>
  <c r="Q1264" i="18"/>
  <c r="Q1263" i="18"/>
  <c r="Q1262" i="18"/>
  <c r="Q1261" i="18"/>
  <c r="Q1260" i="18"/>
  <c r="Q1259" i="18"/>
  <c r="Q1258" i="18"/>
  <c r="Q1257" i="18"/>
  <c r="Q1256" i="18"/>
  <c r="Q1255" i="18"/>
  <c r="Q1254" i="18"/>
  <c r="Q1253" i="18"/>
  <c r="Q1252" i="18"/>
  <c r="Q1251" i="18"/>
  <c r="Q1250" i="18"/>
  <c r="Q1249" i="18"/>
  <c r="Q1248" i="18"/>
  <c r="Q1247" i="18"/>
  <c r="Q1246" i="18"/>
  <c r="Q1245" i="18"/>
  <c r="Q1244" i="18"/>
  <c r="Q1243" i="18"/>
  <c r="Q1242" i="18"/>
  <c r="Q1241" i="18"/>
  <c r="Q1240" i="18"/>
  <c r="Q1239" i="18"/>
  <c r="Q1238" i="18"/>
  <c r="Q1237" i="18"/>
  <c r="Q1236" i="18"/>
  <c r="Q1235" i="18"/>
  <c r="Q1234" i="18"/>
  <c r="Q1233" i="18"/>
  <c r="Q1232" i="18"/>
  <c r="Q1231" i="18"/>
  <c r="Q1230" i="18"/>
  <c r="Q1229" i="18"/>
  <c r="Q1228" i="18"/>
  <c r="Q1227" i="18"/>
  <c r="Q1226" i="18"/>
  <c r="Q1225" i="18"/>
  <c r="Q1224" i="18"/>
  <c r="Q1223" i="18"/>
  <c r="Q1222" i="18"/>
  <c r="Q1221" i="18"/>
  <c r="Q1220" i="18"/>
  <c r="Q1219" i="18"/>
  <c r="Q1218" i="18"/>
  <c r="Q1217" i="18"/>
  <c r="Q1216" i="18"/>
  <c r="Q1215" i="18"/>
  <c r="Q1214" i="18"/>
  <c r="Q1213" i="18"/>
  <c r="Q1212" i="18"/>
  <c r="Q1211" i="18"/>
  <c r="Q1210" i="18"/>
  <c r="Q1209" i="18"/>
  <c r="Q1208" i="18"/>
  <c r="Q1207" i="18"/>
  <c r="Q1206" i="18"/>
  <c r="Q1205" i="18"/>
  <c r="Q1204" i="18"/>
  <c r="Q1203" i="18"/>
  <c r="Q1202" i="18"/>
  <c r="Q1201" i="18"/>
  <c r="Q1200" i="18"/>
  <c r="Q1199" i="18"/>
  <c r="Q1198" i="18"/>
  <c r="Q1197" i="18"/>
  <c r="Q1196" i="18"/>
  <c r="Q1195" i="18"/>
  <c r="Q1194" i="18"/>
  <c r="Q1193" i="18"/>
  <c r="Q1192" i="18"/>
  <c r="Q1191" i="18"/>
  <c r="Q1190" i="18"/>
  <c r="Q1189" i="18"/>
  <c r="Q1188" i="18"/>
  <c r="Q1187" i="18"/>
  <c r="Q1186" i="18"/>
  <c r="Q1185" i="18"/>
  <c r="Q1184" i="18"/>
  <c r="Q1183" i="18"/>
  <c r="Q1182" i="18"/>
  <c r="Q1181" i="18"/>
  <c r="Q1180" i="18"/>
  <c r="Q1179" i="18"/>
  <c r="Q1178" i="18"/>
  <c r="Q1177" i="18"/>
  <c r="Q1176" i="18"/>
  <c r="Q1175" i="18"/>
  <c r="Q1174" i="18"/>
  <c r="Q1173" i="18"/>
  <c r="Q1172" i="18"/>
  <c r="Q1171" i="18"/>
  <c r="Q1170" i="18"/>
  <c r="Q1169" i="18"/>
  <c r="Q1168" i="18"/>
  <c r="Q1167" i="18"/>
  <c r="Q1166" i="18"/>
  <c r="Q1165" i="18"/>
  <c r="Q1164" i="18"/>
  <c r="Q1163" i="18"/>
  <c r="Q1162" i="18"/>
  <c r="Q1161" i="18"/>
  <c r="Q1160" i="18"/>
  <c r="Q1159" i="18"/>
  <c r="Q1158" i="18"/>
  <c r="Q1157" i="18"/>
  <c r="Q1156" i="18"/>
  <c r="Q1155" i="18"/>
  <c r="Q1154" i="18"/>
  <c r="Q1153" i="18"/>
  <c r="Q1152" i="18"/>
  <c r="Q1151" i="18"/>
  <c r="Q1150" i="18"/>
  <c r="Q1149" i="18"/>
  <c r="Q1148" i="18"/>
  <c r="Q1147" i="18"/>
  <c r="Q1146" i="18"/>
  <c r="Q1145" i="18"/>
  <c r="Q1144" i="18"/>
  <c r="Q1143" i="18"/>
  <c r="Q1142" i="18"/>
  <c r="Q1141" i="18"/>
  <c r="Q1140" i="18"/>
  <c r="Q1139" i="18"/>
  <c r="Q1138" i="18"/>
  <c r="Q1137" i="18"/>
  <c r="Q1136" i="18"/>
  <c r="Q1135" i="18"/>
  <c r="Q1134" i="18"/>
  <c r="Q1133" i="18"/>
  <c r="Q1132" i="18"/>
  <c r="Q1131" i="18"/>
  <c r="Q1130" i="18"/>
  <c r="Q1129" i="18"/>
  <c r="Q1128" i="18"/>
  <c r="Q1127" i="18"/>
  <c r="Q1126" i="18"/>
  <c r="Q1125" i="18"/>
  <c r="Q1124" i="18"/>
  <c r="Q1123" i="18"/>
  <c r="Q1122" i="18"/>
  <c r="Q1121" i="18"/>
  <c r="Q1120" i="18"/>
  <c r="Q1119" i="18"/>
  <c r="Q1118" i="18"/>
  <c r="Q1117" i="18"/>
  <c r="Q1116" i="18"/>
  <c r="Q1115" i="18"/>
  <c r="Q1114" i="18"/>
  <c r="Q1113" i="18"/>
  <c r="Q1112" i="18"/>
  <c r="Q1111" i="18"/>
  <c r="Q1110" i="18"/>
  <c r="Q1109" i="18"/>
  <c r="Q1108" i="18"/>
  <c r="Q1107" i="18"/>
  <c r="Q1106" i="18"/>
  <c r="Q1105" i="18"/>
  <c r="Q1104" i="18"/>
  <c r="Q1103" i="18"/>
  <c r="Q1102" i="18"/>
  <c r="Q1101" i="18"/>
  <c r="Q1100" i="18"/>
  <c r="Q1099" i="18"/>
  <c r="Q1098" i="18"/>
  <c r="Q1097" i="18"/>
  <c r="Q1096" i="18"/>
  <c r="Q1095" i="18"/>
  <c r="Q1094" i="18"/>
  <c r="Q1093" i="18"/>
  <c r="Q1092" i="18"/>
  <c r="Q1091" i="18"/>
  <c r="Q1090" i="18"/>
  <c r="Q1089" i="18"/>
  <c r="Q1088" i="18"/>
  <c r="Q1087" i="18"/>
  <c r="Q1086" i="18"/>
  <c r="Q1085" i="18"/>
  <c r="Q1084" i="18"/>
  <c r="Q1083" i="18"/>
  <c r="Q1082" i="18"/>
  <c r="Q1081" i="18"/>
  <c r="Q1080" i="18"/>
  <c r="Q1079" i="18"/>
  <c r="Q1078" i="18"/>
  <c r="Q1077" i="18"/>
  <c r="Q1076" i="18"/>
  <c r="Q1075" i="18"/>
  <c r="Q1074" i="18"/>
  <c r="Q1073" i="18"/>
  <c r="Q1072" i="18"/>
  <c r="Q1071" i="18"/>
  <c r="Q1070" i="18"/>
  <c r="Q1069" i="18"/>
  <c r="Q1068" i="18"/>
  <c r="Q1067" i="18"/>
  <c r="Q1066" i="18"/>
  <c r="Q1065" i="18"/>
  <c r="Q1064" i="18"/>
  <c r="Q1063" i="18"/>
  <c r="Q1062" i="18"/>
  <c r="Q1061" i="18"/>
  <c r="Q1060" i="18"/>
  <c r="Q1059" i="18"/>
  <c r="Q1058" i="18"/>
  <c r="Q1057" i="18"/>
  <c r="Q1056" i="18"/>
  <c r="Q1055" i="18"/>
  <c r="Q1054" i="18"/>
  <c r="Q1053" i="18"/>
  <c r="Q1052" i="18"/>
  <c r="Q1051" i="18"/>
  <c r="Q1050" i="18"/>
  <c r="Q1049" i="18"/>
  <c r="Q1048" i="18"/>
  <c r="Q1047" i="18"/>
  <c r="Q1046" i="18"/>
  <c r="Q1045" i="18"/>
  <c r="Q1044" i="18"/>
  <c r="Q1043" i="18"/>
  <c r="Q1042" i="18"/>
  <c r="Q1041" i="18"/>
  <c r="Q1040" i="18"/>
  <c r="Q1039" i="18"/>
  <c r="Q1038" i="18"/>
  <c r="Q1037" i="18"/>
  <c r="Q1036" i="18"/>
  <c r="Q1035" i="18"/>
  <c r="Q1034" i="18"/>
  <c r="Q1033" i="18"/>
  <c r="Q1032" i="18"/>
  <c r="Q1031" i="18"/>
  <c r="Q1030" i="18"/>
  <c r="Q1029" i="18"/>
  <c r="Q1028" i="18"/>
  <c r="Q1027" i="18"/>
  <c r="Q1026" i="18"/>
  <c r="Q1025" i="18"/>
  <c r="Q1024" i="18"/>
  <c r="Q1023" i="18"/>
  <c r="Q1022" i="18"/>
  <c r="Q1021" i="18"/>
  <c r="Q1020" i="18"/>
  <c r="Q1019" i="18"/>
  <c r="Q1018" i="18"/>
  <c r="Q1017" i="18"/>
  <c r="Q1016" i="18"/>
  <c r="Q1015" i="18"/>
  <c r="Q1014" i="18"/>
  <c r="Q1013" i="18"/>
  <c r="Q1012" i="18"/>
  <c r="Q1011" i="18"/>
  <c r="Q1010" i="18"/>
  <c r="Q1009" i="18"/>
  <c r="Q1008" i="18"/>
  <c r="Q1007" i="18"/>
  <c r="Q1006" i="18"/>
  <c r="Q1005" i="18"/>
  <c r="Q1004" i="18"/>
  <c r="Q1003" i="18"/>
  <c r="Q1002" i="18"/>
  <c r="Q1001" i="18"/>
  <c r="Q1000" i="18"/>
  <c r="Q999" i="18"/>
  <c r="Q998" i="18"/>
  <c r="Q997" i="18"/>
  <c r="Q996" i="18"/>
  <c r="Q995" i="18"/>
  <c r="Q994" i="18"/>
  <c r="Q993" i="18"/>
  <c r="Q992" i="18"/>
  <c r="Q991" i="18"/>
  <c r="Q990" i="18"/>
  <c r="Q989" i="18"/>
  <c r="Q988" i="18"/>
  <c r="Q987" i="18"/>
  <c r="Q986" i="18"/>
  <c r="Q985" i="18"/>
  <c r="Q984" i="18"/>
  <c r="Q983" i="18"/>
  <c r="Q982" i="18"/>
  <c r="Q981" i="18"/>
  <c r="Q980" i="18"/>
  <c r="Q979" i="18"/>
  <c r="Q978" i="18"/>
  <c r="Q977" i="18"/>
  <c r="Q976" i="18"/>
  <c r="Q975" i="18"/>
  <c r="Q974" i="18"/>
  <c r="Q973" i="18"/>
  <c r="Q972" i="18"/>
  <c r="Q971" i="18"/>
  <c r="Q970" i="18"/>
  <c r="Q969" i="18"/>
  <c r="Q968" i="18"/>
  <c r="Q967" i="18"/>
  <c r="Q966" i="18"/>
  <c r="Q965" i="18"/>
  <c r="Q964" i="18"/>
  <c r="Q963" i="18"/>
  <c r="Q962" i="18"/>
  <c r="Q961" i="18"/>
  <c r="Q960" i="18"/>
  <c r="Q959" i="18"/>
  <c r="Q958" i="18"/>
  <c r="Q957" i="18"/>
  <c r="Q956" i="18"/>
  <c r="Q955" i="18"/>
  <c r="Q954" i="18"/>
  <c r="Q953" i="18"/>
  <c r="Q952" i="18"/>
  <c r="Q951" i="18"/>
  <c r="Q950" i="18"/>
  <c r="Q949" i="18"/>
  <c r="Q948" i="18"/>
  <c r="Q947" i="18"/>
  <c r="Q946" i="18"/>
  <c r="Q945" i="18"/>
  <c r="Q944" i="18"/>
  <c r="Q943" i="18"/>
  <c r="Q942" i="18"/>
  <c r="Q941" i="18"/>
  <c r="Q940" i="18"/>
  <c r="Q939" i="18"/>
  <c r="Q938" i="18"/>
  <c r="Q937" i="18"/>
  <c r="Q936" i="18"/>
  <c r="Q935" i="18"/>
  <c r="Q934" i="18"/>
  <c r="Q933" i="18"/>
  <c r="Q932" i="18"/>
  <c r="Q931" i="18"/>
  <c r="Q930" i="18"/>
  <c r="Q929" i="18"/>
  <c r="Q928" i="18"/>
  <c r="Q927" i="18"/>
  <c r="Q926" i="18"/>
  <c r="Q925" i="18"/>
  <c r="Q924" i="18"/>
  <c r="Q923" i="18"/>
  <c r="Q922" i="18"/>
  <c r="Q921" i="18"/>
  <c r="Q920" i="18"/>
  <c r="Q919" i="18"/>
  <c r="Q918" i="18"/>
  <c r="Q917" i="18"/>
  <c r="Q916" i="18"/>
  <c r="Q915" i="18"/>
  <c r="Q914" i="18"/>
  <c r="Q913" i="18"/>
  <c r="Q912" i="18"/>
  <c r="Q911" i="18"/>
  <c r="Q910" i="18"/>
  <c r="Q909" i="18"/>
  <c r="Q908" i="18"/>
  <c r="Q907" i="18"/>
  <c r="Q906" i="18"/>
  <c r="Q905" i="18"/>
  <c r="Q904" i="18"/>
  <c r="Q903" i="18"/>
  <c r="Q902" i="18"/>
  <c r="Q901" i="18"/>
  <c r="Q900" i="18"/>
  <c r="Q899" i="18"/>
  <c r="Q898" i="18"/>
  <c r="Q897" i="18"/>
  <c r="Q896" i="18"/>
  <c r="Q895" i="18"/>
  <c r="Q894" i="18"/>
  <c r="Q893" i="18"/>
  <c r="Q892" i="18"/>
  <c r="Q891" i="18"/>
  <c r="Q890" i="18"/>
  <c r="Q889" i="18"/>
  <c r="Q888" i="18"/>
  <c r="Q887" i="18"/>
  <c r="Q886" i="18"/>
  <c r="Q885" i="18"/>
  <c r="Q884" i="18"/>
  <c r="Q883" i="18"/>
  <c r="Q882" i="18"/>
  <c r="Q881" i="18"/>
  <c r="Q880" i="18"/>
  <c r="Q879" i="18"/>
  <c r="Q878" i="18"/>
  <c r="Q877" i="18"/>
  <c r="Q876" i="18"/>
  <c r="Q875" i="18"/>
  <c r="Q874" i="18"/>
  <c r="Q873" i="18"/>
  <c r="Q872" i="18"/>
  <c r="Q871" i="18"/>
  <c r="Q870" i="18"/>
  <c r="Q869" i="18"/>
  <c r="Q868" i="18"/>
  <c r="Q867" i="18"/>
  <c r="Q866" i="18"/>
  <c r="Q865" i="18"/>
  <c r="Q864" i="18"/>
  <c r="Q863" i="18"/>
  <c r="Q862" i="18"/>
  <c r="Q861" i="18"/>
  <c r="Q860" i="18"/>
  <c r="Q859" i="18"/>
  <c r="Q858" i="18"/>
  <c r="Q857" i="18"/>
  <c r="Q856" i="18"/>
  <c r="Q855" i="18"/>
  <c r="Q854" i="18"/>
  <c r="Q853" i="18"/>
  <c r="Q852" i="18"/>
  <c r="Q851" i="18"/>
  <c r="Q850" i="18"/>
  <c r="Q849" i="18"/>
  <c r="Q848" i="18"/>
  <c r="Q847" i="18"/>
  <c r="Q846" i="18"/>
  <c r="Q845" i="18"/>
  <c r="Q844" i="18"/>
  <c r="Q843" i="18"/>
  <c r="Q842" i="18"/>
  <c r="Q841" i="18"/>
  <c r="Q840" i="18"/>
  <c r="Q839" i="18"/>
  <c r="Q838" i="18"/>
  <c r="Q837" i="18"/>
  <c r="Q836" i="18"/>
  <c r="Q835" i="18"/>
  <c r="Q834" i="18"/>
  <c r="Q833" i="18"/>
  <c r="Q832" i="18"/>
  <c r="Q831" i="18"/>
  <c r="Q830" i="18"/>
  <c r="Q829" i="18"/>
  <c r="Q828" i="18"/>
  <c r="Q827" i="18"/>
  <c r="Q826" i="18"/>
  <c r="Q825" i="18"/>
  <c r="Q824" i="18"/>
  <c r="Q823" i="18"/>
  <c r="Q822" i="18"/>
  <c r="Q821" i="18"/>
  <c r="Q820" i="18"/>
  <c r="Q819" i="18"/>
  <c r="Q818" i="18"/>
  <c r="Q817" i="18"/>
  <c r="Q816" i="18"/>
  <c r="Q815" i="18"/>
  <c r="Q814" i="18"/>
  <c r="Q813" i="18"/>
  <c r="Q812" i="18"/>
  <c r="Q811" i="18"/>
  <c r="Q810" i="18"/>
  <c r="Q809" i="18"/>
  <c r="Q808" i="18"/>
  <c r="Q807" i="18"/>
  <c r="Q806" i="18"/>
  <c r="Q805" i="18"/>
  <c r="Q804" i="18"/>
  <c r="Q803" i="18"/>
  <c r="Q802" i="18"/>
  <c r="Q801" i="18"/>
  <c r="Q800" i="18"/>
  <c r="Q799" i="18"/>
  <c r="Q798" i="18"/>
  <c r="Q797" i="18"/>
  <c r="Q796" i="18"/>
  <c r="Q795" i="18"/>
  <c r="Q794" i="18"/>
  <c r="Q793" i="18"/>
  <c r="Q792" i="18"/>
  <c r="Q791" i="18"/>
  <c r="Q790" i="18"/>
  <c r="Q789" i="18"/>
  <c r="Q788" i="18"/>
  <c r="Q787" i="18"/>
  <c r="Q786" i="18"/>
  <c r="Q785" i="18"/>
  <c r="Q784" i="18"/>
  <c r="Q783" i="18"/>
  <c r="Q782" i="18"/>
  <c r="Q781" i="18"/>
  <c r="Q780" i="18"/>
  <c r="Q779" i="18"/>
  <c r="Q778" i="18"/>
  <c r="Q777" i="18"/>
  <c r="Q776" i="18"/>
  <c r="Q775" i="18"/>
  <c r="Q774" i="18"/>
  <c r="Q773" i="18"/>
  <c r="Q772" i="18"/>
  <c r="Q771" i="18"/>
  <c r="Q770" i="18"/>
  <c r="Q769" i="18"/>
  <c r="Q768" i="18"/>
  <c r="Q767" i="18"/>
  <c r="Q766" i="18"/>
  <c r="Q765" i="18"/>
  <c r="Q764" i="18"/>
  <c r="Q763" i="18"/>
  <c r="Q762" i="18"/>
  <c r="Q761" i="18"/>
  <c r="Q760" i="18"/>
  <c r="Q759" i="18"/>
  <c r="Q758" i="18"/>
  <c r="Q757" i="18"/>
  <c r="Q756" i="18"/>
  <c r="Q755" i="18"/>
  <c r="Q754" i="18"/>
  <c r="Q753" i="18"/>
  <c r="Q752" i="18"/>
  <c r="Q751" i="18"/>
  <c r="Q750" i="18"/>
  <c r="Q749" i="18"/>
  <c r="Q748" i="18"/>
  <c r="Q747" i="18"/>
  <c r="Q746" i="18"/>
  <c r="Q745" i="18"/>
  <c r="Q744" i="18"/>
  <c r="Q743" i="18"/>
  <c r="Q742" i="18"/>
  <c r="Q741" i="18"/>
  <c r="Q740" i="18"/>
  <c r="Q739" i="18"/>
  <c r="Q738" i="18"/>
  <c r="Q737" i="18"/>
  <c r="Q736" i="18"/>
  <c r="Q735" i="18"/>
  <c r="Q734" i="18"/>
  <c r="Q733" i="18"/>
  <c r="Q732" i="18"/>
  <c r="Q731" i="18"/>
  <c r="Q730" i="18"/>
  <c r="Q729" i="18"/>
  <c r="Q728" i="18"/>
  <c r="Q727" i="18"/>
  <c r="Q726" i="18"/>
  <c r="Q725" i="18"/>
  <c r="Q724" i="18"/>
  <c r="Q723" i="18"/>
  <c r="Q722" i="18"/>
  <c r="Q721" i="18"/>
  <c r="Q720" i="18"/>
  <c r="Q719" i="18"/>
  <c r="Q718" i="18"/>
  <c r="Q717" i="18"/>
  <c r="Q716" i="18"/>
  <c r="Q715" i="18"/>
  <c r="Q714" i="18"/>
  <c r="Q713" i="18"/>
  <c r="Q712" i="18"/>
  <c r="Q711" i="18"/>
  <c r="Q710" i="18"/>
  <c r="Q709" i="18"/>
  <c r="Q708" i="18"/>
  <c r="Q707" i="18"/>
  <c r="Q706" i="18"/>
  <c r="Q705" i="18"/>
  <c r="Q704" i="18"/>
  <c r="Q703" i="18"/>
  <c r="Q702" i="18"/>
  <c r="Q701" i="18"/>
  <c r="Q700" i="18"/>
  <c r="Q699" i="18"/>
  <c r="Q698" i="18"/>
  <c r="Q697" i="18"/>
  <c r="Q696" i="18"/>
  <c r="Q695" i="18"/>
  <c r="Q694" i="18"/>
  <c r="Q693" i="18"/>
  <c r="Q692" i="18"/>
  <c r="Q691" i="18"/>
  <c r="Q690" i="18"/>
  <c r="Q689" i="18"/>
  <c r="Q688" i="18"/>
  <c r="Q687" i="18"/>
  <c r="Q686" i="18"/>
  <c r="Q685" i="18"/>
  <c r="Q684" i="18"/>
  <c r="Q683" i="18"/>
  <c r="Q682" i="18"/>
  <c r="Q681" i="18"/>
  <c r="Q680" i="18"/>
  <c r="Q679" i="18"/>
  <c r="Q678" i="18"/>
  <c r="Q677" i="18"/>
  <c r="Q676" i="18"/>
  <c r="Q675" i="18"/>
  <c r="Q674" i="18"/>
  <c r="Q673" i="18"/>
  <c r="Q672" i="18"/>
  <c r="Q671" i="18"/>
  <c r="Q670" i="18"/>
  <c r="Q669" i="18"/>
  <c r="Q668" i="18"/>
  <c r="Q667" i="18"/>
  <c r="Q666" i="18"/>
  <c r="Q665" i="18"/>
  <c r="Q664" i="18"/>
  <c r="Q663" i="18"/>
  <c r="Q662" i="18"/>
  <c r="Q661" i="18"/>
  <c r="Q660" i="18"/>
  <c r="Q659" i="18"/>
  <c r="Q658" i="18"/>
  <c r="Q657" i="18"/>
  <c r="Q656" i="18"/>
  <c r="Q655" i="18"/>
  <c r="Q654" i="18"/>
  <c r="Q653" i="18"/>
  <c r="Q652" i="18"/>
  <c r="Q651" i="18"/>
  <c r="Q650" i="18"/>
  <c r="Q649" i="18"/>
  <c r="Q648" i="18"/>
  <c r="Q647" i="18"/>
  <c r="Q646" i="18"/>
  <c r="Q645" i="18"/>
  <c r="Q644" i="18"/>
  <c r="Q643" i="18"/>
  <c r="Q642" i="18"/>
  <c r="Q641" i="18"/>
  <c r="Q640" i="18"/>
  <c r="Q639" i="18"/>
  <c r="Q638" i="18"/>
  <c r="Q637" i="18"/>
  <c r="Q636" i="18"/>
  <c r="Q635" i="18"/>
  <c r="Q634" i="18"/>
  <c r="Q633" i="18"/>
  <c r="Q632" i="18"/>
  <c r="Q631" i="18"/>
  <c r="Q630" i="18"/>
  <c r="Q629" i="18"/>
  <c r="Q628" i="18"/>
  <c r="Q627" i="18"/>
  <c r="Q626" i="18"/>
  <c r="Q625" i="18"/>
  <c r="Q624" i="18"/>
  <c r="Q623" i="18"/>
  <c r="Q622" i="18"/>
  <c r="Q621" i="18"/>
  <c r="Q620" i="18"/>
  <c r="Q619" i="18"/>
  <c r="Q618" i="18"/>
  <c r="Q617" i="18"/>
  <c r="Q616" i="18"/>
  <c r="Q615" i="18"/>
  <c r="Q614" i="18"/>
  <c r="Q613" i="18"/>
  <c r="Q612" i="18"/>
  <c r="Q611" i="18"/>
  <c r="Q610" i="18"/>
  <c r="Q609" i="18"/>
  <c r="Q608" i="18"/>
  <c r="Q607" i="18"/>
  <c r="Q606" i="18"/>
  <c r="Q605" i="18"/>
  <c r="Q604" i="18"/>
  <c r="Q603" i="18"/>
  <c r="Q602" i="18"/>
  <c r="Q601" i="18"/>
  <c r="Q600" i="18"/>
  <c r="Q599" i="18"/>
  <c r="Q598" i="18"/>
  <c r="Q597" i="18"/>
  <c r="Q596" i="18"/>
  <c r="Q595" i="18"/>
  <c r="Q594" i="18"/>
  <c r="Q593" i="18"/>
  <c r="Q592" i="18"/>
  <c r="Q591" i="18"/>
  <c r="Q590" i="18"/>
  <c r="Q589" i="18"/>
  <c r="Q588" i="18"/>
  <c r="Q587" i="18"/>
  <c r="Q586" i="18"/>
  <c r="Q585" i="18"/>
  <c r="Q584" i="18"/>
  <c r="Q583" i="18"/>
  <c r="Q582" i="18"/>
  <c r="Q581" i="18"/>
  <c r="Q580" i="18"/>
  <c r="Q579" i="18"/>
  <c r="Q578" i="18"/>
  <c r="Q577" i="18"/>
  <c r="Q576" i="18"/>
  <c r="Q575" i="18"/>
  <c r="Q574" i="18"/>
  <c r="Q573" i="18"/>
  <c r="Q572" i="18"/>
  <c r="Q571" i="18"/>
  <c r="Q570" i="18"/>
  <c r="Q569" i="18"/>
  <c r="Q568" i="18"/>
  <c r="Q567" i="18"/>
  <c r="Q566" i="18"/>
  <c r="Q565" i="18"/>
  <c r="Q564" i="18"/>
  <c r="Q563" i="18"/>
  <c r="Q562" i="18"/>
  <c r="Q561" i="18"/>
  <c r="Q560" i="18"/>
  <c r="Q559" i="18"/>
  <c r="Q558" i="18"/>
  <c r="Q557" i="18"/>
  <c r="Q556" i="18"/>
  <c r="Q555" i="18"/>
  <c r="Q554" i="18"/>
  <c r="Q553" i="18"/>
  <c r="Q552" i="18"/>
  <c r="Q551" i="18"/>
  <c r="Q550" i="18"/>
  <c r="Q549" i="18"/>
  <c r="Q548" i="18"/>
  <c r="Q547" i="18"/>
  <c r="Q546" i="18"/>
  <c r="Q545" i="18"/>
  <c r="Q544" i="18"/>
  <c r="Q543" i="18"/>
  <c r="Q542" i="18"/>
  <c r="Q541" i="18"/>
  <c r="Q540" i="18"/>
  <c r="Q539" i="18"/>
  <c r="Q538" i="18"/>
  <c r="Q537" i="18"/>
  <c r="Q536" i="18"/>
  <c r="Q535" i="18"/>
  <c r="Q534" i="18"/>
  <c r="Q533" i="18"/>
  <c r="Q532" i="18"/>
  <c r="Q531" i="18"/>
  <c r="Q530" i="18"/>
  <c r="Q529" i="18"/>
  <c r="Q528" i="18"/>
  <c r="Q527" i="18"/>
  <c r="Q526" i="18"/>
  <c r="Q525" i="18"/>
  <c r="Q524" i="18"/>
  <c r="Q523" i="18"/>
  <c r="Q522" i="18"/>
  <c r="Q521" i="18"/>
  <c r="Q520" i="18"/>
  <c r="Q519" i="18"/>
  <c r="Q518" i="18"/>
  <c r="Q517" i="18"/>
  <c r="Q516" i="18"/>
  <c r="Q515" i="18"/>
  <c r="Q514" i="18"/>
  <c r="Q513" i="18"/>
  <c r="Q512" i="18"/>
  <c r="Q511" i="18"/>
  <c r="Q510" i="18"/>
  <c r="Q509" i="18"/>
  <c r="Q508" i="18"/>
  <c r="Q507" i="18"/>
  <c r="Q506" i="18"/>
  <c r="Q505" i="18"/>
  <c r="Q504" i="18"/>
  <c r="Q503" i="18"/>
  <c r="Q502" i="18"/>
  <c r="Q501" i="18"/>
  <c r="Q500" i="18"/>
  <c r="Q499" i="18"/>
  <c r="Q498" i="18"/>
  <c r="Q497" i="18"/>
  <c r="Q496" i="18"/>
  <c r="Q495" i="18"/>
  <c r="Q494" i="18"/>
  <c r="Q493" i="18"/>
  <c r="Q492" i="18"/>
  <c r="Q491" i="18"/>
  <c r="Q490" i="18"/>
  <c r="Q489" i="18"/>
  <c r="Q488" i="18"/>
  <c r="Q487" i="18"/>
  <c r="Q486" i="18"/>
  <c r="Q485" i="18"/>
  <c r="Q484" i="18"/>
  <c r="Q483" i="18"/>
  <c r="Q482" i="18"/>
  <c r="Q481" i="18"/>
  <c r="Q480" i="18"/>
  <c r="Q479" i="18"/>
  <c r="Q478" i="18"/>
  <c r="Q477" i="18"/>
  <c r="Q476" i="18"/>
  <c r="Q475" i="18"/>
  <c r="Q474" i="18"/>
  <c r="Q473" i="18"/>
  <c r="Q472" i="18"/>
  <c r="Q471" i="18"/>
  <c r="Q470" i="18"/>
  <c r="Q469" i="18"/>
  <c r="Q468" i="18"/>
  <c r="Q467" i="18"/>
  <c r="Q466" i="18"/>
  <c r="Q465" i="18"/>
  <c r="Q464" i="18"/>
  <c r="Q463" i="18"/>
  <c r="Q462" i="18"/>
  <c r="Q461" i="18"/>
  <c r="Q460" i="18"/>
  <c r="Q459" i="18"/>
  <c r="Q458" i="18"/>
  <c r="Q457" i="18"/>
  <c r="Q456" i="18"/>
  <c r="Q455" i="18"/>
  <c r="Q454" i="18"/>
  <c r="Q453" i="18"/>
  <c r="Q452" i="18"/>
  <c r="Q451" i="18"/>
  <c r="Q450" i="18"/>
  <c r="Q449" i="18"/>
  <c r="Q448" i="18"/>
  <c r="Q447" i="18"/>
  <c r="Q446" i="18"/>
  <c r="Q445" i="18"/>
  <c r="Q444" i="18"/>
  <c r="Q443" i="18"/>
  <c r="Q442" i="18"/>
  <c r="Q441" i="18"/>
  <c r="Q440" i="18"/>
  <c r="Q439" i="18"/>
  <c r="Q438" i="18"/>
  <c r="Q437" i="18"/>
  <c r="Q436" i="18"/>
  <c r="Q435" i="18"/>
  <c r="Q434" i="18"/>
  <c r="Q433" i="18"/>
  <c r="Q432" i="18"/>
  <c r="Q431" i="18"/>
  <c r="Q430" i="18"/>
  <c r="Q429" i="18"/>
  <c r="Q428" i="18"/>
  <c r="Q427" i="18"/>
  <c r="Q426" i="18"/>
  <c r="Q425" i="18"/>
  <c r="Q424" i="18"/>
  <c r="Q423" i="18"/>
  <c r="Q422" i="18"/>
  <c r="Q421" i="18"/>
  <c r="Q420" i="18"/>
  <c r="Q419" i="18"/>
  <c r="Q418" i="18"/>
  <c r="Q417" i="18"/>
  <c r="Q416" i="18"/>
  <c r="Q415" i="18"/>
  <c r="Q414" i="18"/>
  <c r="Q413" i="18"/>
  <c r="Q412" i="18"/>
  <c r="Q411" i="18"/>
  <c r="Q410" i="18"/>
  <c r="Q409" i="18"/>
  <c r="Q408" i="18"/>
  <c r="Q407" i="18"/>
  <c r="Q406" i="18"/>
  <c r="Q405" i="18"/>
  <c r="Q404" i="18"/>
  <c r="Q403" i="18"/>
  <c r="Q402" i="18"/>
  <c r="Q401" i="18"/>
  <c r="Q400" i="18"/>
  <c r="Q399" i="18"/>
  <c r="Q398" i="18"/>
  <c r="Q397" i="18"/>
  <c r="Q396" i="18"/>
  <c r="Q395" i="18"/>
  <c r="Q394" i="18"/>
  <c r="Q393" i="18"/>
  <c r="Q392" i="18"/>
  <c r="Q391" i="18"/>
  <c r="Q390" i="18"/>
  <c r="Q389" i="18"/>
  <c r="Q388" i="18"/>
  <c r="Q387" i="18"/>
  <c r="Q386" i="18"/>
  <c r="Q385" i="18"/>
  <c r="Q384" i="18"/>
  <c r="Q383" i="18"/>
  <c r="Q382" i="18"/>
  <c r="Q381" i="18"/>
  <c r="Q380" i="18"/>
  <c r="Q379" i="18"/>
  <c r="Q378" i="18"/>
  <c r="Q377" i="18"/>
  <c r="Q376" i="18"/>
  <c r="Q375" i="18"/>
  <c r="Q374" i="18"/>
  <c r="Q373" i="18"/>
  <c r="Q372" i="18"/>
  <c r="Q371" i="18"/>
  <c r="Q370" i="18"/>
  <c r="Q369" i="18"/>
  <c r="Q368" i="18"/>
  <c r="Q367" i="18"/>
  <c r="Q366" i="18"/>
  <c r="Q365" i="18"/>
  <c r="Q364" i="18"/>
  <c r="Q363" i="18"/>
  <c r="Q362" i="18"/>
  <c r="Q361" i="18"/>
  <c r="Q360" i="18"/>
  <c r="Q359" i="18"/>
  <c r="Q358" i="18"/>
  <c r="Q357" i="18"/>
  <c r="Q356" i="18"/>
  <c r="Q355" i="18"/>
  <c r="Q354" i="18"/>
  <c r="Q353" i="18"/>
  <c r="Q352" i="18"/>
  <c r="Q351" i="18"/>
  <c r="Q350" i="18"/>
  <c r="Q349" i="18"/>
  <c r="Q348" i="18"/>
  <c r="Q347" i="18"/>
  <c r="Q346" i="18"/>
  <c r="Q345" i="18"/>
  <c r="Q344" i="18"/>
  <c r="Q343" i="18"/>
  <c r="Q342" i="18"/>
  <c r="Q341" i="18"/>
  <c r="Q340" i="18"/>
  <c r="Q339" i="18"/>
  <c r="Q338" i="18"/>
  <c r="Q337" i="18"/>
  <c r="Q336" i="18"/>
  <c r="Q335" i="18"/>
  <c r="Q334" i="18"/>
  <c r="Q333" i="18"/>
  <c r="Q332" i="18"/>
  <c r="Q331" i="18"/>
  <c r="Q330" i="18"/>
  <c r="Q329" i="18"/>
  <c r="Q328" i="18"/>
  <c r="Q327" i="18"/>
  <c r="Q326" i="18"/>
  <c r="Q325" i="18"/>
  <c r="Q324" i="18"/>
  <c r="Q323" i="18"/>
  <c r="Q322" i="18"/>
  <c r="Q321" i="18"/>
  <c r="Q320" i="18"/>
  <c r="Q319" i="18"/>
  <c r="Q318" i="18"/>
  <c r="Q317" i="18"/>
  <c r="Q316" i="18"/>
  <c r="Q315" i="18"/>
  <c r="Q314" i="18"/>
  <c r="Q313" i="18"/>
  <c r="Q312" i="18"/>
  <c r="Q311" i="18"/>
  <c r="Q310" i="18"/>
  <c r="Q309" i="18"/>
  <c r="Q308" i="18"/>
  <c r="Q307" i="18"/>
  <c r="Q306" i="18"/>
  <c r="Q305" i="18"/>
  <c r="Q304" i="18"/>
  <c r="Q303" i="18"/>
  <c r="Q302" i="18"/>
  <c r="Q301" i="18"/>
  <c r="Q300" i="18"/>
  <c r="Q299" i="18"/>
  <c r="Q298" i="18"/>
  <c r="Q297" i="18"/>
  <c r="Q296" i="18"/>
  <c r="Q295" i="18"/>
  <c r="Q294" i="18"/>
  <c r="Q293" i="18"/>
  <c r="Q292" i="18"/>
  <c r="Q291" i="18"/>
  <c r="Q290" i="18"/>
  <c r="Q289" i="18"/>
  <c r="Q288" i="18"/>
  <c r="Q287" i="18"/>
  <c r="Q286" i="18"/>
  <c r="Q285" i="18"/>
  <c r="Q284" i="18"/>
  <c r="Q283" i="18"/>
  <c r="Q282" i="18"/>
  <c r="Q281" i="18"/>
  <c r="Q280" i="18"/>
  <c r="Q279" i="18"/>
  <c r="Q278" i="18"/>
  <c r="Q277" i="18"/>
  <c r="Q276" i="18"/>
  <c r="Q275" i="18"/>
  <c r="Q274" i="18"/>
  <c r="Q273" i="18"/>
  <c r="Q272" i="18"/>
  <c r="Q271" i="18"/>
  <c r="Q270" i="18"/>
  <c r="Q269" i="18"/>
  <c r="Q268" i="18"/>
  <c r="Q267" i="18"/>
  <c r="Q266" i="18"/>
  <c r="Q265" i="18"/>
  <c r="Q264" i="18"/>
  <c r="Q263" i="18"/>
  <c r="Q262" i="18"/>
  <c r="Q261" i="18"/>
  <c r="Q260" i="18"/>
  <c r="Q259" i="18"/>
  <c r="Q258" i="18"/>
  <c r="Q257" i="18"/>
  <c r="Q256" i="18"/>
  <c r="Q255" i="18"/>
  <c r="Q254" i="18"/>
  <c r="Q253" i="18"/>
  <c r="Q252" i="18"/>
  <c r="Q251" i="18"/>
  <c r="Q250" i="18"/>
  <c r="Q249" i="18"/>
  <c r="Q248" i="18"/>
  <c r="Q247" i="18"/>
  <c r="Q246" i="18"/>
  <c r="Q245" i="18"/>
  <c r="Q244" i="18"/>
  <c r="Q243" i="18"/>
  <c r="Q242" i="18"/>
  <c r="Q241" i="18"/>
  <c r="Q240" i="18"/>
  <c r="Q239" i="18"/>
  <c r="Q238" i="18"/>
  <c r="Q237" i="18"/>
  <c r="Q236" i="18"/>
  <c r="Q235" i="18"/>
  <c r="Q234" i="18"/>
  <c r="Q233" i="18"/>
  <c r="Q232" i="18"/>
  <c r="Q231" i="18"/>
  <c r="Q230" i="18"/>
  <c r="Q229" i="18"/>
  <c r="Q228" i="18"/>
  <c r="Q227" i="18"/>
  <c r="Q226" i="18"/>
  <c r="Q225" i="18"/>
  <c r="Q224" i="18"/>
  <c r="Q223" i="18"/>
  <c r="Q222" i="18"/>
  <c r="Q221" i="18"/>
  <c r="Q220" i="18"/>
  <c r="Q219" i="18"/>
  <c r="Q218" i="18"/>
  <c r="Q217" i="18"/>
  <c r="Q216" i="18"/>
  <c r="Q215" i="18"/>
  <c r="Q214" i="18"/>
  <c r="Q213" i="18"/>
  <c r="Q212" i="18"/>
  <c r="Q211" i="18"/>
  <c r="Q210" i="18"/>
  <c r="Q209" i="18"/>
  <c r="Q208" i="18"/>
  <c r="Q207" i="18"/>
  <c r="Q206" i="18"/>
  <c r="Q205" i="18"/>
  <c r="Q204" i="18"/>
  <c r="Q203" i="18"/>
  <c r="Q202" i="18"/>
  <c r="Q201" i="18"/>
  <c r="Q200" i="18"/>
  <c r="Q199" i="18"/>
  <c r="Q198" i="18"/>
  <c r="Q197" i="18"/>
  <c r="Q196" i="18"/>
  <c r="Q195" i="18"/>
  <c r="Q194" i="18"/>
  <c r="Q193" i="18"/>
  <c r="Q192" i="18"/>
  <c r="Q191" i="18"/>
  <c r="Q190" i="18"/>
  <c r="Q189" i="18"/>
  <c r="Q188" i="18"/>
  <c r="Q187" i="18"/>
  <c r="Q186" i="18"/>
  <c r="Q185" i="18"/>
  <c r="Q184" i="18"/>
  <c r="Q183" i="18"/>
  <c r="Q182" i="18"/>
  <c r="Q181" i="18"/>
  <c r="Q180" i="18"/>
  <c r="Q179" i="18"/>
  <c r="Q178" i="18"/>
  <c r="Q177" i="18"/>
  <c r="Q176" i="18"/>
  <c r="Q175" i="18"/>
  <c r="Q174" i="18"/>
  <c r="Q173" i="18"/>
  <c r="Q172" i="18"/>
  <c r="Q171" i="18"/>
  <c r="Q170" i="18"/>
  <c r="Q169" i="18"/>
  <c r="Q168" i="18"/>
  <c r="Q167" i="18"/>
  <c r="Q166" i="18"/>
  <c r="Q165" i="18"/>
  <c r="Q164" i="18"/>
  <c r="Q163" i="18"/>
  <c r="Q162" i="18"/>
  <c r="Q161" i="18"/>
  <c r="Q160" i="18"/>
  <c r="Q159" i="18"/>
  <c r="Q158" i="18"/>
  <c r="Q157" i="18"/>
  <c r="Q156" i="18"/>
  <c r="Q155" i="18"/>
  <c r="Q154" i="18"/>
  <c r="Q153" i="18"/>
  <c r="Q152" i="18"/>
  <c r="Q151" i="18"/>
  <c r="Q150" i="18"/>
  <c r="Q149" i="18"/>
  <c r="Q148" i="18"/>
  <c r="Q147" i="18"/>
  <c r="Q146" i="18"/>
  <c r="Q145" i="18"/>
  <c r="Q144" i="18"/>
  <c r="Q143" i="18"/>
  <c r="Q142" i="18"/>
  <c r="Q141" i="18"/>
  <c r="Q140" i="18"/>
  <c r="Q139" i="18"/>
  <c r="Q138" i="18"/>
  <c r="Q137" i="18"/>
  <c r="Q136" i="18"/>
  <c r="Q135" i="18"/>
  <c r="Q134" i="18"/>
  <c r="Q133" i="18"/>
  <c r="Q132" i="18"/>
  <c r="Q131" i="18"/>
  <c r="Q130" i="18"/>
  <c r="Q129" i="18"/>
  <c r="Q128" i="18"/>
  <c r="Q127" i="18"/>
  <c r="Q126" i="18"/>
  <c r="Q125" i="18"/>
  <c r="Q124" i="18"/>
  <c r="Q123" i="18"/>
  <c r="Q122" i="18"/>
  <c r="Q121" i="18"/>
  <c r="Q120" i="18"/>
  <c r="Q119" i="18"/>
  <c r="Q118" i="18"/>
  <c r="Q117" i="18"/>
  <c r="Q116" i="18"/>
  <c r="Q115" i="18"/>
  <c r="Q114" i="18"/>
  <c r="Q113" i="18"/>
  <c r="Q112" i="18"/>
  <c r="Q111" i="18"/>
  <c r="Q110" i="18"/>
  <c r="Q109" i="18"/>
  <c r="Q108" i="18"/>
  <c r="Q107" i="18"/>
  <c r="Q106" i="18"/>
  <c r="Q105" i="18"/>
  <c r="Q104" i="18"/>
  <c r="Q103" i="18"/>
  <c r="Q102" i="18"/>
  <c r="Q101" i="18"/>
  <c r="Q100" i="18"/>
  <c r="Q99" i="18"/>
  <c r="Q98" i="18"/>
  <c r="Q97" i="18"/>
  <c r="Q96" i="18"/>
  <c r="Q95" i="18"/>
  <c r="Q94" i="18"/>
  <c r="Q93" i="18"/>
  <c r="Q92" i="18"/>
  <c r="Q91" i="18"/>
  <c r="Q90" i="18"/>
  <c r="Q89" i="18"/>
  <c r="Q88" i="18"/>
  <c r="Q87" i="18"/>
  <c r="Q86" i="18"/>
  <c r="Q85" i="18"/>
  <c r="Q84" i="18"/>
  <c r="Q83" i="18"/>
  <c r="Q82" i="18"/>
  <c r="Q81" i="18"/>
  <c r="Q80" i="18"/>
  <c r="Q79" i="18"/>
  <c r="Q78" i="18"/>
  <c r="Q77" i="18"/>
  <c r="Q76" i="18"/>
  <c r="Q75" i="18"/>
  <c r="Q74" i="18"/>
  <c r="Q73" i="18"/>
  <c r="Q72" i="18"/>
  <c r="Q71" i="18"/>
  <c r="Q70" i="18"/>
  <c r="Q69" i="18"/>
  <c r="Q68" i="18"/>
  <c r="Q67" i="18"/>
  <c r="Q66" i="18"/>
  <c r="Q65" i="18"/>
  <c r="Q64" i="18"/>
  <c r="Q63" i="18"/>
  <c r="Q62" i="18"/>
  <c r="Q61" i="18"/>
  <c r="Q60" i="18"/>
  <c r="Q59" i="18"/>
  <c r="Q58" i="18"/>
  <c r="Q57" i="18"/>
  <c r="Q56" i="18"/>
  <c r="Q55" i="18"/>
  <c r="Q54" i="18"/>
  <c r="Q53" i="18"/>
  <c r="Q52" i="18"/>
  <c r="Q51" i="18"/>
  <c r="Q50" i="18"/>
  <c r="Q49" i="18"/>
  <c r="Q48" i="18"/>
  <c r="Q47" i="18"/>
  <c r="Q46" i="18"/>
  <c r="Q45" i="18"/>
  <c r="Q44" i="18"/>
  <c r="Q43" i="18"/>
  <c r="Q42" i="18"/>
  <c r="Q41" i="18"/>
  <c r="Q40" i="18"/>
  <c r="Q39" i="18"/>
  <c r="Q38" i="18"/>
  <c r="Q37" i="18"/>
  <c r="Q36" i="18"/>
  <c r="Q35" i="18"/>
  <c r="Q34" i="18"/>
  <c r="Q33" i="18"/>
  <c r="Q32" i="18"/>
  <c r="Q31" i="18"/>
  <c r="Q30" i="18"/>
  <c r="Q29" i="18"/>
  <c r="Q28" i="18"/>
  <c r="Q27" i="18"/>
  <c r="Q26" i="18"/>
  <c r="Q25" i="18"/>
  <c r="Q24" i="18"/>
  <c r="Q23" i="18"/>
  <c r="K1499" i="18"/>
  <c r="W1499" i="18" s="1"/>
  <c r="K1498" i="18"/>
  <c r="W1498" i="18" s="1"/>
  <c r="K1497" i="18"/>
  <c r="W1497" i="18" s="1"/>
  <c r="K1496" i="18"/>
  <c r="W1496" i="18" s="1"/>
  <c r="K1495" i="18"/>
  <c r="W1495" i="18" s="1"/>
  <c r="K1494" i="18"/>
  <c r="W1494" i="18" s="1"/>
  <c r="K1493" i="18"/>
  <c r="W1493" i="18" s="1"/>
  <c r="K1492" i="18"/>
  <c r="W1492" i="18" s="1"/>
  <c r="K1491" i="18"/>
  <c r="W1491" i="18" s="1"/>
  <c r="K1490" i="18"/>
  <c r="W1490" i="18" s="1"/>
  <c r="K1489" i="18"/>
  <c r="W1489" i="18" s="1"/>
  <c r="K1488" i="18"/>
  <c r="W1488" i="18" s="1"/>
  <c r="K1487" i="18"/>
  <c r="W1487" i="18" s="1"/>
  <c r="K1486" i="18"/>
  <c r="W1486" i="18" s="1"/>
  <c r="K1485" i="18"/>
  <c r="W1485" i="18" s="1"/>
  <c r="K1484" i="18"/>
  <c r="W1484" i="18" s="1"/>
  <c r="K1483" i="18"/>
  <c r="W1483" i="18" s="1"/>
  <c r="K1482" i="18"/>
  <c r="W1482" i="18" s="1"/>
  <c r="K1481" i="18"/>
  <c r="W1481" i="18" s="1"/>
  <c r="K1480" i="18"/>
  <c r="W1480" i="18" s="1"/>
  <c r="K1479" i="18"/>
  <c r="W1479" i="18" s="1"/>
  <c r="K1478" i="18"/>
  <c r="W1478" i="18" s="1"/>
  <c r="K1477" i="18"/>
  <c r="W1477" i="18" s="1"/>
  <c r="K1476" i="18"/>
  <c r="W1476" i="18" s="1"/>
  <c r="K1475" i="18"/>
  <c r="W1475" i="18" s="1"/>
  <c r="K1474" i="18"/>
  <c r="W1474" i="18" s="1"/>
  <c r="K1473" i="18"/>
  <c r="W1473" i="18" s="1"/>
  <c r="K1472" i="18"/>
  <c r="W1472" i="18" s="1"/>
  <c r="K1471" i="18"/>
  <c r="W1471" i="18" s="1"/>
  <c r="K1470" i="18"/>
  <c r="W1470" i="18" s="1"/>
  <c r="K1469" i="18"/>
  <c r="W1469" i="18" s="1"/>
  <c r="K1468" i="18"/>
  <c r="W1468" i="18" s="1"/>
  <c r="K1467" i="18"/>
  <c r="W1467" i="18" s="1"/>
  <c r="K1466" i="18"/>
  <c r="W1466" i="18" s="1"/>
  <c r="K1465" i="18"/>
  <c r="W1465" i="18" s="1"/>
  <c r="K1464" i="18"/>
  <c r="W1464" i="18" s="1"/>
  <c r="K1463" i="18"/>
  <c r="W1463" i="18" s="1"/>
  <c r="K1462" i="18"/>
  <c r="W1462" i="18" s="1"/>
  <c r="K1461" i="18"/>
  <c r="W1461" i="18" s="1"/>
  <c r="K1460" i="18"/>
  <c r="W1460" i="18" s="1"/>
  <c r="K1459" i="18"/>
  <c r="W1459" i="18" s="1"/>
  <c r="K1458" i="18"/>
  <c r="W1458" i="18" s="1"/>
  <c r="K1457" i="18"/>
  <c r="W1457" i="18" s="1"/>
  <c r="K1456" i="18"/>
  <c r="W1456" i="18" s="1"/>
  <c r="K1455" i="18"/>
  <c r="W1455" i="18" s="1"/>
  <c r="K1454" i="18"/>
  <c r="W1454" i="18" s="1"/>
  <c r="K1453" i="18"/>
  <c r="W1453" i="18" s="1"/>
  <c r="K1452" i="18"/>
  <c r="W1452" i="18" s="1"/>
  <c r="K1451" i="18"/>
  <c r="W1451" i="18" s="1"/>
  <c r="K1450" i="18"/>
  <c r="W1450" i="18" s="1"/>
  <c r="K1449" i="18"/>
  <c r="W1449" i="18" s="1"/>
  <c r="K1448" i="18"/>
  <c r="W1448" i="18" s="1"/>
  <c r="K1447" i="18"/>
  <c r="W1447" i="18" s="1"/>
  <c r="K1446" i="18"/>
  <c r="W1446" i="18" s="1"/>
  <c r="K1445" i="18"/>
  <c r="W1445" i="18" s="1"/>
  <c r="K1444" i="18"/>
  <c r="W1444" i="18" s="1"/>
  <c r="K1443" i="18"/>
  <c r="W1443" i="18" s="1"/>
  <c r="K1442" i="18"/>
  <c r="W1442" i="18" s="1"/>
  <c r="K1441" i="18"/>
  <c r="W1441" i="18" s="1"/>
  <c r="K1440" i="18"/>
  <c r="W1440" i="18" s="1"/>
  <c r="K1439" i="18"/>
  <c r="W1439" i="18" s="1"/>
  <c r="K1438" i="18"/>
  <c r="W1438" i="18" s="1"/>
  <c r="K1437" i="18"/>
  <c r="W1437" i="18" s="1"/>
  <c r="K1436" i="18"/>
  <c r="W1436" i="18" s="1"/>
  <c r="K1435" i="18"/>
  <c r="W1435" i="18" s="1"/>
  <c r="K1434" i="18"/>
  <c r="W1434" i="18" s="1"/>
  <c r="K1433" i="18"/>
  <c r="W1433" i="18" s="1"/>
  <c r="K1432" i="18"/>
  <c r="W1432" i="18" s="1"/>
  <c r="K1431" i="18"/>
  <c r="W1431" i="18" s="1"/>
  <c r="K1430" i="18"/>
  <c r="W1430" i="18" s="1"/>
  <c r="K1429" i="18"/>
  <c r="W1429" i="18" s="1"/>
  <c r="K1428" i="18"/>
  <c r="W1428" i="18" s="1"/>
  <c r="K1427" i="18"/>
  <c r="W1427" i="18" s="1"/>
  <c r="K1426" i="18"/>
  <c r="W1426" i="18" s="1"/>
  <c r="K1425" i="18"/>
  <c r="W1425" i="18" s="1"/>
  <c r="K1424" i="18"/>
  <c r="W1424" i="18" s="1"/>
  <c r="K1423" i="18"/>
  <c r="W1423" i="18" s="1"/>
  <c r="K1422" i="18"/>
  <c r="W1422" i="18" s="1"/>
  <c r="K1421" i="18"/>
  <c r="W1421" i="18" s="1"/>
  <c r="K1420" i="18"/>
  <c r="W1420" i="18" s="1"/>
  <c r="K1419" i="18"/>
  <c r="W1419" i="18" s="1"/>
  <c r="K1418" i="18"/>
  <c r="W1418" i="18" s="1"/>
  <c r="K1417" i="18"/>
  <c r="W1417" i="18" s="1"/>
  <c r="K1416" i="18"/>
  <c r="W1416" i="18" s="1"/>
  <c r="K1415" i="18"/>
  <c r="W1415" i="18" s="1"/>
  <c r="K1414" i="18"/>
  <c r="W1414" i="18" s="1"/>
  <c r="K1413" i="18"/>
  <c r="W1413" i="18" s="1"/>
  <c r="K1412" i="18"/>
  <c r="W1412" i="18" s="1"/>
  <c r="K1411" i="18"/>
  <c r="W1411" i="18" s="1"/>
  <c r="K1410" i="18"/>
  <c r="W1410" i="18" s="1"/>
  <c r="K1409" i="18"/>
  <c r="W1409" i="18" s="1"/>
  <c r="K1408" i="18"/>
  <c r="W1408" i="18" s="1"/>
  <c r="K1407" i="18"/>
  <c r="W1407" i="18" s="1"/>
  <c r="K1406" i="18"/>
  <c r="W1406" i="18" s="1"/>
  <c r="K1405" i="18"/>
  <c r="W1405" i="18" s="1"/>
  <c r="K1404" i="18"/>
  <c r="W1404" i="18" s="1"/>
  <c r="K1403" i="18"/>
  <c r="W1403" i="18" s="1"/>
  <c r="K1402" i="18"/>
  <c r="W1402" i="18" s="1"/>
  <c r="K1401" i="18"/>
  <c r="W1401" i="18" s="1"/>
  <c r="K1400" i="18"/>
  <c r="W1400" i="18" s="1"/>
  <c r="K1399" i="18"/>
  <c r="W1399" i="18" s="1"/>
  <c r="K1398" i="18"/>
  <c r="W1398" i="18" s="1"/>
  <c r="K1397" i="18"/>
  <c r="W1397" i="18" s="1"/>
  <c r="K1396" i="18"/>
  <c r="W1396" i="18" s="1"/>
  <c r="K1395" i="18"/>
  <c r="W1395" i="18" s="1"/>
  <c r="K1394" i="18"/>
  <c r="W1394" i="18" s="1"/>
  <c r="K1393" i="18"/>
  <c r="W1393" i="18" s="1"/>
  <c r="K1392" i="18"/>
  <c r="W1392" i="18" s="1"/>
  <c r="K1391" i="18"/>
  <c r="W1391" i="18" s="1"/>
  <c r="K1390" i="18"/>
  <c r="W1390" i="18" s="1"/>
  <c r="K1389" i="18"/>
  <c r="W1389" i="18" s="1"/>
  <c r="K1388" i="18"/>
  <c r="W1388" i="18" s="1"/>
  <c r="K1387" i="18"/>
  <c r="W1387" i="18" s="1"/>
  <c r="K1386" i="18"/>
  <c r="W1386" i="18" s="1"/>
  <c r="K1385" i="18"/>
  <c r="W1385" i="18" s="1"/>
  <c r="K1384" i="18"/>
  <c r="W1384" i="18" s="1"/>
  <c r="K1383" i="18"/>
  <c r="W1383" i="18" s="1"/>
  <c r="K1382" i="18"/>
  <c r="W1382" i="18" s="1"/>
  <c r="K1381" i="18"/>
  <c r="W1381" i="18" s="1"/>
  <c r="K1380" i="18"/>
  <c r="W1380" i="18" s="1"/>
  <c r="K1379" i="18"/>
  <c r="W1379" i="18" s="1"/>
  <c r="K1378" i="18"/>
  <c r="W1378" i="18" s="1"/>
  <c r="K1377" i="18"/>
  <c r="W1377" i="18" s="1"/>
  <c r="K1376" i="18"/>
  <c r="W1376" i="18" s="1"/>
  <c r="K1375" i="18"/>
  <c r="W1375" i="18" s="1"/>
  <c r="K1374" i="18"/>
  <c r="W1374" i="18" s="1"/>
  <c r="K1373" i="18"/>
  <c r="W1373" i="18" s="1"/>
  <c r="K1372" i="18"/>
  <c r="W1372" i="18" s="1"/>
  <c r="K1371" i="18"/>
  <c r="W1371" i="18" s="1"/>
  <c r="K1370" i="18"/>
  <c r="W1370" i="18" s="1"/>
  <c r="K1369" i="18"/>
  <c r="W1369" i="18" s="1"/>
  <c r="K1368" i="18"/>
  <c r="W1368" i="18" s="1"/>
  <c r="K1367" i="18"/>
  <c r="W1367" i="18" s="1"/>
  <c r="K1366" i="18"/>
  <c r="W1366" i="18" s="1"/>
  <c r="K1365" i="18"/>
  <c r="W1365" i="18" s="1"/>
  <c r="K1364" i="18"/>
  <c r="W1364" i="18" s="1"/>
  <c r="K1363" i="18"/>
  <c r="W1363" i="18" s="1"/>
  <c r="K1362" i="18"/>
  <c r="W1362" i="18" s="1"/>
  <c r="K1361" i="18"/>
  <c r="W1361" i="18" s="1"/>
  <c r="K1360" i="18"/>
  <c r="W1360" i="18" s="1"/>
  <c r="K1359" i="18"/>
  <c r="W1359" i="18" s="1"/>
  <c r="K1358" i="18"/>
  <c r="W1358" i="18" s="1"/>
  <c r="K1357" i="18"/>
  <c r="W1357" i="18" s="1"/>
  <c r="K1356" i="18"/>
  <c r="W1356" i="18" s="1"/>
  <c r="K1355" i="18"/>
  <c r="W1355" i="18" s="1"/>
  <c r="K1354" i="18"/>
  <c r="W1354" i="18" s="1"/>
  <c r="K1353" i="18"/>
  <c r="W1353" i="18" s="1"/>
  <c r="K1352" i="18"/>
  <c r="W1352" i="18" s="1"/>
  <c r="K1351" i="18"/>
  <c r="W1351" i="18" s="1"/>
  <c r="K1350" i="18"/>
  <c r="W1350" i="18" s="1"/>
  <c r="K1349" i="18"/>
  <c r="W1349" i="18" s="1"/>
  <c r="K1348" i="18"/>
  <c r="W1348" i="18" s="1"/>
  <c r="K1347" i="18"/>
  <c r="W1347" i="18" s="1"/>
  <c r="K1346" i="18"/>
  <c r="W1346" i="18" s="1"/>
  <c r="K1345" i="18"/>
  <c r="W1345" i="18" s="1"/>
  <c r="K1344" i="18"/>
  <c r="W1344" i="18" s="1"/>
  <c r="K1343" i="18"/>
  <c r="W1343" i="18" s="1"/>
  <c r="K1342" i="18"/>
  <c r="W1342" i="18" s="1"/>
  <c r="K1341" i="18"/>
  <c r="W1341" i="18" s="1"/>
  <c r="K1340" i="18"/>
  <c r="W1340" i="18" s="1"/>
  <c r="K1339" i="18"/>
  <c r="W1339" i="18" s="1"/>
  <c r="K1338" i="18"/>
  <c r="W1338" i="18" s="1"/>
  <c r="K1337" i="18"/>
  <c r="W1337" i="18" s="1"/>
  <c r="K1336" i="18"/>
  <c r="W1336" i="18" s="1"/>
  <c r="K1335" i="18"/>
  <c r="W1335" i="18" s="1"/>
  <c r="K1334" i="18"/>
  <c r="W1334" i="18" s="1"/>
  <c r="K1333" i="18"/>
  <c r="W1333" i="18" s="1"/>
  <c r="K1332" i="18"/>
  <c r="W1332" i="18" s="1"/>
  <c r="K1331" i="18"/>
  <c r="W1331" i="18" s="1"/>
  <c r="K1330" i="18"/>
  <c r="W1330" i="18" s="1"/>
  <c r="K1329" i="18"/>
  <c r="W1329" i="18" s="1"/>
  <c r="K1328" i="18"/>
  <c r="W1328" i="18" s="1"/>
  <c r="K1327" i="18"/>
  <c r="W1327" i="18" s="1"/>
  <c r="K1326" i="18"/>
  <c r="W1326" i="18" s="1"/>
  <c r="K1325" i="18"/>
  <c r="W1325" i="18" s="1"/>
  <c r="K1324" i="18"/>
  <c r="W1324" i="18" s="1"/>
  <c r="K1323" i="18"/>
  <c r="W1323" i="18" s="1"/>
  <c r="K1322" i="18"/>
  <c r="W1322" i="18" s="1"/>
  <c r="K1321" i="18"/>
  <c r="W1321" i="18" s="1"/>
  <c r="K1320" i="18"/>
  <c r="W1320" i="18" s="1"/>
  <c r="K1319" i="18"/>
  <c r="W1319" i="18" s="1"/>
  <c r="K1318" i="18"/>
  <c r="W1318" i="18" s="1"/>
  <c r="K1317" i="18"/>
  <c r="W1317" i="18" s="1"/>
  <c r="K1316" i="18"/>
  <c r="W1316" i="18" s="1"/>
  <c r="K1315" i="18"/>
  <c r="W1315" i="18" s="1"/>
  <c r="K1314" i="18"/>
  <c r="W1314" i="18" s="1"/>
  <c r="K1313" i="18"/>
  <c r="W1313" i="18" s="1"/>
  <c r="K1312" i="18"/>
  <c r="W1312" i="18" s="1"/>
  <c r="K1311" i="18"/>
  <c r="W1311" i="18" s="1"/>
  <c r="K1310" i="18"/>
  <c r="W1310" i="18" s="1"/>
  <c r="K1309" i="18"/>
  <c r="W1309" i="18" s="1"/>
  <c r="K1308" i="18"/>
  <c r="W1308" i="18" s="1"/>
  <c r="K1307" i="18"/>
  <c r="W1307" i="18" s="1"/>
  <c r="K1306" i="18"/>
  <c r="W1306" i="18" s="1"/>
  <c r="K1305" i="18"/>
  <c r="W1305" i="18" s="1"/>
  <c r="K1304" i="18"/>
  <c r="W1304" i="18" s="1"/>
  <c r="K1303" i="18"/>
  <c r="W1303" i="18" s="1"/>
  <c r="K1302" i="18"/>
  <c r="W1302" i="18" s="1"/>
  <c r="K1301" i="18"/>
  <c r="W1301" i="18" s="1"/>
  <c r="K1300" i="18"/>
  <c r="W1300" i="18" s="1"/>
  <c r="K1299" i="18"/>
  <c r="W1299" i="18" s="1"/>
  <c r="K1298" i="18"/>
  <c r="W1298" i="18" s="1"/>
  <c r="K1297" i="18"/>
  <c r="W1297" i="18" s="1"/>
  <c r="K1296" i="18"/>
  <c r="W1296" i="18" s="1"/>
  <c r="K1295" i="18"/>
  <c r="W1295" i="18" s="1"/>
  <c r="K1294" i="18"/>
  <c r="W1294" i="18" s="1"/>
  <c r="K1293" i="18"/>
  <c r="W1293" i="18" s="1"/>
  <c r="K1292" i="18"/>
  <c r="W1292" i="18" s="1"/>
  <c r="K1291" i="18"/>
  <c r="W1291" i="18" s="1"/>
  <c r="K1290" i="18"/>
  <c r="W1290" i="18" s="1"/>
  <c r="K1289" i="18"/>
  <c r="W1289" i="18" s="1"/>
  <c r="K1288" i="18"/>
  <c r="W1288" i="18" s="1"/>
  <c r="K1287" i="18"/>
  <c r="W1287" i="18" s="1"/>
  <c r="K1286" i="18"/>
  <c r="W1286" i="18" s="1"/>
  <c r="K1285" i="18"/>
  <c r="W1285" i="18" s="1"/>
  <c r="K1284" i="18"/>
  <c r="W1284" i="18" s="1"/>
  <c r="K1283" i="18"/>
  <c r="W1283" i="18" s="1"/>
  <c r="K1282" i="18"/>
  <c r="W1282" i="18" s="1"/>
  <c r="K1281" i="18"/>
  <c r="W1281" i="18" s="1"/>
  <c r="K1280" i="18"/>
  <c r="W1280" i="18" s="1"/>
  <c r="K1279" i="18"/>
  <c r="W1279" i="18" s="1"/>
  <c r="K1278" i="18"/>
  <c r="W1278" i="18" s="1"/>
  <c r="K1277" i="18"/>
  <c r="W1277" i="18" s="1"/>
  <c r="K1276" i="18"/>
  <c r="W1276" i="18" s="1"/>
  <c r="K1275" i="18"/>
  <c r="W1275" i="18" s="1"/>
  <c r="K1274" i="18"/>
  <c r="W1274" i="18" s="1"/>
  <c r="K1273" i="18"/>
  <c r="W1273" i="18" s="1"/>
  <c r="K1272" i="18"/>
  <c r="W1272" i="18" s="1"/>
  <c r="K1271" i="18"/>
  <c r="W1271" i="18" s="1"/>
  <c r="K1270" i="18"/>
  <c r="W1270" i="18" s="1"/>
  <c r="K1269" i="18"/>
  <c r="W1269" i="18" s="1"/>
  <c r="K1268" i="18"/>
  <c r="W1268" i="18" s="1"/>
  <c r="K1267" i="18"/>
  <c r="W1267" i="18" s="1"/>
  <c r="K1266" i="18"/>
  <c r="W1266" i="18" s="1"/>
  <c r="K1265" i="18"/>
  <c r="W1265" i="18" s="1"/>
  <c r="K1264" i="18"/>
  <c r="W1264" i="18" s="1"/>
  <c r="K1263" i="18"/>
  <c r="W1263" i="18" s="1"/>
  <c r="K1262" i="18"/>
  <c r="W1262" i="18" s="1"/>
  <c r="K1261" i="18"/>
  <c r="W1261" i="18" s="1"/>
  <c r="K1260" i="18"/>
  <c r="W1260" i="18" s="1"/>
  <c r="K1259" i="18"/>
  <c r="W1259" i="18" s="1"/>
  <c r="K1258" i="18"/>
  <c r="W1258" i="18" s="1"/>
  <c r="K1257" i="18"/>
  <c r="W1257" i="18" s="1"/>
  <c r="K1256" i="18"/>
  <c r="W1256" i="18" s="1"/>
  <c r="K1255" i="18"/>
  <c r="W1255" i="18" s="1"/>
  <c r="K1254" i="18"/>
  <c r="W1254" i="18" s="1"/>
  <c r="K1253" i="18"/>
  <c r="W1253" i="18" s="1"/>
  <c r="K1252" i="18"/>
  <c r="W1252" i="18" s="1"/>
  <c r="K1251" i="18"/>
  <c r="W1251" i="18" s="1"/>
  <c r="K1250" i="18"/>
  <c r="W1250" i="18" s="1"/>
  <c r="K1249" i="18"/>
  <c r="W1249" i="18" s="1"/>
  <c r="K1248" i="18"/>
  <c r="W1248" i="18" s="1"/>
  <c r="K1247" i="18"/>
  <c r="W1247" i="18" s="1"/>
  <c r="K1246" i="18"/>
  <c r="W1246" i="18" s="1"/>
  <c r="K1245" i="18"/>
  <c r="W1245" i="18" s="1"/>
  <c r="K1244" i="18"/>
  <c r="W1244" i="18" s="1"/>
  <c r="K1243" i="18"/>
  <c r="W1243" i="18" s="1"/>
  <c r="K1242" i="18"/>
  <c r="W1242" i="18" s="1"/>
  <c r="K1241" i="18"/>
  <c r="W1241" i="18" s="1"/>
  <c r="K1240" i="18"/>
  <c r="W1240" i="18" s="1"/>
  <c r="K1239" i="18"/>
  <c r="W1239" i="18" s="1"/>
  <c r="K1238" i="18"/>
  <c r="W1238" i="18" s="1"/>
  <c r="K1237" i="18"/>
  <c r="W1237" i="18" s="1"/>
  <c r="K1236" i="18"/>
  <c r="W1236" i="18" s="1"/>
  <c r="K1235" i="18"/>
  <c r="W1235" i="18" s="1"/>
  <c r="K1234" i="18"/>
  <c r="W1234" i="18" s="1"/>
  <c r="K1233" i="18"/>
  <c r="W1233" i="18" s="1"/>
  <c r="K1232" i="18"/>
  <c r="W1232" i="18" s="1"/>
  <c r="K1231" i="18"/>
  <c r="W1231" i="18" s="1"/>
  <c r="K1230" i="18"/>
  <c r="W1230" i="18" s="1"/>
  <c r="K1229" i="18"/>
  <c r="W1229" i="18" s="1"/>
  <c r="K1228" i="18"/>
  <c r="W1228" i="18" s="1"/>
  <c r="K1227" i="18"/>
  <c r="W1227" i="18" s="1"/>
  <c r="K1226" i="18"/>
  <c r="W1226" i="18" s="1"/>
  <c r="K1225" i="18"/>
  <c r="W1225" i="18" s="1"/>
  <c r="K1224" i="18"/>
  <c r="W1224" i="18" s="1"/>
  <c r="K1223" i="18"/>
  <c r="W1223" i="18" s="1"/>
  <c r="K1222" i="18"/>
  <c r="W1222" i="18" s="1"/>
  <c r="K1221" i="18"/>
  <c r="W1221" i="18" s="1"/>
  <c r="K1220" i="18"/>
  <c r="W1220" i="18" s="1"/>
  <c r="K1219" i="18"/>
  <c r="W1219" i="18" s="1"/>
  <c r="K1218" i="18"/>
  <c r="W1218" i="18" s="1"/>
  <c r="K1217" i="18"/>
  <c r="W1217" i="18" s="1"/>
  <c r="K1216" i="18"/>
  <c r="W1216" i="18" s="1"/>
  <c r="K1215" i="18"/>
  <c r="W1215" i="18" s="1"/>
  <c r="K1214" i="18"/>
  <c r="W1214" i="18" s="1"/>
  <c r="K1213" i="18"/>
  <c r="W1213" i="18" s="1"/>
  <c r="K1212" i="18"/>
  <c r="W1212" i="18" s="1"/>
  <c r="K1211" i="18"/>
  <c r="W1211" i="18" s="1"/>
  <c r="K1210" i="18"/>
  <c r="W1210" i="18" s="1"/>
  <c r="K1209" i="18"/>
  <c r="W1209" i="18" s="1"/>
  <c r="K1208" i="18"/>
  <c r="W1208" i="18" s="1"/>
  <c r="K1207" i="18"/>
  <c r="W1207" i="18" s="1"/>
  <c r="K1206" i="18"/>
  <c r="W1206" i="18" s="1"/>
  <c r="K1205" i="18"/>
  <c r="W1205" i="18" s="1"/>
  <c r="K1204" i="18"/>
  <c r="W1204" i="18" s="1"/>
  <c r="K1203" i="18"/>
  <c r="W1203" i="18" s="1"/>
  <c r="K1202" i="18"/>
  <c r="W1202" i="18" s="1"/>
  <c r="K1201" i="18"/>
  <c r="W1201" i="18" s="1"/>
  <c r="K1200" i="18"/>
  <c r="W1200" i="18" s="1"/>
  <c r="K1199" i="18"/>
  <c r="W1199" i="18" s="1"/>
  <c r="K1198" i="18"/>
  <c r="W1198" i="18" s="1"/>
  <c r="K1197" i="18"/>
  <c r="W1197" i="18" s="1"/>
  <c r="K1196" i="18"/>
  <c r="W1196" i="18" s="1"/>
  <c r="K1195" i="18"/>
  <c r="W1195" i="18" s="1"/>
  <c r="K1194" i="18"/>
  <c r="W1194" i="18" s="1"/>
  <c r="K1193" i="18"/>
  <c r="W1193" i="18" s="1"/>
  <c r="K1192" i="18"/>
  <c r="W1192" i="18" s="1"/>
  <c r="K1191" i="18"/>
  <c r="W1191" i="18" s="1"/>
  <c r="K1190" i="18"/>
  <c r="W1190" i="18" s="1"/>
  <c r="K1189" i="18"/>
  <c r="W1189" i="18" s="1"/>
  <c r="K1188" i="18"/>
  <c r="W1188" i="18" s="1"/>
  <c r="K1187" i="18"/>
  <c r="W1187" i="18" s="1"/>
  <c r="K1186" i="18"/>
  <c r="W1186" i="18" s="1"/>
  <c r="K1185" i="18"/>
  <c r="W1185" i="18" s="1"/>
  <c r="K1184" i="18"/>
  <c r="W1184" i="18" s="1"/>
  <c r="K1183" i="18"/>
  <c r="W1183" i="18" s="1"/>
  <c r="K1182" i="18"/>
  <c r="W1182" i="18" s="1"/>
  <c r="K1181" i="18"/>
  <c r="W1181" i="18" s="1"/>
  <c r="K1180" i="18"/>
  <c r="W1180" i="18" s="1"/>
  <c r="K1179" i="18"/>
  <c r="W1179" i="18" s="1"/>
  <c r="K1178" i="18"/>
  <c r="W1178" i="18" s="1"/>
  <c r="K1177" i="18"/>
  <c r="W1177" i="18" s="1"/>
  <c r="K1176" i="18"/>
  <c r="W1176" i="18" s="1"/>
  <c r="K1175" i="18"/>
  <c r="W1175" i="18" s="1"/>
  <c r="K1174" i="18"/>
  <c r="W1174" i="18" s="1"/>
  <c r="K1173" i="18"/>
  <c r="W1173" i="18" s="1"/>
  <c r="K1172" i="18"/>
  <c r="W1172" i="18" s="1"/>
  <c r="K1171" i="18"/>
  <c r="W1171" i="18" s="1"/>
  <c r="K1170" i="18"/>
  <c r="W1170" i="18" s="1"/>
  <c r="K1169" i="18"/>
  <c r="W1169" i="18" s="1"/>
  <c r="K1168" i="18"/>
  <c r="W1168" i="18" s="1"/>
  <c r="K1167" i="18"/>
  <c r="W1167" i="18" s="1"/>
  <c r="K1166" i="18"/>
  <c r="W1166" i="18" s="1"/>
  <c r="K1165" i="18"/>
  <c r="W1165" i="18" s="1"/>
  <c r="K1164" i="18"/>
  <c r="W1164" i="18" s="1"/>
  <c r="K1163" i="18"/>
  <c r="W1163" i="18" s="1"/>
  <c r="K1162" i="18"/>
  <c r="W1162" i="18" s="1"/>
  <c r="K1161" i="18"/>
  <c r="W1161" i="18" s="1"/>
  <c r="K1160" i="18"/>
  <c r="W1160" i="18" s="1"/>
  <c r="K1159" i="18"/>
  <c r="W1159" i="18" s="1"/>
  <c r="K1158" i="18"/>
  <c r="W1158" i="18" s="1"/>
  <c r="K1157" i="18"/>
  <c r="W1157" i="18" s="1"/>
  <c r="K1156" i="18"/>
  <c r="W1156" i="18" s="1"/>
  <c r="K1155" i="18"/>
  <c r="W1155" i="18" s="1"/>
  <c r="K1154" i="18"/>
  <c r="W1154" i="18" s="1"/>
  <c r="K1153" i="18"/>
  <c r="W1153" i="18" s="1"/>
  <c r="K1152" i="18"/>
  <c r="W1152" i="18" s="1"/>
  <c r="K1151" i="18"/>
  <c r="W1151" i="18" s="1"/>
  <c r="K1150" i="18"/>
  <c r="W1150" i="18" s="1"/>
  <c r="K1149" i="18"/>
  <c r="W1149" i="18" s="1"/>
  <c r="K1148" i="18"/>
  <c r="W1148" i="18" s="1"/>
  <c r="K1147" i="18"/>
  <c r="W1147" i="18" s="1"/>
  <c r="K1146" i="18"/>
  <c r="W1146" i="18" s="1"/>
  <c r="K1145" i="18"/>
  <c r="W1145" i="18" s="1"/>
  <c r="K1144" i="18"/>
  <c r="W1144" i="18" s="1"/>
  <c r="K1143" i="18"/>
  <c r="W1143" i="18" s="1"/>
  <c r="K1142" i="18"/>
  <c r="W1142" i="18" s="1"/>
  <c r="K1141" i="18"/>
  <c r="W1141" i="18" s="1"/>
  <c r="K1140" i="18"/>
  <c r="W1140" i="18" s="1"/>
  <c r="K1139" i="18"/>
  <c r="W1139" i="18" s="1"/>
  <c r="K1138" i="18"/>
  <c r="W1138" i="18" s="1"/>
  <c r="K1137" i="18"/>
  <c r="W1137" i="18" s="1"/>
  <c r="K1136" i="18"/>
  <c r="W1136" i="18" s="1"/>
  <c r="K1135" i="18"/>
  <c r="W1135" i="18" s="1"/>
  <c r="K1134" i="18"/>
  <c r="W1134" i="18" s="1"/>
  <c r="K1133" i="18"/>
  <c r="W1133" i="18" s="1"/>
  <c r="K1132" i="18"/>
  <c r="W1132" i="18" s="1"/>
  <c r="K1131" i="18"/>
  <c r="W1131" i="18" s="1"/>
  <c r="K1130" i="18"/>
  <c r="W1130" i="18" s="1"/>
  <c r="K1129" i="18"/>
  <c r="W1129" i="18" s="1"/>
  <c r="K1128" i="18"/>
  <c r="W1128" i="18" s="1"/>
  <c r="K1127" i="18"/>
  <c r="W1127" i="18" s="1"/>
  <c r="K1126" i="18"/>
  <c r="W1126" i="18" s="1"/>
  <c r="K1125" i="18"/>
  <c r="W1125" i="18" s="1"/>
  <c r="K1124" i="18"/>
  <c r="W1124" i="18" s="1"/>
  <c r="K1123" i="18"/>
  <c r="W1123" i="18" s="1"/>
  <c r="K1122" i="18"/>
  <c r="W1122" i="18" s="1"/>
  <c r="K1121" i="18"/>
  <c r="W1121" i="18" s="1"/>
  <c r="K1120" i="18"/>
  <c r="W1120" i="18" s="1"/>
  <c r="K1119" i="18"/>
  <c r="W1119" i="18" s="1"/>
  <c r="K1118" i="18"/>
  <c r="W1118" i="18" s="1"/>
  <c r="K1117" i="18"/>
  <c r="W1117" i="18" s="1"/>
  <c r="K1116" i="18"/>
  <c r="W1116" i="18" s="1"/>
  <c r="K1115" i="18"/>
  <c r="W1115" i="18" s="1"/>
  <c r="K1114" i="18"/>
  <c r="W1114" i="18" s="1"/>
  <c r="K1113" i="18"/>
  <c r="W1113" i="18" s="1"/>
  <c r="K1112" i="18"/>
  <c r="W1112" i="18" s="1"/>
  <c r="K1111" i="18"/>
  <c r="W1111" i="18" s="1"/>
  <c r="K1110" i="18"/>
  <c r="W1110" i="18" s="1"/>
  <c r="K1109" i="18"/>
  <c r="W1109" i="18" s="1"/>
  <c r="K1108" i="18"/>
  <c r="W1108" i="18" s="1"/>
  <c r="K1107" i="18"/>
  <c r="W1107" i="18" s="1"/>
  <c r="K1106" i="18"/>
  <c r="W1106" i="18" s="1"/>
  <c r="K1105" i="18"/>
  <c r="W1105" i="18" s="1"/>
  <c r="K1104" i="18"/>
  <c r="W1104" i="18" s="1"/>
  <c r="K1103" i="18"/>
  <c r="W1103" i="18" s="1"/>
  <c r="K1102" i="18"/>
  <c r="W1102" i="18" s="1"/>
  <c r="K1101" i="18"/>
  <c r="W1101" i="18" s="1"/>
  <c r="K1100" i="18"/>
  <c r="W1100" i="18" s="1"/>
  <c r="K1099" i="18"/>
  <c r="W1099" i="18" s="1"/>
  <c r="K1098" i="18"/>
  <c r="W1098" i="18" s="1"/>
  <c r="K1097" i="18"/>
  <c r="W1097" i="18" s="1"/>
  <c r="K1096" i="18"/>
  <c r="W1096" i="18" s="1"/>
  <c r="K1095" i="18"/>
  <c r="W1095" i="18" s="1"/>
  <c r="K1094" i="18"/>
  <c r="W1094" i="18" s="1"/>
  <c r="K1093" i="18"/>
  <c r="W1093" i="18" s="1"/>
  <c r="K1092" i="18"/>
  <c r="W1092" i="18" s="1"/>
  <c r="K1091" i="18"/>
  <c r="W1091" i="18" s="1"/>
  <c r="K1090" i="18"/>
  <c r="W1090" i="18" s="1"/>
  <c r="K1089" i="18"/>
  <c r="W1089" i="18" s="1"/>
  <c r="K1088" i="18"/>
  <c r="W1088" i="18" s="1"/>
  <c r="K1087" i="18"/>
  <c r="W1087" i="18" s="1"/>
  <c r="K1086" i="18"/>
  <c r="W1086" i="18" s="1"/>
  <c r="K1085" i="18"/>
  <c r="W1085" i="18" s="1"/>
  <c r="K1084" i="18"/>
  <c r="W1084" i="18" s="1"/>
  <c r="K1083" i="18"/>
  <c r="W1083" i="18" s="1"/>
  <c r="K1082" i="18"/>
  <c r="W1082" i="18" s="1"/>
  <c r="K1081" i="18"/>
  <c r="W1081" i="18" s="1"/>
  <c r="K1080" i="18"/>
  <c r="W1080" i="18" s="1"/>
  <c r="K1079" i="18"/>
  <c r="W1079" i="18" s="1"/>
  <c r="K1078" i="18"/>
  <c r="W1078" i="18" s="1"/>
  <c r="K1077" i="18"/>
  <c r="W1077" i="18" s="1"/>
  <c r="K1076" i="18"/>
  <c r="W1076" i="18" s="1"/>
  <c r="K1075" i="18"/>
  <c r="W1075" i="18" s="1"/>
  <c r="K1074" i="18"/>
  <c r="W1074" i="18" s="1"/>
  <c r="K1073" i="18"/>
  <c r="W1073" i="18" s="1"/>
  <c r="K1072" i="18"/>
  <c r="W1072" i="18" s="1"/>
  <c r="K1071" i="18"/>
  <c r="W1071" i="18" s="1"/>
  <c r="K1070" i="18"/>
  <c r="W1070" i="18" s="1"/>
  <c r="K1069" i="18"/>
  <c r="W1069" i="18" s="1"/>
  <c r="K1068" i="18"/>
  <c r="W1068" i="18" s="1"/>
  <c r="K1067" i="18"/>
  <c r="W1067" i="18" s="1"/>
  <c r="K1066" i="18"/>
  <c r="W1066" i="18" s="1"/>
  <c r="K1065" i="18"/>
  <c r="W1065" i="18" s="1"/>
  <c r="K1064" i="18"/>
  <c r="W1064" i="18" s="1"/>
  <c r="K1063" i="18"/>
  <c r="W1063" i="18" s="1"/>
  <c r="K1062" i="18"/>
  <c r="W1062" i="18" s="1"/>
  <c r="K1061" i="18"/>
  <c r="W1061" i="18" s="1"/>
  <c r="K1060" i="18"/>
  <c r="W1060" i="18" s="1"/>
  <c r="K1059" i="18"/>
  <c r="W1059" i="18" s="1"/>
  <c r="K1058" i="18"/>
  <c r="W1058" i="18" s="1"/>
  <c r="K1057" i="18"/>
  <c r="W1057" i="18" s="1"/>
  <c r="K1056" i="18"/>
  <c r="W1056" i="18" s="1"/>
  <c r="K1055" i="18"/>
  <c r="W1055" i="18" s="1"/>
  <c r="K1054" i="18"/>
  <c r="W1054" i="18" s="1"/>
  <c r="K1053" i="18"/>
  <c r="W1053" i="18" s="1"/>
  <c r="K1052" i="18"/>
  <c r="W1052" i="18" s="1"/>
  <c r="K1051" i="18"/>
  <c r="W1051" i="18" s="1"/>
  <c r="K1050" i="18"/>
  <c r="W1050" i="18" s="1"/>
  <c r="K1049" i="18"/>
  <c r="W1049" i="18" s="1"/>
  <c r="K1048" i="18"/>
  <c r="W1048" i="18" s="1"/>
  <c r="K1047" i="18"/>
  <c r="W1047" i="18" s="1"/>
  <c r="K1046" i="18"/>
  <c r="W1046" i="18" s="1"/>
  <c r="K1045" i="18"/>
  <c r="W1045" i="18" s="1"/>
  <c r="K1044" i="18"/>
  <c r="W1044" i="18" s="1"/>
  <c r="K1043" i="18"/>
  <c r="W1043" i="18" s="1"/>
  <c r="K1042" i="18"/>
  <c r="W1042" i="18" s="1"/>
  <c r="K1041" i="18"/>
  <c r="W1041" i="18" s="1"/>
  <c r="K1040" i="18"/>
  <c r="W1040" i="18" s="1"/>
  <c r="K1039" i="18"/>
  <c r="W1039" i="18" s="1"/>
  <c r="K1038" i="18"/>
  <c r="W1038" i="18" s="1"/>
  <c r="K1037" i="18"/>
  <c r="W1037" i="18" s="1"/>
  <c r="K1036" i="18"/>
  <c r="W1036" i="18" s="1"/>
  <c r="K1035" i="18"/>
  <c r="W1035" i="18" s="1"/>
  <c r="K1034" i="18"/>
  <c r="W1034" i="18" s="1"/>
  <c r="K1033" i="18"/>
  <c r="W1033" i="18" s="1"/>
  <c r="K1032" i="18"/>
  <c r="W1032" i="18" s="1"/>
  <c r="K1031" i="18"/>
  <c r="W1031" i="18" s="1"/>
  <c r="K1030" i="18"/>
  <c r="W1030" i="18" s="1"/>
  <c r="K1029" i="18"/>
  <c r="W1029" i="18" s="1"/>
  <c r="K1028" i="18"/>
  <c r="W1028" i="18" s="1"/>
  <c r="K1027" i="18"/>
  <c r="W1027" i="18" s="1"/>
  <c r="K1026" i="18"/>
  <c r="W1026" i="18" s="1"/>
  <c r="K1025" i="18"/>
  <c r="W1025" i="18" s="1"/>
  <c r="K1024" i="18"/>
  <c r="W1024" i="18" s="1"/>
  <c r="K1023" i="18"/>
  <c r="W1023" i="18" s="1"/>
  <c r="K1022" i="18"/>
  <c r="W1022" i="18" s="1"/>
  <c r="K1021" i="18"/>
  <c r="W1021" i="18" s="1"/>
  <c r="K1020" i="18"/>
  <c r="W1020" i="18" s="1"/>
  <c r="K1019" i="18"/>
  <c r="W1019" i="18" s="1"/>
  <c r="K1018" i="18"/>
  <c r="W1018" i="18" s="1"/>
  <c r="K1017" i="18"/>
  <c r="W1017" i="18" s="1"/>
  <c r="K1016" i="18"/>
  <c r="W1016" i="18" s="1"/>
  <c r="K1015" i="18"/>
  <c r="W1015" i="18" s="1"/>
  <c r="K1014" i="18"/>
  <c r="W1014" i="18" s="1"/>
  <c r="K1013" i="18"/>
  <c r="W1013" i="18" s="1"/>
  <c r="K1012" i="18"/>
  <c r="W1012" i="18" s="1"/>
  <c r="K1011" i="18"/>
  <c r="W1011" i="18" s="1"/>
  <c r="K1010" i="18"/>
  <c r="W1010" i="18" s="1"/>
  <c r="K1009" i="18"/>
  <c r="W1009" i="18" s="1"/>
  <c r="K1008" i="18"/>
  <c r="W1008" i="18" s="1"/>
  <c r="K1007" i="18"/>
  <c r="W1007" i="18" s="1"/>
  <c r="K1006" i="18"/>
  <c r="W1006" i="18" s="1"/>
  <c r="K1005" i="18"/>
  <c r="W1005" i="18" s="1"/>
  <c r="K1004" i="18"/>
  <c r="W1004" i="18" s="1"/>
  <c r="K1003" i="18"/>
  <c r="W1003" i="18" s="1"/>
  <c r="K1002" i="18"/>
  <c r="W1002" i="18" s="1"/>
  <c r="K1001" i="18"/>
  <c r="W1001" i="18" s="1"/>
  <c r="K1000" i="18"/>
  <c r="W1000" i="18" s="1"/>
  <c r="K999" i="18"/>
  <c r="W999" i="18" s="1"/>
  <c r="K998" i="18"/>
  <c r="W998" i="18" s="1"/>
  <c r="K997" i="18"/>
  <c r="W997" i="18" s="1"/>
  <c r="K996" i="18"/>
  <c r="W996" i="18" s="1"/>
  <c r="K995" i="18"/>
  <c r="W995" i="18" s="1"/>
  <c r="K994" i="18"/>
  <c r="W994" i="18" s="1"/>
  <c r="K993" i="18"/>
  <c r="W993" i="18" s="1"/>
  <c r="K992" i="18"/>
  <c r="W992" i="18" s="1"/>
  <c r="K991" i="18"/>
  <c r="W991" i="18" s="1"/>
  <c r="K990" i="18"/>
  <c r="W990" i="18" s="1"/>
  <c r="K989" i="18"/>
  <c r="W989" i="18" s="1"/>
  <c r="K988" i="18"/>
  <c r="W988" i="18" s="1"/>
  <c r="K987" i="18"/>
  <c r="W987" i="18" s="1"/>
  <c r="K986" i="18"/>
  <c r="W986" i="18" s="1"/>
  <c r="K985" i="18"/>
  <c r="W985" i="18" s="1"/>
  <c r="K984" i="18"/>
  <c r="W984" i="18" s="1"/>
  <c r="K983" i="18"/>
  <c r="W983" i="18" s="1"/>
  <c r="K982" i="18"/>
  <c r="W982" i="18" s="1"/>
  <c r="K981" i="18"/>
  <c r="W981" i="18" s="1"/>
  <c r="K980" i="18"/>
  <c r="W980" i="18" s="1"/>
  <c r="K979" i="18"/>
  <c r="W979" i="18" s="1"/>
  <c r="K978" i="18"/>
  <c r="W978" i="18" s="1"/>
  <c r="K977" i="18"/>
  <c r="W977" i="18" s="1"/>
  <c r="K976" i="18"/>
  <c r="W976" i="18" s="1"/>
  <c r="K975" i="18"/>
  <c r="W975" i="18" s="1"/>
  <c r="K974" i="18"/>
  <c r="W974" i="18" s="1"/>
  <c r="K973" i="18"/>
  <c r="W973" i="18" s="1"/>
  <c r="K972" i="18"/>
  <c r="W972" i="18" s="1"/>
  <c r="K971" i="18"/>
  <c r="W971" i="18" s="1"/>
  <c r="K970" i="18"/>
  <c r="W970" i="18" s="1"/>
  <c r="K969" i="18"/>
  <c r="W969" i="18" s="1"/>
  <c r="K968" i="18"/>
  <c r="W968" i="18" s="1"/>
  <c r="K967" i="18"/>
  <c r="W967" i="18" s="1"/>
  <c r="K966" i="18"/>
  <c r="W966" i="18" s="1"/>
  <c r="K965" i="18"/>
  <c r="W965" i="18" s="1"/>
  <c r="K964" i="18"/>
  <c r="W964" i="18" s="1"/>
  <c r="K963" i="18"/>
  <c r="W963" i="18" s="1"/>
  <c r="K962" i="18"/>
  <c r="W962" i="18" s="1"/>
  <c r="K961" i="18"/>
  <c r="W961" i="18" s="1"/>
  <c r="K960" i="18"/>
  <c r="W960" i="18" s="1"/>
  <c r="K959" i="18"/>
  <c r="W959" i="18" s="1"/>
  <c r="K958" i="18"/>
  <c r="W958" i="18" s="1"/>
  <c r="K957" i="18"/>
  <c r="W957" i="18" s="1"/>
  <c r="K956" i="18"/>
  <c r="W956" i="18" s="1"/>
  <c r="K955" i="18"/>
  <c r="W955" i="18" s="1"/>
  <c r="K954" i="18"/>
  <c r="W954" i="18" s="1"/>
  <c r="K953" i="18"/>
  <c r="W953" i="18" s="1"/>
  <c r="K952" i="18"/>
  <c r="W952" i="18" s="1"/>
  <c r="K951" i="18"/>
  <c r="W951" i="18" s="1"/>
  <c r="K950" i="18"/>
  <c r="W950" i="18" s="1"/>
  <c r="K949" i="18"/>
  <c r="W949" i="18" s="1"/>
  <c r="K948" i="18"/>
  <c r="W948" i="18" s="1"/>
  <c r="K947" i="18"/>
  <c r="W947" i="18" s="1"/>
  <c r="K946" i="18"/>
  <c r="W946" i="18" s="1"/>
  <c r="K945" i="18"/>
  <c r="W945" i="18" s="1"/>
  <c r="K944" i="18"/>
  <c r="W944" i="18" s="1"/>
  <c r="K943" i="18"/>
  <c r="W943" i="18" s="1"/>
  <c r="K942" i="18"/>
  <c r="W942" i="18" s="1"/>
  <c r="K941" i="18"/>
  <c r="W941" i="18" s="1"/>
  <c r="K940" i="18"/>
  <c r="W940" i="18" s="1"/>
  <c r="K939" i="18"/>
  <c r="W939" i="18" s="1"/>
  <c r="K938" i="18"/>
  <c r="W938" i="18" s="1"/>
  <c r="K937" i="18"/>
  <c r="W937" i="18" s="1"/>
  <c r="K936" i="18"/>
  <c r="W936" i="18" s="1"/>
  <c r="K935" i="18"/>
  <c r="W935" i="18" s="1"/>
  <c r="K934" i="18"/>
  <c r="W934" i="18" s="1"/>
  <c r="K933" i="18"/>
  <c r="W933" i="18" s="1"/>
  <c r="K932" i="18"/>
  <c r="W932" i="18" s="1"/>
  <c r="K931" i="18"/>
  <c r="W931" i="18" s="1"/>
  <c r="K930" i="18"/>
  <c r="W930" i="18" s="1"/>
  <c r="K929" i="18"/>
  <c r="W929" i="18" s="1"/>
  <c r="K928" i="18"/>
  <c r="W928" i="18" s="1"/>
  <c r="K927" i="18"/>
  <c r="W927" i="18" s="1"/>
  <c r="K926" i="18"/>
  <c r="W926" i="18" s="1"/>
  <c r="K925" i="18"/>
  <c r="W925" i="18" s="1"/>
  <c r="K924" i="18"/>
  <c r="W924" i="18" s="1"/>
  <c r="K923" i="18"/>
  <c r="W923" i="18" s="1"/>
  <c r="K922" i="18"/>
  <c r="W922" i="18" s="1"/>
  <c r="K921" i="18"/>
  <c r="W921" i="18" s="1"/>
  <c r="K920" i="18"/>
  <c r="W920" i="18" s="1"/>
  <c r="K919" i="18"/>
  <c r="W919" i="18" s="1"/>
  <c r="K918" i="18"/>
  <c r="W918" i="18" s="1"/>
  <c r="K917" i="18"/>
  <c r="W917" i="18" s="1"/>
  <c r="K916" i="18"/>
  <c r="W916" i="18" s="1"/>
  <c r="K915" i="18"/>
  <c r="W915" i="18" s="1"/>
  <c r="K914" i="18"/>
  <c r="W914" i="18" s="1"/>
  <c r="K913" i="18"/>
  <c r="W913" i="18" s="1"/>
  <c r="K912" i="18"/>
  <c r="W912" i="18" s="1"/>
  <c r="K911" i="18"/>
  <c r="W911" i="18" s="1"/>
  <c r="K910" i="18"/>
  <c r="W910" i="18" s="1"/>
  <c r="K909" i="18"/>
  <c r="W909" i="18" s="1"/>
  <c r="K908" i="18"/>
  <c r="W908" i="18" s="1"/>
  <c r="K907" i="18"/>
  <c r="W907" i="18" s="1"/>
  <c r="K906" i="18"/>
  <c r="W906" i="18" s="1"/>
  <c r="K905" i="18"/>
  <c r="W905" i="18" s="1"/>
  <c r="K904" i="18"/>
  <c r="W904" i="18" s="1"/>
  <c r="K903" i="18"/>
  <c r="W903" i="18" s="1"/>
  <c r="K902" i="18"/>
  <c r="W902" i="18" s="1"/>
  <c r="K901" i="18"/>
  <c r="W901" i="18" s="1"/>
  <c r="K900" i="18"/>
  <c r="W900" i="18" s="1"/>
  <c r="K899" i="18"/>
  <c r="W899" i="18" s="1"/>
  <c r="K898" i="18"/>
  <c r="W898" i="18" s="1"/>
  <c r="K897" i="18"/>
  <c r="W897" i="18" s="1"/>
  <c r="K896" i="18"/>
  <c r="W896" i="18" s="1"/>
  <c r="K895" i="18"/>
  <c r="W895" i="18" s="1"/>
  <c r="K894" i="18"/>
  <c r="W894" i="18" s="1"/>
  <c r="K893" i="18"/>
  <c r="W893" i="18" s="1"/>
  <c r="K892" i="18"/>
  <c r="W892" i="18" s="1"/>
  <c r="K891" i="18"/>
  <c r="W891" i="18" s="1"/>
  <c r="K890" i="18"/>
  <c r="W890" i="18" s="1"/>
  <c r="K889" i="18"/>
  <c r="W889" i="18" s="1"/>
  <c r="K888" i="18"/>
  <c r="W888" i="18" s="1"/>
  <c r="K887" i="18"/>
  <c r="W887" i="18" s="1"/>
  <c r="K886" i="18"/>
  <c r="W886" i="18" s="1"/>
  <c r="K885" i="18"/>
  <c r="W885" i="18" s="1"/>
  <c r="K884" i="18"/>
  <c r="W884" i="18" s="1"/>
  <c r="K883" i="18"/>
  <c r="W883" i="18" s="1"/>
  <c r="K882" i="18"/>
  <c r="W882" i="18" s="1"/>
  <c r="K881" i="18"/>
  <c r="W881" i="18" s="1"/>
  <c r="K880" i="18"/>
  <c r="W880" i="18" s="1"/>
  <c r="K879" i="18"/>
  <c r="W879" i="18" s="1"/>
  <c r="K878" i="18"/>
  <c r="W878" i="18" s="1"/>
  <c r="K877" i="18"/>
  <c r="W877" i="18" s="1"/>
  <c r="K876" i="18"/>
  <c r="W876" i="18" s="1"/>
  <c r="K875" i="18"/>
  <c r="W875" i="18" s="1"/>
  <c r="K874" i="18"/>
  <c r="W874" i="18" s="1"/>
  <c r="K873" i="18"/>
  <c r="W873" i="18" s="1"/>
  <c r="K872" i="18"/>
  <c r="W872" i="18" s="1"/>
  <c r="K871" i="18"/>
  <c r="W871" i="18" s="1"/>
  <c r="K870" i="18"/>
  <c r="W870" i="18" s="1"/>
  <c r="K869" i="18"/>
  <c r="W869" i="18" s="1"/>
  <c r="K868" i="18"/>
  <c r="W868" i="18" s="1"/>
  <c r="K867" i="18"/>
  <c r="W867" i="18" s="1"/>
  <c r="K866" i="18"/>
  <c r="W866" i="18" s="1"/>
  <c r="K865" i="18"/>
  <c r="W865" i="18" s="1"/>
  <c r="K864" i="18"/>
  <c r="W864" i="18" s="1"/>
  <c r="K863" i="18"/>
  <c r="W863" i="18" s="1"/>
  <c r="K862" i="18"/>
  <c r="W862" i="18" s="1"/>
  <c r="K861" i="18"/>
  <c r="W861" i="18" s="1"/>
  <c r="K860" i="18"/>
  <c r="W860" i="18" s="1"/>
  <c r="K859" i="18"/>
  <c r="W859" i="18" s="1"/>
  <c r="K858" i="18"/>
  <c r="W858" i="18" s="1"/>
  <c r="K857" i="18"/>
  <c r="W857" i="18" s="1"/>
  <c r="K856" i="18"/>
  <c r="W856" i="18" s="1"/>
  <c r="K855" i="18"/>
  <c r="W855" i="18" s="1"/>
  <c r="K854" i="18"/>
  <c r="W854" i="18" s="1"/>
  <c r="K853" i="18"/>
  <c r="W853" i="18" s="1"/>
  <c r="K852" i="18"/>
  <c r="W852" i="18" s="1"/>
  <c r="K851" i="18"/>
  <c r="W851" i="18" s="1"/>
  <c r="K850" i="18"/>
  <c r="W850" i="18" s="1"/>
  <c r="K849" i="18"/>
  <c r="W849" i="18" s="1"/>
  <c r="K848" i="18"/>
  <c r="W848" i="18" s="1"/>
  <c r="K847" i="18"/>
  <c r="W847" i="18" s="1"/>
  <c r="K846" i="18"/>
  <c r="W846" i="18" s="1"/>
  <c r="K845" i="18"/>
  <c r="W845" i="18" s="1"/>
  <c r="K844" i="18"/>
  <c r="W844" i="18" s="1"/>
  <c r="K843" i="18"/>
  <c r="W843" i="18" s="1"/>
  <c r="K842" i="18"/>
  <c r="W842" i="18" s="1"/>
  <c r="K841" i="18"/>
  <c r="W841" i="18" s="1"/>
  <c r="K840" i="18"/>
  <c r="W840" i="18" s="1"/>
  <c r="K839" i="18"/>
  <c r="W839" i="18" s="1"/>
  <c r="K838" i="18"/>
  <c r="W838" i="18" s="1"/>
  <c r="K837" i="18"/>
  <c r="W837" i="18" s="1"/>
  <c r="K836" i="18"/>
  <c r="W836" i="18" s="1"/>
  <c r="K835" i="18"/>
  <c r="W835" i="18" s="1"/>
  <c r="K834" i="18"/>
  <c r="W834" i="18" s="1"/>
  <c r="K833" i="18"/>
  <c r="W833" i="18" s="1"/>
  <c r="K832" i="18"/>
  <c r="W832" i="18" s="1"/>
  <c r="K831" i="18"/>
  <c r="W831" i="18" s="1"/>
  <c r="K830" i="18"/>
  <c r="W830" i="18" s="1"/>
  <c r="K829" i="18"/>
  <c r="W829" i="18" s="1"/>
  <c r="K828" i="18"/>
  <c r="W828" i="18" s="1"/>
  <c r="K827" i="18"/>
  <c r="W827" i="18" s="1"/>
  <c r="K826" i="18"/>
  <c r="W826" i="18" s="1"/>
  <c r="K825" i="18"/>
  <c r="W825" i="18" s="1"/>
  <c r="K824" i="18"/>
  <c r="W824" i="18" s="1"/>
  <c r="K823" i="18"/>
  <c r="W823" i="18" s="1"/>
  <c r="K822" i="18"/>
  <c r="W822" i="18" s="1"/>
  <c r="K821" i="18"/>
  <c r="W821" i="18" s="1"/>
  <c r="K820" i="18"/>
  <c r="W820" i="18" s="1"/>
  <c r="K819" i="18"/>
  <c r="W819" i="18" s="1"/>
  <c r="K818" i="18"/>
  <c r="W818" i="18" s="1"/>
  <c r="K817" i="18"/>
  <c r="W817" i="18" s="1"/>
  <c r="K816" i="18"/>
  <c r="W816" i="18" s="1"/>
  <c r="K815" i="18"/>
  <c r="W815" i="18" s="1"/>
  <c r="K814" i="18"/>
  <c r="W814" i="18" s="1"/>
  <c r="K813" i="18"/>
  <c r="W813" i="18" s="1"/>
  <c r="K812" i="18"/>
  <c r="W812" i="18" s="1"/>
  <c r="K811" i="18"/>
  <c r="W811" i="18" s="1"/>
  <c r="K810" i="18"/>
  <c r="W810" i="18" s="1"/>
  <c r="K809" i="18"/>
  <c r="W809" i="18" s="1"/>
  <c r="K808" i="18"/>
  <c r="W808" i="18" s="1"/>
  <c r="K807" i="18"/>
  <c r="W807" i="18" s="1"/>
  <c r="K806" i="18"/>
  <c r="W806" i="18" s="1"/>
  <c r="K805" i="18"/>
  <c r="W805" i="18" s="1"/>
  <c r="K804" i="18"/>
  <c r="W804" i="18" s="1"/>
  <c r="K803" i="18"/>
  <c r="W803" i="18" s="1"/>
  <c r="K802" i="18"/>
  <c r="W802" i="18" s="1"/>
  <c r="K801" i="18"/>
  <c r="W801" i="18" s="1"/>
  <c r="K800" i="18"/>
  <c r="W800" i="18" s="1"/>
  <c r="K799" i="18"/>
  <c r="W799" i="18" s="1"/>
  <c r="K798" i="18"/>
  <c r="W798" i="18" s="1"/>
  <c r="K797" i="18"/>
  <c r="W797" i="18" s="1"/>
  <c r="K796" i="18"/>
  <c r="W796" i="18" s="1"/>
  <c r="K795" i="18"/>
  <c r="W795" i="18" s="1"/>
  <c r="K794" i="18"/>
  <c r="W794" i="18" s="1"/>
  <c r="K793" i="18"/>
  <c r="W793" i="18" s="1"/>
  <c r="K792" i="18"/>
  <c r="W792" i="18" s="1"/>
  <c r="K791" i="18"/>
  <c r="W791" i="18" s="1"/>
  <c r="K790" i="18"/>
  <c r="W790" i="18" s="1"/>
  <c r="K789" i="18"/>
  <c r="W789" i="18" s="1"/>
  <c r="K788" i="18"/>
  <c r="W788" i="18" s="1"/>
  <c r="K787" i="18"/>
  <c r="W787" i="18" s="1"/>
  <c r="K786" i="18"/>
  <c r="W786" i="18" s="1"/>
  <c r="K785" i="18"/>
  <c r="W785" i="18" s="1"/>
  <c r="K784" i="18"/>
  <c r="W784" i="18" s="1"/>
  <c r="K783" i="18"/>
  <c r="W783" i="18" s="1"/>
  <c r="K782" i="18"/>
  <c r="W782" i="18" s="1"/>
  <c r="K781" i="18"/>
  <c r="W781" i="18" s="1"/>
  <c r="K780" i="18"/>
  <c r="W780" i="18" s="1"/>
  <c r="K779" i="18"/>
  <c r="W779" i="18" s="1"/>
  <c r="K778" i="18"/>
  <c r="W778" i="18" s="1"/>
  <c r="K777" i="18"/>
  <c r="W777" i="18" s="1"/>
  <c r="K776" i="18"/>
  <c r="W776" i="18" s="1"/>
  <c r="K775" i="18"/>
  <c r="W775" i="18" s="1"/>
  <c r="K774" i="18"/>
  <c r="W774" i="18" s="1"/>
  <c r="K773" i="18"/>
  <c r="W773" i="18" s="1"/>
  <c r="K772" i="18"/>
  <c r="W772" i="18" s="1"/>
  <c r="K771" i="18"/>
  <c r="W771" i="18" s="1"/>
  <c r="K770" i="18"/>
  <c r="W770" i="18" s="1"/>
  <c r="K769" i="18"/>
  <c r="W769" i="18" s="1"/>
  <c r="K768" i="18"/>
  <c r="W768" i="18" s="1"/>
  <c r="K767" i="18"/>
  <c r="W767" i="18" s="1"/>
  <c r="K766" i="18"/>
  <c r="W766" i="18" s="1"/>
  <c r="K765" i="18"/>
  <c r="W765" i="18" s="1"/>
  <c r="K764" i="18"/>
  <c r="W764" i="18" s="1"/>
  <c r="K763" i="18"/>
  <c r="W763" i="18" s="1"/>
  <c r="K762" i="18"/>
  <c r="W762" i="18" s="1"/>
  <c r="K761" i="18"/>
  <c r="W761" i="18" s="1"/>
  <c r="K760" i="18"/>
  <c r="W760" i="18" s="1"/>
  <c r="K759" i="18"/>
  <c r="W759" i="18" s="1"/>
  <c r="K758" i="18"/>
  <c r="W758" i="18" s="1"/>
  <c r="K757" i="18"/>
  <c r="W757" i="18" s="1"/>
  <c r="K756" i="18"/>
  <c r="W756" i="18" s="1"/>
  <c r="K755" i="18"/>
  <c r="W755" i="18" s="1"/>
  <c r="K754" i="18"/>
  <c r="W754" i="18" s="1"/>
  <c r="K753" i="18"/>
  <c r="W753" i="18" s="1"/>
  <c r="K752" i="18"/>
  <c r="W752" i="18" s="1"/>
  <c r="K751" i="18"/>
  <c r="W751" i="18" s="1"/>
  <c r="K750" i="18"/>
  <c r="W750" i="18" s="1"/>
  <c r="K749" i="18"/>
  <c r="W749" i="18" s="1"/>
  <c r="K748" i="18"/>
  <c r="W748" i="18" s="1"/>
  <c r="K747" i="18"/>
  <c r="W747" i="18" s="1"/>
  <c r="K746" i="18"/>
  <c r="W746" i="18" s="1"/>
  <c r="K745" i="18"/>
  <c r="W745" i="18" s="1"/>
  <c r="K744" i="18"/>
  <c r="W744" i="18" s="1"/>
  <c r="K743" i="18"/>
  <c r="W743" i="18" s="1"/>
  <c r="K742" i="18"/>
  <c r="W742" i="18" s="1"/>
  <c r="K741" i="18"/>
  <c r="W741" i="18" s="1"/>
  <c r="K740" i="18"/>
  <c r="W740" i="18" s="1"/>
  <c r="K739" i="18"/>
  <c r="W739" i="18" s="1"/>
  <c r="K738" i="18"/>
  <c r="W738" i="18" s="1"/>
  <c r="K737" i="18"/>
  <c r="W737" i="18" s="1"/>
  <c r="K736" i="18"/>
  <c r="W736" i="18" s="1"/>
  <c r="K735" i="18"/>
  <c r="W735" i="18" s="1"/>
  <c r="K734" i="18"/>
  <c r="W734" i="18" s="1"/>
  <c r="K733" i="18"/>
  <c r="W733" i="18" s="1"/>
  <c r="K732" i="18"/>
  <c r="W732" i="18" s="1"/>
  <c r="K731" i="18"/>
  <c r="W731" i="18" s="1"/>
  <c r="K730" i="18"/>
  <c r="W730" i="18" s="1"/>
  <c r="K729" i="18"/>
  <c r="W729" i="18" s="1"/>
  <c r="K728" i="18"/>
  <c r="W728" i="18" s="1"/>
  <c r="K727" i="18"/>
  <c r="W727" i="18" s="1"/>
  <c r="K726" i="18"/>
  <c r="W726" i="18" s="1"/>
  <c r="K725" i="18"/>
  <c r="W725" i="18" s="1"/>
  <c r="K724" i="18"/>
  <c r="W724" i="18" s="1"/>
  <c r="K723" i="18"/>
  <c r="W723" i="18" s="1"/>
  <c r="K722" i="18"/>
  <c r="W722" i="18" s="1"/>
  <c r="K721" i="18"/>
  <c r="W721" i="18" s="1"/>
  <c r="K720" i="18"/>
  <c r="W720" i="18" s="1"/>
  <c r="K719" i="18"/>
  <c r="W719" i="18" s="1"/>
  <c r="K718" i="18"/>
  <c r="W718" i="18" s="1"/>
  <c r="K717" i="18"/>
  <c r="W717" i="18" s="1"/>
  <c r="K716" i="18"/>
  <c r="W716" i="18" s="1"/>
  <c r="K715" i="18"/>
  <c r="W715" i="18" s="1"/>
  <c r="K714" i="18"/>
  <c r="W714" i="18" s="1"/>
  <c r="K713" i="18"/>
  <c r="W713" i="18" s="1"/>
  <c r="K712" i="18"/>
  <c r="W712" i="18" s="1"/>
  <c r="K711" i="18"/>
  <c r="W711" i="18" s="1"/>
  <c r="K710" i="18"/>
  <c r="W710" i="18" s="1"/>
  <c r="K709" i="18"/>
  <c r="W709" i="18" s="1"/>
  <c r="K708" i="18"/>
  <c r="W708" i="18" s="1"/>
  <c r="K707" i="18"/>
  <c r="W707" i="18" s="1"/>
  <c r="K706" i="18"/>
  <c r="W706" i="18" s="1"/>
  <c r="K705" i="18"/>
  <c r="W705" i="18" s="1"/>
  <c r="K704" i="18"/>
  <c r="W704" i="18" s="1"/>
  <c r="K703" i="18"/>
  <c r="W703" i="18" s="1"/>
  <c r="K702" i="18"/>
  <c r="W702" i="18" s="1"/>
  <c r="K701" i="18"/>
  <c r="W701" i="18" s="1"/>
  <c r="K700" i="18"/>
  <c r="W700" i="18" s="1"/>
  <c r="K699" i="18"/>
  <c r="W699" i="18" s="1"/>
  <c r="K698" i="18"/>
  <c r="W698" i="18" s="1"/>
  <c r="K697" i="18"/>
  <c r="W697" i="18" s="1"/>
  <c r="K696" i="18"/>
  <c r="W696" i="18" s="1"/>
  <c r="K695" i="18"/>
  <c r="W695" i="18" s="1"/>
  <c r="K694" i="18"/>
  <c r="W694" i="18" s="1"/>
  <c r="K693" i="18"/>
  <c r="W693" i="18" s="1"/>
  <c r="K692" i="18"/>
  <c r="W692" i="18" s="1"/>
  <c r="K691" i="18"/>
  <c r="W691" i="18" s="1"/>
  <c r="K690" i="18"/>
  <c r="W690" i="18" s="1"/>
  <c r="K689" i="18"/>
  <c r="W689" i="18" s="1"/>
  <c r="K688" i="18"/>
  <c r="W688" i="18" s="1"/>
  <c r="K687" i="18"/>
  <c r="W687" i="18" s="1"/>
  <c r="K686" i="18"/>
  <c r="W686" i="18" s="1"/>
  <c r="K685" i="18"/>
  <c r="W685" i="18" s="1"/>
  <c r="K684" i="18"/>
  <c r="W684" i="18" s="1"/>
  <c r="K683" i="18"/>
  <c r="W683" i="18" s="1"/>
  <c r="K682" i="18"/>
  <c r="W682" i="18" s="1"/>
  <c r="K681" i="18"/>
  <c r="W681" i="18" s="1"/>
  <c r="K680" i="18"/>
  <c r="W680" i="18" s="1"/>
  <c r="K679" i="18"/>
  <c r="W679" i="18" s="1"/>
  <c r="K678" i="18"/>
  <c r="W678" i="18" s="1"/>
  <c r="K677" i="18"/>
  <c r="W677" i="18" s="1"/>
  <c r="K676" i="18"/>
  <c r="W676" i="18" s="1"/>
  <c r="K675" i="18"/>
  <c r="W675" i="18" s="1"/>
  <c r="K674" i="18"/>
  <c r="W674" i="18" s="1"/>
  <c r="K673" i="18"/>
  <c r="W673" i="18" s="1"/>
  <c r="K672" i="18"/>
  <c r="W672" i="18" s="1"/>
  <c r="K671" i="18"/>
  <c r="W671" i="18" s="1"/>
  <c r="K670" i="18"/>
  <c r="W670" i="18" s="1"/>
  <c r="K669" i="18"/>
  <c r="W669" i="18" s="1"/>
  <c r="K668" i="18"/>
  <c r="W668" i="18" s="1"/>
  <c r="K667" i="18"/>
  <c r="W667" i="18" s="1"/>
  <c r="K666" i="18"/>
  <c r="W666" i="18" s="1"/>
  <c r="K665" i="18"/>
  <c r="W665" i="18" s="1"/>
  <c r="K664" i="18"/>
  <c r="W664" i="18" s="1"/>
  <c r="K663" i="18"/>
  <c r="W663" i="18" s="1"/>
  <c r="K662" i="18"/>
  <c r="W662" i="18" s="1"/>
  <c r="K661" i="18"/>
  <c r="W661" i="18" s="1"/>
  <c r="K660" i="18"/>
  <c r="W660" i="18" s="1"/>
  <c r="K659" i="18"/>
  <c r="W659" i="18" s="1"/>
  <c r="K658" i="18"/>
  <c r="W658" i="18" s="1"/>
  <c r="K657" i="18"/>
  <c r="W657" i="18" s="1"/>
  <c r="K656" i="18"/>
  <c r="W656" i="18" s="1"/>
  <c r="K655" i="18"/>
  <c r="W655" i="18" s="1"/>
  <c r="K654" i="18"/>
  <c r="W654" i="18" s="1"/>
  <c r="K653" i="18"/>
  <c r="W653" i="18" s="1"/>
  <c r="K652" i="18"/>
  <c r="W652" i="18" s="1"/>
  <c r="K651" i="18"/>
  <c r="W651" i="18" s="1"/>
  <c r="K650" i="18"/>
  <c r="W650" i="18" s="1"/>
  <c r="K649" i="18"/>
  <c r="W649" i="18" s="1"/>
  <c r="K648" i="18"/>
  <c r="W648" i="18" s="1"/>
  <c r="K647" i="18"/>
  <c r="W647" i="18" s="1"/>
  <c r="K646" i="18"/>
  <c r="W646" i="18" s="1"/>
  <c r="K645" i="18"/>
  <c r="W645" i="18" s="1"/>
  <c r="K644" i="18"/>
  <c r="W644" i="18" s="1"/>
  <c r="K643" i="18"/>
  <c r="W643" i="18" s="1"/>
  <c r="K642" i="18"/>
  <c r="W642" i="18" s="1"/>
  <c r="K641" i="18"/>
  <c r="W641" i="18" s="1"/>
  <c r="K640" i="18"/>
  <c r="W640" i="18" s="1"/>
  <c r="K639" i="18"/>
  <c r="W639" i="18" s="1"/>
  <c r="K638" i="18"/>
  <c r="W638" i="18" s="1"/>
  <c r="K637" i="18"/>
  <c r="W637" i="18" s="1"/>
  <c r="K636" i="18"/>
  <c r="W636" i="18" s="1"/>
  <c r="K635" i="18"/>
  <c r="W635" i="18" s="1"/>
  <c r="K634" i="18"/>
  <c r="W634" i="18" s="1"/>
  <c r="K633" i="18"/>
  <c r="W633" i="18" s="1"/>
  <c r="K632" i="18"/>
  <c r="W632" i="18" s="1"/>
  <c r="K631" i="18"/>
  <c r="W631" i="18" s="1"/>
  <c r="K630" i="18"/>
  <c r="W630" i="18" s="1"/>
  <c r="K629" i="18"/>
  <c r="W629" i="18" s="1"/>
  <c r="K628" i="18"/>
  <c r="W628" i="18" s="1"/>
  <c r="K627" i="18"/>
  <c r="W627" i="18" s="1"/>
  <c r="K626" i="18"/>
  <c r="W626" i="18" s="1"/>
  <c r="K625" i="18"/>
  <c r="W625" i="18" s="1"/>
  <c r="K624" i="18"/>
  <c r="W624" i="18" s="1"/>
  <c r="K623" i="18"/>
  <c r="W623" i="18" s="1"/>
  <c r="K622" i="18"/>
  <c r="W622" i="18" s="1"/>
  <c r="K621" i="18"/>
  <c r="W621" i="18" s="1"/>
  <c r="K620" i="18"/>
  <c r="W620" i="18" s="1"/>
  <c r="K619" i="18"/>
  <c r="W619" i="18" s="1"/>
  <c r="K618" i="18"/>
  <c r="W618" i="18" s="1"/>
  <c r="K617" i="18"/>
  <c r="W617" i="18" s="1"/>
  <c r="K616" i="18"/>
  <c r="W616" i="18" s="1"/>
  <c r="K615" i="18"/>
  <c r="W615" i="18" s="1"/>
  <c r="K614" i="18"/>
  <c r="W614" i="18" s="1"/>
  <c r="K613" i="18"/>
  <c r="W613" i="18" s="1"/>
  <c r="K612" i="18"/>
  <c r="W612" i="18" s="1"/>
  <c r="K611" i="18"/>
  <c r="W611" i="18" s="1"/>
  <c r="K610" i="18"/>
  <c r="W610" i="18" s="1"/>
  <c r="K609" i="18"/>
  <c r="W609" i="18" s="1"/>
  <c r="K608" i="18"/>
  <c r="W608" i="18" s="1"/>
  <c r="K607" i="18"/>
  <c r="W607" i="18" s="1"/>
  <c r="K606" i="18"/>
  <c r="W606" i="18" s="1"/>
  <c r="K605" i="18"/>
  <c r="W605" i="18" s="1"/>
  <c r="K604" i="18"/>
  <c r="W604" i="18" s="1"/>
  <c r="K603" i="18"/>
  <c r="W603" i="18" s="1"/>
  <c r="K602" i="18"/>
  <c r="W602" i="18" s="1"/>
  <c r="K601" i="18"/>
  <c r="W601" i="18" s="1"/>
  <c r="K600" i="18"/>
  <c r="W600" i="18" s="1"/>
  <c r="K599" i="18"/>
  <c r="W599" i="18" s="1"/>
  <c r="K598" i="18"/>
  <c r="W598" i="18" s="1"/>
  <c r="K597" i="18"/>
  <c r="W597" i="18" s="1"/>
  <c r="K596" i="18"/>
  <c r="W596" i="18" s="1"/>
  <c r="K595" i="18"/>
  <c r="W595" i="18" s="1"/>
  <c r="K594" i="18"/>
  <c r="W594" i="18" s="1"/>
  <c r="K593" i="18"/>
  <c r="W593" i="18" s="1"/>
  <c r="K592" i="18"/>
  <c r="W592" i="18" s="1"/>
  <c r="K591" i="18"/>
  <c r="W591" i="18" s="1"/>
  <c r="K590" i="18"/>
  <c r="W590" i="18" s="1"/>
  <c r="K589" i="18"/>
  <c r="W589" i="18" s="1"/>
  <c r="K588" i="18"/>
  <c r="W588" i="18" s="1"/>
  <c r="K587" i="18"/>
  <c r="W587" i="18" s="1"/>
  <c r="K586" i="18"/>
  <c r="W586" i="18" s="1"/>
  <c r="K585" i="18"/>
  <c r="W585" i="18" s="1"/>
  <c r="K584" i="18"/>
  <c r="W584" i="18" s="1"/>
  <c r="K583" i="18"/>
  <c r="W583" i="18" s="1"/>
  <c r="K582" i="18"/>
  <c r="W582" i="18" s="1"/>
  <c r="K581" i="18"/>
  <c r="W581" i="18" s="1"/>
  <c r="K580" i="18"/>
  <c r="W580" i="18" s="1"/>
  <c r="K579" i="18"/>
  <c r="W579" i="18" s="1"/>
  <c r="K578" i="18"/>
  <c r="W578" i="18" s="1"/>
  <c r="K577" i="18"/>
  <c r="W577" i="18" s="1"/>
  <c r="K576" i="18"/>
  <c r="W576" i="18" s="1"/>
  <c r="K575" i="18"/>
  <c r="W575" i="18" s="1"/>
  <c r="K574" i="18"/>
  <c r="W574" i="18" s="1"/>
  <c r="K573" i="18"/>
  <c r="W573" i="18" s="1"/>
  <c r="K572" i="18"/>
  <c r="W572" i="18" s="1"/>
  <c r="K571" i="18"/>
  <c r="W571" i="18" s="1"/>
  <c r="K570" i="18"/>
  <c r="W570" i="18" s="1"/>
  <c r="K569" i="18"/>
  <c r="W569" i="18" s="1"/>
  <c r="K568" i="18"/>
  <c r="W568" i="18" s="1"/>
  <c r="K567" i="18"/>
  <c r="W567" i="18" s="1"/>
  <c r="K566" i="18"/>
  <c r="W566" i="18" s="1"/>
  <c r="K565" i="18"/>
  <c r="W565" i="18" s="1"/>
  <c r="K564" i="18"/>
  <c r="W564" i="18" s="1"/>
  <c r="K563" i="18"/>
  <c r="W563" i="18" s="1"/>
  <c r="K562" i="18"/>
  <c r="W562" i="18" s="1"/>
  <c r="K561" i="18"/>
  <c r="W561" i="18" s="1"/>
  <c r="K560" i="18"/>
  <c r="W560" i="18" s="1"/>
  <c r="K559" i="18"/>
  <c r="W559" i="18" s="1"/>
  <c r="K558" i="18"/>
  <c r="W558" i="18" s="1"/>
  <c r="K557" i="18"/>
  <c r="W557" i="18" s="1"/>
  <c r="K556" i="18"/>
  <c r="W556" i="18" s="1"/>
  <c r="K555" i="18"/>
  <c r="W555" i="18" s="1"/>
  <c r="K554" i="18"/>
  <c r="W554" i="18" s="1"/>
  <c r="K553" i="18"/>
  <c r="W553" i="18" s="1"/>
  <c r="K552" i="18"/>
  <c r="W552" i="18" s="1"/>
  <c r="K551" i="18"/>
  <c r="W551" i="18" s="1"/>
  <c r="K550" i="18"/>
  <c r="W550" i="18" s="1"/>
  <c r="K549" i="18"/>
  <c r="W549" i="18" s="1"/>
  <c r="K548" i="18"/>
  <c r="W548" i="18" s="1"/>
  <c r="K547" i="18"/>
  <c r="W547" i="18" s="1"/>
  <c r="K546" i="18"/>
  <c r="W546" i="18" s="1"/>
  <c r="K545" i="18"/>
  <c r="W545" i="18" s="1"/>
  <c r="K544" i="18"/>
  <c r="W544" i="18" s="1"/>
  <c r="K543" i="18"/>
  <c r="W543" i="18" s="1"/>
  <c r="K542" i="18"/>
  <c r="W542" i="18" s="1"/>
  <c r="K541" i="18"/>
  <c r="W541" i="18" s="1"/>
  <c r="K540" i="18"/>
  <c r="W540" i="18" s="1"/>
  <c r="K539" i="18"/>
  <c r="W539" i="18" s="1"/>
  <c r="K538" i="18"/>
  <c r="W538" i="18" s="1"/>
  <c r="K537" i="18"/>
  <c r="W537" i="18" s="1"/>
  <c r="K536" i="18"/>
  <c r="W536" i="18" s="1"/>
  <c r="K535" i="18"/>
  <c r="W535" i="18" s="1"/>
  <c r="K534" i="18"/>
  <c r="W534" i="18" s="1"/>
  <c r="K533" i="18"/>
  <c r="W533" i="18" s="1"/>
  <c r="K532" i="18"/>
  <c r="W532" i="18" s="1"/>
  <c r="K531" i="18"/>
  <c r="W531" i="18" s="1"/>
  <c r="K530" i="18"/>
  <c r="W530" i="18" s="1"/>
  <c r="K529" i="18"/>
  <c r="W529" i="18" s="1"/>
  <c r="K528" i="18"/>
  <c r="W528" i="18" s="1"/>
  <c r="K527" i="18"/>
  <c r="W527" i="18" s="1"/>
  <c r="K526" i="18"/>
  <c r="W526" i="18" s="1"/>
  <c r="K525" i="18"/>
  <c r="W525" i="18" s="1"/>
  <c r="K524" i="18"/>
  <c r="W524" i="18" s="1"/>
  <c r="K523" i="18"/>
  <c r="W523" i="18" s="1"/>
  <c r="K522" i="18"/>
  <c r="W522" i="18" s="1"/>
  <c r="K521" i="18"/>
  <c r="W521" i="18" s="1"/>
  <c r="K520" i="18"/>
  <c r="W520" i="18" s="1"/>
  <c r="K519" i="18"/>
  <c r="W519" i="18" s="1"/>
  <c r="K518" i="18"/>
  <c r="W518" i="18" s="1"/>
  <c r="K517" i="18"/>
  <c r="W517" i="18" s="1"/>
  <c r="K516" i="18"/>
  <c r="W516" i="18" s="1"/>
  <c r="K515" i="18"/>
  <c r="W515" i="18" s="1"/>
  <c r="K514" i="18"/>
  <c r="W514" i="18" s="1"/>
  <c r="K513" i="18"/>
  <c r="W513" i="18" s="1"/>
  <c r="K512" i="18"/>
  <c r="W512" i="18" s="1"/>
  <c r="K511" i="18"/>
  <c r="W511" i="18" s="1"/>
  <c r="K510" i="18"/>
  <c r="W510" i="18" s="1"/>
  <c r="K509" i="18"/>
  <c r="W509" i="18" s="1"/>
  <c r="K508" i="18"/>
  <c r="W508" i="18" s="1"/>
  <c r="K507" i="18"/>
  <c r="W507" i="18" s="1"/>
  <c r="K506" i="18"/>
  <c r="W506" i="18" s="1"/>
  <c r="K505" i="18"/>
  <c r="W505" i="18" s="1"/>
  <c r="K504" i="18"/>
  <c r="W504" i="18" s="1"/>
  <c r="K503" i="18"/>
  <c r="W503" i="18" s="1"/>
  <c r="K502" i="18"/>
  <c r="W502" i="18" s="1"/>
  <c r="K501" i="18"/>
  <c r="W501" i="18" s="1"/>
  <c r="K500" i="18"/>
  <c r="W500" i="18" s="1"/>
  <c r="K499" i="18"/>
  <c r="W499" i="18" s="1"/>
  <c r="K498" i="18"/>
  <c r="W498" i="18" s="1"/>
  <c r="K497" i="18"/>
  <c r="W497" i="18" s="1"/>
  <c r="K496" i="18"/>
  <c r="W496" i="18" s="1"/>
  <c r="K495" i="18"/>
  <c r="W495" i="18" s="1"/>
  <c r="K494" i="18"/>
  <c r="W494" i="18" s="1"/>
  <c r="K493" i="18"/>
  <c r="W493" i="18" s="1"/>
  <c r="K492" i="18"/>
  <c r="W492" i="18" s="1"/>
  <c r="K491" i="18"/>
  <c r="W491" i="18" s="1"/>
  <c r="K490" i="18"/>
  <c r="W490" i="18" s="1"/>
  <c r="K489" i="18"/>
  <c r="W489" i="18" s="1"/>
  <c r="K488" i="18"/>
  <c r="W488" i="18" s="1"/>
  <c r="K487" i="18"/>
  <c r="W487" i="18" s="1"/>
  <c r="K486" i="18"/>
  <c r="W486" i="18" s="1"/>
  <c r="K485" i="18"/>
  <c r="W485" i="18" s="1"/>
  <c r="K484" i="18"/>
  <c r="W484" i="18" s="1"/>
  <c r="K483" i="18"/>
  <c r="W483" i="18" s="1"/>
  <c r="K482" i="18"/>
  <c r="W482" i="18" s="1"/>
  <c r="K481" i="18"/>
  <c r="W481" i="18" s="1"/>
  <c r="K480" i="18"/>
  <c r="W480" i="18" s="1"/>
  <c r="K479" i="18"/>
  <c r="W479" i="18" s="1"/>
  <c r="K478" i="18"/>
  <c r="W478" i="18" s="1"/>
  <c r="K477" i="18"/>
  <c r="W477" i="18" s="1"/>
  <c r="K476" i="18"/>
  <c r="W476" i="18" s="1"/>
  <c r="K475" i="18"/>
  <c r="W475" i="18" s="1"/>
  <c r="K474" i="18"/>
  <c r="W474" i="18" s="1"/>
  <c r="K473" i="18"/>
  <c r="W473" i="18" s="1"/>
  <c r="K472" i="18"/>
  <c r="W472" i="18" s="1"/>
  <c r="K471" i="18"/>
  <c r="W471" i="18" s="1"/>
  <c r="K470" i="18"/>
  <c r="W470" i="18" s="1"/>
  <c r="K469" i="18"/>
  <c r="W469" i="18" s="1"/>
  <c r="K468" i="18"/>
  <c r="W468" i="18" s="1"/>
  <c r="K467" i="18"/>
  <c r="W467" i="18" s="1"/>
  <c r="K466" i="18"/>
  <c r="W466" i="18" s="1"/>
  <c r="K465" i="18"/>
  <c r="W465" i="18" s="1"/>
  <c r="K464" i="18"/>
  <c r="W464" i="18" s="1"/>
  <c r="K463" i="18"/>
  <c r="W463" i="18" s="1"/>
  <c r="K462" i="18"/>
  <c r="W462" i="18" s="1"/>
  <c r="K461" i="18"/>
  <c r="W461" i="18" s="1"/>
  <c r="K460" i="18"/>
  <c r="W460" i="18" s="1"/>
  <c r="K459" i="18"/>
  <c r="W459" i="18" s="1"/>
  <c r="K458" i="18"/>
  <c r="W458" i="18" s="1"/>
  <c r="K457" i="18"/>
  <c r="W457" i="18" s="1"/>
  <c r="K456" i="18"/>
  <c r="W456" i="18" s="1"/>
  <c r="K455" i="18"/>
  <c r="W455" i="18" s="1"/>
  <c r="K454" i="18"/>
  <c r="W454" i="18" s="1"/>
  <c r="K453" i="18"/>
  <c r="W453" i="18" s="1"/>
  <c r="K452" i="18"/>
  <c r="W452" i="18" s="1"/>
  <c r="K451" i="18"/>
  <c r="W451" i="18" s="1"/>
  <c r="K450" i="18"/>
  <c r="W450" i="18" s="1"/>
  <c r="K449" i="18"/>
  <c r="W449" i="18" s="1"/>
  <c r="K448" i="18"/>
  <c r="W448" i="18" s="1"/>
  <c r="K447" i="18"/>
  <c r="W447" i="18" s="1"/>
  <c r="K446" i="18"/>
  <c r="W446" i="18" s="1"/>
  <c r="K445" i="18"/>
  <c r="W445" i="18" s="1"/>
  <c r="K444" i="18"/>
  <c r="W444" i="18" s="1"/>
  <c r="K443" i="18"/>
  <c r="W443" i="18" s="1"/>
  <c r="K442" i="18"/>
  <c r="W442" i="18" s="1"/>
  <c r="K441" i="18"/>
  <c r="W441" i="18" s="1"/>
  <c r="K440" i="18"/>
  <c r="W440" i="18" s="1"/>
  <c r="K439" i="18"/>
  <c r="W439" i="18" s="1"/>
  <c r="K438" i="18"/>
  <c r="W438" i="18" s="1"/>
  <c r="K437" i="18"/>
  <c r="W437" i="18" s="1"/>
  <c r="K436" i="18"/>
  <c r="W436" i="18" s="1"/>
  <c r="K435" i="18"/>
  <c r="W435" i="18" s="1"/>
  <c r="K434" i="18"/>
  <c r="W434" i="18" s="1"/>
  <c r="K433" i="18"/>
  <c r="W433" i="18" s="1"/>
  <c r="K432" i="18"/>
  <c r="W432" i="18" s="1"/>
  <c r="K431" i="18"/>
  <c r="W431" i="18" s="1"/>
  <c r="K430" i="18"/>
  <c r="W430" i="18" s="1"/>
  <c r="K429" i="18"/>
  <c r="W429" i="18" s="1"/>
  <c r="K428" i="18"/>
  <c r="W428" i="18" s="1"/>
  <c r="K427" i="18"/>
  <c r="W427" i="18" s="1"/>
  <c r="K426" i="18"/>
  <c r="W426" i="18" s="1"/>
  <c r="K425" i="18"/>
  <c r="W425" i="18" s="1"/>
  <c r="K424" i="18"/>
  <c r="W424" i="18" s="1"/>
  <c r="K423" i="18"/>
  <c r="W423" i="18" s="1"/>
  <c r="K422" i="18"/>
  <c r="W422" i="18" s="1"/>
  <c r="K421" i="18"/>
  <c r="W421" i="18" s="1"/>
  <c r="K420" i="18"/>
  <c r="W420" i="18" s="1"/>
  <c r="K419" i="18"/>
  <c r="W419" i="18" s="1"/>
  <c r="K418" i="18"/>
  <c r="W418" i="18" s="1"/>
  <c r="K417" i="18"/>
  <c r="W417" i="18" s="1"/>
  <c r="K416" i="18"/>
  <c r="W416" i="18" s="1"/>
  <c r="K415" i="18"/>
  <c r="W415" i="18" s="1"/>
  <c r="K414" i="18"/>
  <c r="W414" i="18" s="1"/>
  <c r="K413" i="18"/>
  <c r="W413" i="18" s="1"/>
  <c r="K412" i="18"/>
  <c r="W412" i="18" s="1"/>
  <c r="K411" i="18"/>
  <c r="W411" i="18" s="1"/>
  <c r="K410" i="18"/>
  <c r="W410" i="18" s="1"/>
  <c r="K409" i="18"/>
  <c r="W409" i="18" s="1"/>
  <c r="K408" i="18"/>
  <c r="W408" i="18" s="1"/>
  <c r="K407" i="18"/>
  <c r="W407" i="18" s="1"/>
  <c r="K406" i="18"/>
  <c r="W406" i="18" s="1"/>
  <c r="K405" i="18"/>
  <c r="W405" i="18" s="1"/>
  <c r="K404" i="18"/>
  <c r="W404" i="18" s="1"/>
  <c r="K403" i="18"/>
  <c r="W403" i="18" s="1"/>
  <c r="K402" i="18"/>
  <c r="W402" i="18" s="1"/>
  <c r="K401" i="18"/>
  <c r="W401" i="18" s="1"/>
  <c r="K400" i="18"/>
  <c r="W400" i="18" s="1"/>
  <c r="K399" i="18"/>
  <c r="W399" i="18" s="1"/>
  <c r="K398" i="18"/>
  <c r="W398" i="18" s="1"/>
  <c r="K397" i="18"/>
  <c r="W397" i="18" s="1"/>
  <c r="K396" i="18"/>
  <c r="W396" i="18" s="1"/>
  <c r="K395" i="18"/>
  <c r="W395" i="18" s="1"/>
  <c r="K394" i="18"/>
  <c r="W394" i="18" s="1"/>
  <c r="K393" i="18"/>
  <c r="W393" i="18" s="1"/>
  <c r="K392" i="18"/>
  <c r="W392" i="18" s="1"/>
  <c r="K391" i="18"/>
  <c r="W391" i="18" s="1"/>
  <c r="K390" i="18"/>
  <c r="W390" i="18" s="1"/>
  <c r="K389" i="18"/>
  <c r="W389" i="18" s="1"/>
  <c r="K388" i="18"/>
  <c r="W388" i="18" s="1"/>
  <c r="K387" i="18"/>
  <c r="W387" i="18" s="1"/>
  <c r="K386" i="18"/>
  <c r="W386" i="18" s="1"/>
  <c r="K385" i="18"/>
  <c r="W385" i="18" s="1"/>
  <c r="K384" i="18"/>
  <c r="W384" i="18" s="1"/>
  <c r="K383" i="18"/>
  <c r="W383" i="18" s="1"/>
  <c r="K382" i="18"/>
  <c r="W382" i="18" s="1"/>
  <c r="K381" i="18"/>
  <c r="W381" i="18" s="1"/>
  <c r="K380" i="18"/>
  <c r="W380" i="18" s="1"/>
  <c r="K379" i="18"/>
  <c r="W379" i="18" s="1"/>
  <c r="K378" i="18"/>
  <c r="W378" i="18" s="1"/>
  <c r="K377" i="18"/>
  <c r="W377" i="18" s="1"/>
  <c r="K376" i="18"/>
  <c r="W376" i="18" s="1"/>
  <c r="K375" i="18"/>
  <c r="W375" i="18" s="1"/>
  <c r="K374" i="18"/>
  <c r="W374" i="18" s="1"/>
  <c r="K373" i="18"/>
  <c r="W373" i="18" s="1"/>
  <c r="K372" i="18"/>
  <c r="W372" i="18" s="1"/>
  <c r="K371" i="18"/>
  <c r="W371" i="18" s="1"/>
  <c r="K370" i="18"/>
  <c r="W370" i="18" s="1"/>
  <c r="K369" i="18"/>
  <c r="W369" i="18" s="1"/>
  <c r="K368" i="18"/>
  <c r="W368" i="18" s="1"/>
  <c r="K367" i="18"/>
  <c r="W367" i="18" s="1"/>
  <c r="K366" i="18"/>
  <c r="W366" i="18" s="1"/>
  <c r="K365" i="18"/>
  <c r="W365" i="18" s="1"/>
  <c r="K364" i="18"/>
  <c r="W364" i="18" s="1"/>
  <c r="K363" i="18"/>
  <c r="W363" i="18" s="1"/>
  <c r="K362" i="18"/>
  <c r="W362" i="18" s="1"/>
  <c r="K361" i="18"/>
  <c r="W361" i="18" s="1"/>
  <c r="K360" i="18"/>
  <c r="W360" i="18" s="1"/>
  <c r="K359" i="18"/>
  <c r="W359" i="18" s="1"/>
  <c r="K358" i="18"/>
  <c r="W358" i="18" s="1"/>
  <c r="K357" i="18"/>
  <c r="W357" i="18" s="1"/>
  <c r="K356" i="18"/>
  <c r="W356" i="18" s="1"/>
  <c r="K355" i="18"/>
  <c r="W355" i="18" s="1"/>
  <c r="K354" i="18"/>
  <c r="W354" i="18" s="1"/>
  <c r="K353" i="18"/>
  <c r="W353" i="18" s="1"/>
  <c r="K352" i="18"/>
  <c r="W352" i="18" s="1"/>
  <c r="K351" i="18"/>
  <c r="W351" i="18" s="1"/>
  <c r="K350" i="18"/>
  <c r="W350" i="18" s="1"/>
  <c r="K349" i="18"/>
  <c r="W349" i="18" s="1"/>
  <c r="K348" i="18"/>
  <c r="W348" i="18" s="1"/>
  <c r="K347" i="18"/>
  <c r="W347" i="18" s="1"/>
  <c r="K346" i="18"/>
  <c r="W346" i="18" s="1"/>
  <c r="K345" i="18"/>
  <c r="W345" i="18" s="1"/>
  <c r="K344" i="18"/>
  <c r="W344" i="18" s="1"/>
  <c r="K343" i="18"/>
  <c r="W343" i="18" s="1"/>
  <c r="K342" i="18"/>
  <c r="W342" i="18" s="1"/>
  <c r="K341" i="18"/>
  <c r="W341" i="18" s="1"/>
  <c r="K340" i="18"/>
  <c r="W340" i="18" s="1"/>
  <c r="K339" i="18"/>
  <c r="W339" i="18" s="1"/>
  <c r="K338" i="18"/>
  <c r="W338" i="18" s="1"/>
  <c r="K337" i="18"/>
  <c r="W337" i="18" s="1"/>
  <c r="K336" i="18"/>
  <c r="W336" i="18" s="1"/>
  <c r="K335" i="18"/>
  <c r="W335" i="18" s="1"/>
  <c r="K334" i="18"/>
  <c r="W334" i="18" s="1"/>
  <c r="K333" i="18"/>
  <c r="W333" i="18" s="1"/>
  <c r="K332" i="18"/>
  <c r="W332" i="18" s="1"/>
  <c r="K331" i="18"/>
  <c r="W331" i="18" s="1"/>
  <c r="K330" i="18"/>
  <c r="W330" i="18" s="1"/>
  <c r="K329" i="18"/>
  <c r="W329" i="18" s="1"/>
  <c r="K328" i="18"/>
  <c r="W328" i="18" s="1"/>
  <c r="K327" i="18"/>
  <c r="W327" i="18" s="1"/>
  <c r="K326" i="18"/>
  <c r="W326" i="18" s="1"/>
  <c r="K325" i="18"/>
  <c r="W325" i="18" s="1"/>
  <c r="K324" i="18"/>
  <c r="W324" i="18" s="1"/>
  <c r="K323" i="18"/>
  <c r="W323" i="18" s="1"/>
  <c r="K322" i="18"/>
  <c r="W322" i="18" s="1"/>
  <c r="K321" i="18"/>
  <c r="W321" i="18" s="1"/>
  <c r="K320" i="18"/>
  <c r="W320" i="18" s="1"/>
  <c r="K319" i="18"/>
  <c r="W319" i="18" s="1"/>
  <c r="K318" i="18"/>
  <c r="W318" i="18" s="1"/>
  <c r="K317" i="18"/>
  <c r="W317" i="18" s="1"/>
  <c r="K316" i="18"/>
  <c r="W316" i="18" s="1"/>
  <c r="K315" i="18"/>
  <c r="W315" i="18" s="1"/>
  <c r="K314" i="18"/>
  <c r="W314" i="18" s="1"/>
  <c r="K313" i="18"/>
  <c r="W313" i="18" s="1"/>
  <c r="K312" i="18"/>
  <c r="W312" i="18" s="1"/>
  <c r="K311" i="18"/>
  <c r="W311" i="18" s="1"/>
  <c r="K310" i="18"/>
  <c r="W310" i="18" s="1"/>
  <c r="K309" i="18"/>
  <c r="W309" i="18" s="1"/>
  <c r="K308" i="18"/>
  <c r="W308" i="18" s="1"/>
  <c r="K307" i="18"/>
  <c r="W307" i="18" s="1"/>
  <c r="K306" i="18"/>
  <c r="W306" i="18" s="1"/>
  <c r="K305" i="18"/>
  <c r="W305" i="18" s="1"/>
  <c r="K304" i="18"/>
  <c r="W304" i="18" s="1"/>
  <c r="K303" i="18"/>
  <c r="W303" i="18" s="1"/>
  <c r="K302" i="18"/>
  <c r="W302" i="18" s="1"/>
  <c r="K301" i="18"/>
  <c r="W301" i="18" s="1"/>
  <c r="K300" i="18"/>
  <c r="W300" i="18" s="1"/>
  <c r="K299" i="18"/>
  <c r="W299" i="18" s="1"/>
  <c r="K298" i="18"/>
  <c r="W298" i="18" s="1"/>
  <c r="K297" i="18"/>
  <c r="W297" i="18" s="1"/>
  <c r="K296" i="18"/>
  <c r="W296" i="18" s="1"/>
  <c r="K295" i="18"/>
  <c r="W295" i="18" s="1"/>
  <c r="K294" i="18"/>
  <c r="W294" i="18" s="1"/>
  <c r="K293" i="18"/>
  <c r="W293" i="18" s="1"/>
  <c r="K292" i="18"/>
  <c r="W292" i="18" s="1"/>
  <c r="K291" i="18"/>
  <c r="W291" i="18" s="1"/>
  <c r="K290" i="18"/>
  <c r="W290" i="18" s="1"/>
  <c r="K289" i="18"/>
  <c r="W289" i="18" s="1"/>
  <c r="K288" i="18"/>
  <c r="W288" i="18" s="1"/>
  <c r="K287" i="18"/>
  <c r="W287" i="18" s="1"/>
  <c r="K286" i="18"/>
  <c r="W286" i="18" s="1"/>
  <c r="K285" i="18"/>
  <c r="W285" i="18" s="1"/>
  <c r="K284" i="18"/>
  <c r="W284" i="18" s="1"/>
  <c r="K283" i="18"/>
  <c r="W283" i="18" s="1"/>
  <c r="K282" i="18"/>
  <c r="W282" i="18" s="1"/>
  <c r="K281" i="18"/>
  <c r="W281" i="18" s="1"/>
  <c r="K280" i="18"/>
  <c r="W280" i="18" s="1"/>
  <c r="K279" i="18"/>
  <c r="W279" i="18" s="1"/>
  <c r="K278" i="18"/>
  <c r="W278" i="18" s="1"/>
  <c r="K277" i="18"/>
  <c r="W277" i="18" s="1"/>
  <c r="K276" i="18"/>
  <c r="W276" i="18" s="1"/>
  <c r="K275" i="18"/>
  <c r="W275" i="18" s="1"/>
  <c r="K274" i="18"/>
  <c r="W274" i="18" s="1"/>
  <c r="K273" i="18"/>
  <c r="W273" i="18" s="1"/>
  <c r="K272" i="18"/>
  <c r="W272" i="18" s="1"/>
  <c r="K271" i="18"/>
  <c r="W271" i="18" s="1"/>
  <c r="K270" i="18"/>
  <c r="W270" i="18" s="1"/>
  <c r="K269" i="18"/>
  <c r="W269" i="18" s="1"/>
  <c r="K268" i="18"/>
  <c r="W268" i="18" s="1"/>
  <c r="K267" i="18"/>
  <c r="W267" i="18" s="1"/>
  <c r="K266" i="18"/>
  <c r="W266" i="18" s="1"/>
  <c r="K265" i="18"/>
  <c r="W265" i="18" s="1"/>
  <c r="K264" i="18"/>
  <c r="W264" i="18" s="1"/>
  <c r="K263" i="18"/>
  <c r="W263" i="18" s="1"/>
  <c r="K262" i="18"/>
  <c r="W262" i="18" s="1"/>
  <c r="K261" i="18"/>
  <c r="W261" i="18" s="1"/>
  <c r="K260" i="18"/>
  <c r="W260" i="18" s="1"/>
  <c r="K259" i="18"/>
  <c r="W259" i="18" s="1"/>
  <c r="K258" i="18"/>
  <c r="W258" i="18" s="1"/>
  <c r="K257" i="18"/>
  <c r="W257" i="18" s="1"/>
  <c r="K256" i="18"/>
  <c r="W256" i="18" s="1"/>
  <c r="K255" i="18"/>
  <c r="W255" i="18" s="1"/>
  <c r="K254" i="18"/>
  <c r="W254" i="18" s="1"/>
  <c r="K253" i="18"/>
  <c r="W253" i="18" s="1"/>
  <c r="K252" i="18"/>
  <c r="W252" i="18" s="1"/>
  <c r="K251" i="18"/>
  <c r="W251" i="18" s="1"/>
  <c r="K250" i="18"/>
  <c r="W250" i="18" s="1"/>
  <c r="K249" i="18"/>
  <c r="W249" i="18" s="1"/>
  <c r="K248" i="18"/>
  <c r="W248" i="18" s="1"/>
  <c r="K247" i="18"/>
  <c r="W247" i="18" s="1"/>
  <c r="K246" i="18"/>
  <c r="W246" i="18" s="1"/>
  <c r="K245" i="18"/>
  <c r="W245" i="18" s="1"/>
  <c r="K244" i="18"/>
  <c r="W244" i="18" s="1"/>
  <c r="K243" i="18"/>
  <c r="W243" i="18" s="1"/>
  <c r="K242" i="18"/>
  <c r="W242" i="18" s="1"/>
  <c r="K241" i="18"/>
  <c r="W241" i="18" s="1"/>
  <c r="K240" i="18"/>
  <c r="W240" i="18" s="1"/>
  <c r="K239" i="18"/>
  <c r="W239" i="18" s="1"/>
  <c r="K238" i="18"/>
  <c r="W238" i="18" s="1"/>
  <c r="K237" i="18"/>
  <c r="W237" i="18" s="1"/>
  <c r="K236" i="18"/>
  <c r="W236" i="18" s="1"/>
  <c r="K235" i="18"/>
  <c r="W235" i="18" s="1"/>
  <c r="K234" i="18"/>
  <c r="W234" i="18" s="1"/>
  <c r="K233" i="18"/>
  <c r="W233" i="18" s="1"/>
  <c r="K232" i="18"/>
  <c r="W232" i="18" s="1"/>
  <c r="K231" i="18"/>
  <c r="W231" i="18" s="1"/>
  <c r="K230" i="18"/>
  <c r="W230" i="18" s="1"/>
  <c r="K229" i="18"/>
  <c r="W229" i="18" s="1"/>
  <c r="K228" i="18"/>
  <c r="W228" i="18" s="1"/>
  <c r="K227" i="18"/>
  <c r="W227" i="18" s="1"/>
  <c r="K226" i="18"/>
  <c r="W226" i="18" s="1"/>
  <c r="K225" i="18"/>
  <c r="W225" i="18" s="1"/>
  <c r="K224" i="18"/>
  <c r="W224" i="18" s="1"/>
  <c r="K223" i="18"/>
  <c r="W223" i="18" s="1"/>
  <c r="K222" i="18"/>
  <c r="W222" i="18" s="1"/>
  <c r="K221" i="18"/>
  <c r="W221" i="18" s="1"/>
  <c r="K220" i="18"/>
  <c r="W220" i="18" s="1"/>
  <c r="K219" i="18"/>
  <c r="W219" i="18" s="1"/>
  <c r="K218" i="18"/>
  <c r="W218" i="18" s="1"/>
  <c r="K217" i="18"/>
  <c r="W217" i="18" s="1"/>
  <c r="K216" i="18"/>
  <c r="W216" i="18" s="1"/>
  <c r="K215" i="18"/>
  <c r="W215" i="18" s="1"/>
  <c r="K214" i="18"/>
  <c r="W214" i="18" s="1"/>
  <c r="K213" i="18"/>
  <c r="W213" i="18" s="1"/>
  <c r="K212" i="18"/>
  <c r="W212" i="18" s="1"/>
  <c r="K211" i="18"/>
  <c r="W211" i="18" s="1"/>
  <c r="K210" i="18"/>
  <c r="W210" i="18" s="1"/>
  <c r="K209" i="18"/>
  <c r="W209" i="18" s="1"/>
  <c r="K208" i="18"/>
  <c r="W208" i="18" s="1"/>
  <c r="K207" i="18"/>
  <c r="W207" i="18" s="1"/>
  <c r="K206" i="18"/>
  <c r="W206" i="18" s="1"/>
  <c r="K205" i="18"/>
  <c r="W205" i="18" s="1"/>
  <c r="K204" i="18"/>
  <c r="W204" i="18" s="1"/>
  <c r="K203" i="18"/>
  <c r="W203" i="18" s="1"/>
  <c r="K202" i="18"/>
  <c r="W202" i="18" s="1"/>
  <c r="K201" i="18"/>
  <c r="W201" i="18" s="1"/>
  <c r="K200" i="18"/>
  <c r="W200" i="18" s="1"/>
  <c r="K199" i="18"/>
  <c r="W199" i="18" s="1"/>
  <c r="K198" i="18"/>
  <c r="W198" i="18" s="1"/>
  <c r="K197" i="18"/>
  <c r="W197" i="18" s="1"/>
  <c r="K196" i="18"/>
  <c r="W196" i="18" s="1"/>
  <c r="K195" i="18"/>
  <c r="W195" i="18" s="1"/>
  <c r="K194" i="18"/>
  <c r="W194" i="18" s="1"/>
  <c r="K193" i="18"/>
  <c r="W193" i="18" s="1"/>
  <c r="K192" i="18"/>
  <c r="W192" i="18" s="1"/>
  <c r="K191" i="18"/>
  <c r="W191" i="18" s="1"/>
  <c r="K190" i="18"/>
  <c r="W190" i="18" s="1"/>
  <c r="K189" i="18"/>
  <c r="W189" i="18" s="1"/>
  <c r="K188" i="18"/>
  <c r="W188" i="18" s="1"/>
  <c r="K187" i="18"/>
  <c r="W187" i="18" s="1"/>
  <c r="K186" i="18"/>
  <c r="W186" i="18" s="1"/>
  <c r="K185" i="18"/>
  <c r="W185" i="18" s="1"/>
  <c r="K184" i="18"/>
  <c r="W184" i="18" s="1"/>
  <c r="K183" i="18"/>
  <c r="W183" i="18" s="1"/>
  <c r="K182" i="18"/>
  <c r="W182" i="18" s="1"/>
  <c r="K181" i="18"/>
  <c r="W181" i="18" s="1"/>
  <c r="K180" i="18"/>
  <c r="W180" i="18" s="1"/>
  <c r="K179" i="18"/>
  <c r="W179" i="18" s="1"/>
  <c r="K178" i="18"/>
  <c r="W178" i="18" s="1"/>
  <c r="K177" i="18"/>
  <c r="W177" i="18" s="1"/>
  <c r="K176" i="18"/>
  <c r="W176" i="18" s="1"/>
  <c r="K175" i="18"/>
  <c r="W175" i="18" s="1"/>
  <c r="K174" i="18"/>
  <c r="W174" i="18" s="1"/>
  <c r="K173" i="18"/>
  <c r="W173" i="18" s="1"/>
  <c r="K172" i="18"/>
  <c r="W172" i="18" s="1"/>
  <c r="K171" i="18"/>
  <c r="W171" i="18" s="1"/>
  <c r="K170" i="18"/>
  <c r="W170" i="18" s="1"/>
  <c r="K169" i="18"/>
  <c r="W169" i="18" s="1"/>
  <c r="K168" i="18"/>
  <c r="W168" i="18" s="1"/>
  <c r="K167" i="18"/>
  <c r="W167" i="18" s="1"/>
  <c r="K166" i="18"/>
  <c r="W166" i="18" s="1"/>
  <c r="K165" i="18"/>
  <c r="W165" i="18" s="1"/>
  <c r="K164" i="18"/>
  <c r="W164" i="18" s="1"/>
  <c r="K163" i="18"/>
  <c r="W163" i="18" s="1"/>
  <c r="K162" i="18"/>
  <c r="W162" i="18" s="1"/>
  <c r="K161" i="18"/>
  <c r="W161" i="18" s="1"/>
  <c r="K160" i="18"/>
  <c r="W160" i="18" s="1"/>
  <c r="K159" i="18"/>
  <c r="W159" i="18" s="1"/>
  <c r="K158" i="18"/>
  <c r="W158" i="18" s="1"/>
  <c r="K157" i="18"/>
  <c r="W157" i="18" s="1"/>
  <c r="K156" i="18"/>
  <c r="W156" i="18" s="1"/>
  <c r="K155" i="18"/>
  <c r="W155" i="18" s="1"/>
  <c r="K154" i="18"/>
  <c r="W154" i="18" s="1"/>
  <c r="K153" i="18"/>
  <c r="W153" i="18" s="1"/>
  <c r="K152" i="18"/>
  <c r="W152" i="18" s="1"/>
  <c r="K151" i="18"/>
  <c r="W151" i="18" s="1"/>
  <c r="K150" i="18"/>
  <c r="W150" i="18" s="1"/>
  <c r="K149" i="18"/>
  <c r="W149" i="18" s="1"/>
  <c r="K148" i="18"/>
  <c r="W148" i="18" s="1"/>
  <c r="K147" i="18"/>
  <c r="W147" i="18" s="1"/>
  <c r="K146" i="18"/>
  <c r="W146" i="18" s="1"/>
  <c r="K145" i="18"/>
  <c r="W145" i="18" s="1"/>
  <c r="K144" i="18"/>
  <c r="W144" i="18" s="1"/>
  <c r="K143" i="18"/>
  <c r="W143" i="18" s="1"/>
  <c r="K142" i="18"/>
  <c r="W142" i="18" s="1"/>
  <c r="K141" i="18"/>
  <c r="W141" i="18" s="1"/>
  <c r="K140" i="18"/>
  <c r="W140" i="18" s="1"/>
  <c r="K139" i="18"/>
  <c r="W139" i="18" s="1"/>
  <c r="K138" i="18"/>
  <c r="W138" i="18" s="1"/>
  <c r="K137" i="18"/>
  <c r="W137" i="18" s="1"/>
  <c r="K136" i="18"/>
  <c r="W136" i="18" s="1"/>
  <c r="K135" i="18"/>
  <c r="W135" i="18" s="1"/>
  <c r="K134" i="18"/>
  <c r="W134" i="18" s="1"/>
  <c r="K133" i="18"/>
  <c r="W133" i="18" s="1"/>
  <c r="K132" i="18"/>
  <c r="W132" i="18" s="1"/>
  <c r="K131" i="18"/>
  <c r="W131" i="18" s="1"/>
  <c r="K130" i="18"/>
  <c r="W130" i="18" s="1"/>
  <c r="K129" i="18"/>
  <c r="W129" i="18" s="1"/>
  <c r="K128" i="18"/>
  <c r="W128" i="18" s="1"/>
  <c r="K127" i="18"/>
  <c r="W127" i="18" s="1"/>
  <c r="K126" i="18"/>
  <c r="W126" i="18" s="1"/>
  <c r="K125" i="18"/>
  <c r="W125" i="18" s="1"/>
  <c r="K124" i="18"/>
  <c r="W124" i="18" s="1"/>
  <c r="K123" i="18"/>
  <c r="W123" i="18" s="1"/>
  <c r="K122" i="18"/>
  <c r="W122" i="18" s="1"/>
  <c r="K121" i="18"/>
  <c r="W121" i="18" s="1"/>
  <c r="K120" i="18"/>
  <c r="W120" i="18" s="1"/>
  <c r="K119" i="18"/>
  <c r="W119" i="18" s="1"/>
  <c r="K118" i="18"/>
  <c r="W118" i="18" s="1"/>
  <c r="K117" i="18"/>
  <c r="W117" i="18" s="1"/>
  <c r="K116" i="18"/>
  <c r="W116" i="18" s="1"/>
  <c r="K115" i="18"/>
  <c r="W115" i="18" s="1"/>
  <c r="K114" i="18"/>
  <c r="W114" i="18" s="1"/>
  <c r="K113" i="18"/>
  <c r="W113" i="18" s="1"/>
  <c r="K112" i="18"/>
  <c r="W112" i="18" s="1"/>
  <c r="K111" i="18"/>
  <c r="W111" i="18" s="1"/>
  <c r="K110" i="18"/>
  <c r="W110" i="18" s="1"/>
  <c r="K109" i="18"/>
  <c r="W109" i="18" s="1"/>
  <c r="K108" i="18"/>
  <c r="W108" i="18" s="1"/>
  <c r="K107" i="18"/>
  <c r="W107" i="18" s="1"/>
  <c r="K106" i="18"/>
  <c r="W106" i="18" s="1"/>
  <c r="K105" i="18"/>
  <c r="W105" i="18" s="1"/>
  <c r="K104" i="18"/>
  <c r="W104" i="18" s="1"/>
  <c r="K103" i="18"/>
  <c r="W103" i="18" s="1"/>
  <c r="K102" i="18"/>
  <c r="W102" i="18" s="1"/>
  <c r="K101" i="18"/>
  <c r="W101" i="18" s="1"/>
  <c r="K100" i="18"/>
  <c r="W100" i="18" s="1"/>
  <c r="K99" i="18"/>
  <c r="W99" i="18" s="1"/>
  <c r="K98" i="18"/>
  <c r="W98" i="18" s="1"/>
  <c r="K97" i="18"/>
  <c r="W97" i="18" s="1"/>
  <c r="K96" i="18"/>
  <c r="W96" i="18" s="1"/>
  <c r="K95" i="18"/>
  <c r="W95" i="18" s="1"/>
  <c r="K94" i="18"/>
  <c r="W94" i="18" s="1"/>
  <c r="K93" i="18"/>
  <c r="W93" i="18" s="1"/>
  <c r="K92" i="18"/>
  <c r="W92" i="18" s="1"/>
  <c r="K91" i="18"/>
  <c r="W91" i="18" s="1"/>
  <c r="K90" i="18"/>
  <c r="W90" i="18" s="1"/>
  <c r="K89" i="18"/>
  <c r="W89" i="18" s="1"/>
  <c r="K88" i="18"/>
  <c r="W88" i="18" s="1"/>
  <c r="K87" i="18"/>
  <c r="W87" i="18" s="1"/>
  <c r="K86" i="18"/>
  <c r="W86" i="18" s="1"/>
  <c r="K85" i="18"/>
  <c r="W85" i="18" s="1"/>
  <c r="K84" i="18"/>
  <c r="W84" i="18" s="1"/>
  <c r="K83" i="18"/>
  <c r="W83" i="18" s="1"/>
  <c r="K82" i="18"/>
  <c r="W82" i="18" s="1"/>
  <c r="K81" i="18"/>
  <c r="W81" i="18" s="1"/>
  <c r="K80" i="18"/>
  <c r="W80" i="18" s="1"/>
  <c r="K79" i="18"/>
  <c r="W79" i="18" s="1"/>
  <c r="K78" i="18"/>
  <c r="W78" i="18" s="1"/>
  <c r="K77" i="18"/>
  <c r="W77" i="18" s="1"/>
  <c r="K76" i="18"/>
  <c r="W76" i="18" s="1"/>
  <c r="K75" i="18"/>
  <c r="W75" i="18" s="1"/>
  <c r="K74" i="18"/>
  <c r="W74" i="18" s="1"/>
  <c r="K73" i="18"/>
  <c r="W73" i="18" s="1"/>
  <c r="K72" i="18"/>
  <c r="W72" i="18" s="1"/>
  <c r="K71" i="18"/>
  <c r="W71" i="18" s="1"/>
  <c r="K70" i="18"/>
  <c r="W70" i="18" s="1"/>
  <c r="K69" i="18"/>
  <c r="W69" i="18" s="1"/>
  <c r="K68" i="18"/>
  <c r="W68" i="18" s="1"/>
  <c r="K67" i="18"/>
  <c r="W67" i="18" s="1"/>
  <c r="K66" i="18"/>
  <c r="W66" i="18" s="1"/>
  <c r="K65" i="18"/>
  <c r="W65" i="18" s="1"/>
  <c r="K64" i="18"/>
  <c r="W64" i="18" s="1"/>
  <c r="K63" i="18"/>
  <c r="W63" i="18" s="1"/>
  <c r="K62" i="18"/>
  <c r="W62" i="18" s="1"/>
  <c r="K61" i="18"/>
  <c r="W61" i="18" s="1"/>
  <c r="K60" i="18"/>
  <c r="W60" i="18" s="1"/>
  <c r="K59" i="18"/>
  <c r="W59" i="18" s="1"/>
  <c r="K58" i="18"/>
  <c r="W58" i="18" s="1"/>
  <c r="K57" i="18"/>
  <c r="W57" i="18" s="1"/>
  <c r="K56" i="18"/>
  <c r="W56" i="18" s="1"/>
  <c r="K55" i="18"/>
  <c r="W55" i="18" s="1"/>
  <c r="K54" i="18"/>
  <c r="W54" i="18" s="1"/>
  <c r="K53" i="18"/>
  <c r="W53" i="18" s="1"/>
  <c r="K52" i="18"/>
  <c r="W52" i="18" s="1"/>
  <c r="K51" i="18"/>
  <c r="W51" i="18" s="1"/>
  <c r="K50" i="18"/>
  <c r="W50" i="18" s="1"/>
  <c r="K49" i="18"/>
  <c r="W49" i="18" s="1"/>
  <c r="K48" i="18"/>
  <c r="W48" i="18" s="1"/>
  <c r="K47" i="18"/>
  <c r="W47" i="18" s="1"/>
  <c r="K46" i="18"/>
  <c r="W46" i="18" s="1"/>
  <c r="K45" i="18"/>
  <c r="W45" i="18" s="1"/>
  <c r="K44" i="18"/>
  <c r="W44" i="18" s="1"/>
  <c r="K43" i="18"/>
  <c r="W43" i="18" s="1"/>
  <c r="K42" i="18"/>
  <c r="W42" i="18" s="1"/>
  <c r="K41" i="18"/>
  <c r="W41" i="18" s="1"/>
  <c r="K40" i="18"/>
  <c r="W40" i="18" s="1"/>
  <c r="K39" i="18"/>
  <c r="W39" i="18" s="1"/>
  <c r="K38" i="18"/>
  <c r="W38" i="18" s="1"/>
  <c r="K37" i="18"/>
  <c r="W37" i="18" s="1"/>
  <c r="K36" i="18"/>
  <c r="W36" i="18" s="1"/>
  <c r="K35" i="18"/>
  <c r="W35" i="18" s="1"/>
  <c r="K34" i="18"/>
  <c r="W34" i="18" s="1"/>
  <c r="K33" i="18"/>
  <c r="W33" i="18" s="1"/>
  <c r="K32" i="18"/>
  <c r="W32" i="18" s="1"/>
  <c r="K31" i="18"/>
  <c r="W31" i="18" s="1"/>
  <c r="K30" i="18"/>
  <c r="W30" i="18" s="1"/>
  <c r="K29" i="18"/>
  <c r="W29" i="18" s="1"/>
  <c r="K28" i="18"/>
  <c r="W28" i="18" s="1"/>
  <c r="K27" i="18"/>
  <c r="W27" i="18" s="1"/>
  <c r="K26" i="18"/>
  <c r="W26" i="18" s="1"/>
  <c r="K25" i="18"/>
  <c r="W25" i="18" s="1"/>
  <c r="K24" i="18"/>
  <c r="W24" i="18" s="1"/>
  <c r="K23" i="18"/>
  <c r="W23" i="18" s="1"/>
  <c r="A1497" i="18"/>
  <c r="A1496" i="18"/>
  <c r="A1495" i="18"/>
  <c r="A1494" i="18"/>
  <c r="A1493" i="18"/>
  <c r="A1492" i="18"/>
  <c r="A1491" i="18"/>
  <c r="A1490" i="18"/>
  <c r="A1489" i="18"/>
  <c r="A1488" i="18"/>
  <c r="A1487" i="18"/>
  <c r="A1486" i="18"/>
  <c r="A1485" i="18"/>
  <c r="A1484" i="18"/>
  <c r="A1483" i="18"/>
  <c r="A1482" i="18"/>
  <c r="A1481" i="18"/>
  <c r="A1480" i="18"/>
  <c r="A1479" i="18"/>
  <c r="A1478" i="18"/>
  <c r="A1477" i="18"/>
  <c r="A1476" i="18"/>
  <c r="A1475" i="18"/>
  <c r="A1474" i="18"/>
  <c r="A1473" i="18"/>
  <c r="A1472" i="18"/>
  <c r="A1471" i="18"/>
  <c r="A1470" i="18"/>
  <c r="A1469" i="18"/>
  <c r="A1468" i="18"/>
  <c r="A1467" i="18"/>
  <c r="A1466" i="18"/>
  <c r="A1465" i="18"/>
  <c r="A1464" i="18"/>
  <c r="A1463" i="18"/>
  <c r="A1462" i="18"/>
  <c r="A1461" i="18"/>
  <c r="A1460" i="18"/>
  <c r="A1459" i="18"/>
  <c r="A1458" i="18"/>
  <c r="A1457" i="18"/>
  <c r="A1456" i="18"/>
  <c r="A1455" i="18"/>
  <c r="A1454" i="18"/>
  <c r="A1453" i="18"/>
  <c r="A1452" i="18"/>
  <c r="A1451" i="18"/>
  <c r="A1450" i="18"/>
  <c r="A1449" i="18"/>
  <c r="A1448" i="18"/>
  <c r="A1447" i="18"/>
  <c r="A1446" i="18"/>
  <c r="A1445" i="18"/>
  <c r="A1444" i="18"/>
  <c r="A1443" i="18"/>
  <c r="A1442" i="18"/>
  <c r="A1441" i="18"/>
  <c r="A1440" i="18"/>
  <c r="A1439" i="18"/>
  <c r="A1438" i="18"/>
  <c r="A1437" i="18"/>
  <c r="A1436" i="18"/>
  <c r="A1435" i="18"/>
  <c r="A1434" i="18"/>
  <c r="A1433" i="18"/>
  <c r="A1432" i="18"/>
  <c r="A1431" i="18"/>
  <c r="A1430" i="18"/>
  <c r="A1429" i="18"/>
  <c r="A1428" i="18"/>
  <c r="A1427" i="18"/>
  <c r="A1426" i="18"/>
  <c r="A1425" i="18"/>
  <c r="A1424" i="18"/>
  <c r="A1423" i="18"/>
  <c r="A1422" i="18"/>
  <c r="A1421" i="18"/>
  <c r="A1420" i="18"/>
  <c r="A1419" i="18"/>
  <c r="A1418" i="18"/>
  <c r="A1417" i="18"/>
  <c r="A1416" i="18"/>
  <c r="A1415" i="18"/>
  <c r="A1414" i="18"/>
  <c r="A1413" i="18"/>
  <c r="A1412" i="18"/>
  <c r="A1411" i="18"/>
  <c r="A1410" i="18"/>
  <c r="A1409" i="18"/>
  <c r="A1408" i="18"/>
  <c r="A1407" i="18"/>
  <c r="A1406" i="18"/>
  <c r="A1405" i="18"/>
  <c r="A1404" i="18"/>
  <c r="A1403" i="18"/>
  <c r="A1402" i="18"/>
  <c r="A1401" i="18"/>
  <c r="A1400" i="18"/>
  <c r="A1399" i="18"/>
  <c r="A1398" i="18"/>
  <c r="A1397" i="18"/>
  <c r="A1396" i="18"/>
  <c r="A1395" i="18"/>
  <c r="A1394" i="18"/>
  <c r="A1393" i="18"/>
  <c r="A1392" i="18"/>
  <c r="A1391" i="18"/>
  <c r="A1390" i="18"/>
  <c r="A1389" i="18"/>
  <c r="A1388" i="18"/>
  <c r="A1387" i="18"/>
  <c r="A1386" i="18"/>
  <c r="A1385" i="18"/>
  <c r="A1384" i="18"/>
  <c r="A1383" i="18"/>
  <c r="A1382" i="18"/>
  <c r="A1381" i="18"/>
  <c r="A1380" i="18"/>
  <c r="A1379" i="18"/>
  <c r="A1378" i="18"/>
  <c r="A1377" i="18"/>
  <c r="A1376" i="18"/>
  <c r="A1375" i="18"/>
  <c r="A1374" i="18"/>
  <c r="A1373" i="18"/>
  <c r="A1372" i="18"/>
  <c r="A1371" i="18"/>
  <c r="A1370" i="18"/>
  <c r="A1369" i="18"/>
  <c r="A1368" i="18"/>
  <c r="A1367" i="18"/>
  <c r="A1366" i="18"/>
  <c r="A1365" i="18"/>
  <c r="A1364" i="18"/>
  <c r="A1363" i="18"/>
  <c r="A1362" i="18"/>
  <c r="A1361" i="18"/>
  <c r="A1360" i="18"/>
  <c r="A1359" i="18"/>
  <c r="A1358" i="18"/>
  <c r="A1357" i="18"/>
  <c r="A1356" i="18"/>
  <c r="A1355" i="18"/>
  <c r="A1354" i="18"/>
  <c r="A1353" i="18"/>
  <c r="A1352" i="18"/>
  <c r="A1351" i="18"/>
  <c r="A1350" i="18"/>
  <c r="A1349" i="18"/>
  <c r="A1348" i="18"/>
  <c r="A1347" i="18"/>
  <c r="A1346" i="18"/>
  <c r="A1345" i="18"/>
  <c r="A1344" i="18"/>
  <c r="A1343" i="18"/>
  <c r="A1342" i="18"/>
  <c r="A1341" i="18"/>
  <c r="A1340" i="18"/>
  <c r="A1339" i="18"/>
  <c r="A1338" i="18"/>
  <c r="A1337" i="18"/>
  <c r="A1336" i="18"/>
  <c r="A1335" i="18"/>
  <c r="A1334" i="18"/>
  <c r="A1333" i="18"/>
  <c r="A1332" i="18"/>
  <c r="A1331" i="18"/>
  <c r="A1330" i="18"/>
  <c r="A1329" i="18"/>
  <c r="A1328" i="18"/>
  <c r="A1327" i="18"/>
  <c r="A1326" i="18"/>
  <c r="A1325" i="18"/>
  <c r="A1324" i="18"/>
  <c r="A1323" i="18"/>
  <c r="A1322" i="18"/>
  <c r="A1321" i="18"/>
  <c r="A1320" i="18"/>
  <c r="A1319" i="18"/>
  <c r="A1318" i="18"/>
  <c r="A1317" i="18"/>
  <c r="A1316" i="18"/>
  <c r="A1315" i="18"/>
  <c r="A1314" i="18"/>
  <c r="A1313" i="18"/>
  <c r="A1312" i="18"/>
  <c r="A1311" i="18"/>
  <c r="A1310" i="18"/>
  <c r="A1309" i="18"/>
  <c r="A1308" i="18"/>
  <c r="A1307" i="18"/>
  <c r="A1306" i="18"/>
  <c r="A1305" i="18"/>
  <c r="A1304" i="18"/>
  <c r="A1303" i="18"/>
  <c r="A1302" i="18"/>
  <c r="A1301" i="18"/>
  <c r="A1300" i="18"/>
  <c r="A1299" i="18"/>
  <c r="A1298" i="18"/>
  <c r="A1297" i="18"/>
  <c r="A1296" i="18"/>
  <c r="A1295" i="18"/>
  <c r="A1294" i="18"/>
  <c r="A1293" i="18"/>
  <c r="A1292" i="18"/>
  <c r="A1291" i="18"/>
  <c r="A1290" i="18"/>
  <c r="A1289" i="18"/>
  <c r="A1288" i="18"/>
  <c r="A1287" i="18"/>
  <c r="A1286" i="18"/>
  <c r="A1285" i="18"/>
  <c r="A1284" i="18"/>
  <c r="A1283" i="18"/>
  <c r="A1282" i="18"/>
  <c r="A1281" i="18"/>
  <c r="A1280" i="18"/>
  <c r="A1279" i="18"/>
  <c r="A1278" i="18"/>
  <c r="A1277" i="18"/>
  <c r="A1276" i="18"/>
  <c r="A1275" i="18"/>
  <c r="A1274" i="18"/>
  <c r="A1273" i="18"/>
  <c r="A1272" i="18"/>
  <c r="A1271" i="18"/>
  <c r="A1270" i="18"/>
  <c r="A1269" i="18"/>
  <c r="A1268" i="18"/>
  <c r="A1267" i="18"/>
  <c r="A1266" i="18"/>
  <c r="A1265" i="18"/>
  <c r="A1264" i="18"/>
  <c r="A1263" i="18"/>
  <c r="A1262" i="18"/>
  <c r="A1261" i="18"/>
  <c r="A1260" i="18"/>
  <c r="A1259" i="18"/>
  <c r="A1258" i="18"/>
  <c r="A1257" i="18"/>
  <c r="A1256" i="18"/>
  <c r="A1255" i="18"/>
  <c r="A1254" i="18"/>
  <c r="A1253" i="18"/>
  <c r="A1252" i="18"/>
  <c r="A1251" i="18"/>
  <c r="A1250" i="18"/>
  <c r="A1249" i="18"/>
  <c r="A1248" i="18"/>
  <c r="A1247" i="18"/>
  <c r="A1246" i="18"/>
  <c r="A1245" i="18"/>
  <c r="A1244" i="18"/>
  <c r="A1243" i="18"/>
  <c r="A1242" i="18"/>
  <c r="A1241" i="18"/>
  <c r="A1240" i="18"/>
  <c r="A1239" i="18"/>
  <c r="A1238" i="18"/>
  <c r="A1237" i="18"/>
  <c r="A1236" i="18"/>
  <c r="A1235" i="18"/>
  <c r="A1234" i="18"/>
  <c r="A1233" i="18"/>
  <c r="A1232" i="18"/>
  <c r="A1231" i="18"/>
  <c r="A1230" i="18"/>
  <c r="A1229" i="18"/>
  <c r="A1228" i="18"/>
  <c r="A1227" i="18"/>
  <c r="A1226" i="18"/>
  <c r="A1225" i="18"/>
  <c r="A1224" i="18"/>
  <c r="A1223" i="18"/>
  <c r="A1222" i="18"/>
  <c r="A1221" i="18"/>
  <c r="A1220" i="18"/>
  <c r="A1219" i="18"/>
  <c r="A1218" i="18"/>
  <c r="A1217" i="18"/>
  <c r="A1216" i="18"/>
  <c r="A1215" i="18"/>
  <c r="A1214" i="18"/>
  <c r="A1213" i="18"/>
  <c r="A1212" i="18"/>
  <c r="A1211" i="18"/>
  <c r="A1210" i="18"/>
  <c r="A1209" i="18"/>
  <c r="A1208" i="18"/>
  <c r="A1207" i="18"/>
  <c r="A1206" i="18"/>
  <c r="A1205" i="18"/>
  <c r="A1204" i="18"/>
  <c r="A1203" i="18"/>
  <c r="A1202" i="18"/>
  <c r="A1201" i="18"/>
  <c r="A1200" i="18"/>
  <c r="A1199" i="18"/>
  <c r="A1198" i="18"/>
  <c r="A1197" i="18"/>
  <c r="A1196" i="18"/>
  <c r="A1195" i="18"/>
  <c r="A1194" i="18"/>
  <c r="A1193" i="18"/>
  <c r="A1192" i="18"/>
  <c r="A1191" i="18"/>
  <c r="A1190" i="18"/>
  <c r="A1189" i="18"/>
  <c r="A1188" i="18"/>
  <c r="A1187" i="18"/>
  <c r="A1186" i="18"/>
  <c r="A1185" i="18"/>
  <c r="A1184" i="18"/>
  <c r="A1183" i="18"/>
  <c r="A1182" i="18"/>
  <c r="A1181" i="18"/>
  <c r="A1180" i="18"/>
  <c r="A1179" i="18"/>
  <c r="A1178" i="18"/>
  <c r="A1177" i="18"/>
  <c r="A1176" i="18"/>
  <c r="A1175" i="18"/>
  <c r="A1174" i="18"/>
  <c r="A1173" i="18"/>
  <c r="A1172" i="18"/>
  <c r="A1171" i="18"/>
  <c r="A1170" i="18"/>
  <c r="A1169" i="18"/>
  <c r="A1168" i="18"/>
  <c r="A1167" i="18"/>
  <c r="A1166" i="18"/>
  <c r="A1165" i="18"/>
  <c r="A1164" i="18"/>
  <c r="A1163" i="18"/>
  <c r="A1162" i="18"/>
  <c r="A1161" i="18"/>
  <c r="A1160" i="18"/>
  <c r="A1159" i="18"/>
  <c r="A1158" i="18"/>
  <c r="A1157" i="18"/>
  <c r="A1156" i="18"/>
  <c r="A1155" i="18"/>
  <c r="A1154" i="18"/>
  <c r="A1153" i="18"/>
  <c r="A1152" i="18"/>
  <c r="A1151" i="18"/>
  <c r="A1150" i="18"/>
  <c r="A1149" i="18"/>
  <c r="A1148" i="18"/>
  <c r="A1147" i="18"/>
  <c r="A1146" i="18"/>
  <c r="A1145" i="18"/>
  <c r="A1144" i="18"/>
  <c r="A1143" i="18"/>
  <c r="A1142" i="18"/>
  <c r="A1141" i="18"/>
  <c r="A1140" i="18"/>
  <c r="A1139" i="18"/>
  <c r="A1138" i="18"/>
  <c r="A1137" i="18"/>
  <c r="A1136" i="18"/>
  <c r="A1135" i="18"/>
  <c r="A1134" i="18"/>
  <c r="A1133" i="18"/>
  <c r="A1132" i="18"/>
  <c r="A1131" i="18"/>
  <c r="A1130" i="18"/>
  <c r="A1129" i="18"/>
  <c r="A1128" i="18"/>
  <c r="A1127" i="18"/>
  <c r="A1126" i="18"/>
  <c r="A1125" i="18"/>
  <c r="A1124" i="18"/>
  <c r="A1123" i="18"/>
  <c r="A1122" i="18"/>
  <c r="A1121" i="18"/>
  <c r="A1120" i="18"/>
  <c r="A1119" i="18"/>
  <c r="A1118" i="18"/>
  <c r="A1117" i="18"/>
  <c r="A1116" i="18"/>
  <c r="A1115" i="18"/>
  <c r="A1114" i="18"/>
  <c r="A1113" i="18"/>
  <c r="A1112" i="18"/>
  <c r="A1111" i="18"/>
  <c r="A1110" i="18"/>
  <c r="A1109" i="18"/>
  <c r="A1108" i="18"/>
  <c r="A1107" i="18"/>
  <c r="A1106" i="18"/>
  <c r="A1105" i="18"/>
  <c r="A1104" i="18"/>
  <c r="A1103" i="18"/>
  <c r="A1102" i="18"/>
  <c r="A1101" i="18"/>
  <c r="A1100" i="18"/>
  <c r="A1099" i="18"/>
  <c r="A1098" i="18"/>
  <c r="A1097" i="18"/>
  <c r="A1096" i="18"/>
  <c r="A1095" i="18"/>
  <c r="A1094" i="18"/>
  <c r="A1093" i="18"/>
  <c r="A1092" i="18"/>
  <c r="A1091" i="18"/>
  <c r="A1090" i="18"/>
  <c r="A1089" i="18"/>
  <c r="A1088" i="18"/>
  <c r="A1087" i="18"/>
  <c r="A1086" i="18"/>
  <c r="A1085" i="18"/>
  <c r="A1084" i="18"/>
  <c r="A1083" i="18"/>
  <c r="A1082" i="18"/>
  <c r="A1081" i="18"/>
  <c r="A1080" i="18"/>
  <c r="A1079" i="18"/>
  <c r="A1078" i="18"/>
  <c r="A1077" i="18"/>
  <c r="A1076" i="18"/>
  <c r="A1075" i="18"/>
  <c r="A1074" i="18"/>
  <c r="A1073" i="18"/>
  <c r="A1072" i="18"/>
  <c r="A1071" i="18"/>
  <c r="A1070" i="18"/>
  <c r="A1069" i="18"/>
  <c r="A1068" i="18"/>
  <c r="A1067" i="18"/>
  <c r="A1066" i="18"/>
  <c r="A1065" i="18"/>
  <c r="A1064" i="18"/>
  <c r="A1063" i="18"/>
  <c r="A1062" i="18"/>
  <c r="A1061" i="18"/>
  <c r="A1060" i="18"/>
  <c r="A1059" i="18"/>
  <c r="A1058" i="18"/>
  <c r="A1057" i="18"/>
  <c r="A1056" i="18"/>
  <c r="A1055" i="18"/>
  <c r="A1054" i="18"/>
  <c r="A1053" i="18"/>
  <c r="A1052" i="18"/>
  <c r="A1051" i="18"/>
  <c r="A1050" i="18"/>
  <c r="A1049" i="18"/>
  <c r="A1048" i="18"/>
  <c r="A1047" i="18"/>
  <c r="A1046" i="18"/>
  <c r="A1045" i="18"/>
  <c r="A1044" i="18"/>
  <c r="A1043" i="18"/>
  <c r="A1042" i="18"/>
  <c r="A1041" i="18"/>
  <c r="A1040" i="18"/>
  <c r="A1039" i="18"/>
  <c r="A1038" i="18"/>
  <c r="A1037" i="18"/>
  <c r="A1036" i="18"/>
  <c r="A1035" i="18"/>
  <c r="A1034" i="18"/>
  <c r="A1033" i="18"/>
  <c r="A1032" i="18"/>
  <c r="A1031" i="18"/>
  <c r="A1030" i="18"/>
  <c r="A1029" i="18"/>
  <c r="A1028" i="18"/>
  <c r="A1027" i="18"/>
  <c r="A1026" i="18"/>
  <c r="A1025" i="18"/>
  <c r="A1024" i="18"/>
  <c r="A1023" i="18"/>
  <c r="A1022" i="18"/>
  <c r="A1021" i="18"/>
  <c r="A1020" i="18"/>
  <c r="A1019" i="18"/>
  <c r="A1018" i="18"/>
  <c r="A1017" i="18"/>
  <c r="A1016" i="18"/>
  <c r="A1015" i="18"/>
  <c r="A1014" i="18"/>
  <c r="A1013" i="18"/>
  <c r="A1012" i="18"/>
  <c r="A1011" i="18"/>
  <c r="A1010" i="18"/>
  <c r="A1009" i="18"/>
  <c r="A1008" i="18"/>
  <c r="A1007" i="18"/>
  <c r="A1006" i="18"/>
  <c r="A1005" i="18"/>
  <c r="A1004" i="18"/>
  <c r="A1003" i="18"/>
  <c r="A1002" i="18"/>
  <c r="A1001" i="18"/>
  <c r="A1000" i="18"/>
  <c r="A999" i="18"/>
  <c r="A998" i="18"/>
  <c r="A997" i="18"/>
  <c r="A996" i="18"/>
  <c r="A995" i="18"/>
  <c r="A994" i="18"/>
  <c r="A993" i="18"/>
  <c r="A992" i="18"/>
  <c r="A991" i="18"/>
  <c r="A990" i="18"/>
  <c r="A989" i="18"/>
  <c r="A988" i="18"/>
  <c r="A987" i="18"/>
  <c r="A986" i="18"/>
  <c r="A985" i="18"/>
  <c r="A984" i="18"/>
  <c r="A983" i="18"/>
  <c r="A982" i="18"/>
  <c r="A981" i="18"/>
  <c r="A980" i="18"/>
  <c r="A979" i="18"/>
  <c r="A978" i="18"/>
  <c r="A977" i="18"/>
  <c r="A976" i="18"/>
  <c r="A975" i="18"/>
  <c r="A974" i="18"/>
  <c r="A973" i="18"/>
  <c r="A972" i="18"/>
  <c r="A971" i="18"/>
  <c r="A970" i="18"/>
  <c r="A969" i="18"/>
  <c r="A968" i="18"/>
  <c r="A967" i="18"/>
  <c r="A966" i="18"/>
  <c r="A965" i="18"/>
  <c r="A964" i="18"/>
  <c r="A963" i="18"/>
  <c r="A962" i="18"/>
  <c r="A961" i="18"/>
  <c r="A960" i="18"/>
  <c r="A959" i="18"/>
  <c r="A958" i="18"/>
  <c r="A957" i="18"/>
  <c r="A956" i="18"/>
  <c r="A955" i="18"/>
  <c r="A954" i="18"/>
  <c r="A953" i="18"/>
  <c r="A952" i="18"/>
  <c r="A951" i="18"/>
  <c r="A950" i="18"/>
  <c r="A949" i="18"/>
  <c r="A948" i="18"/>
  <c r="A947" i="18"/>
  <c r="A946" i="18"/>
  <c r="A945" i="18"/>
  <c r="A944" i="18"/>
  <c r="A943" i="18"/>
  <c r="A942" i="18"/>
  <c r="A941" i="18"/>
  <c r="A940" i="18"/>
  <c r="A939" i="18"/>
  <c r="A938" i="18"/>
  <c r="A937" i="18"/>
  <c r="A936" i="18"/>
  <c r="A935" i="18"/>
  <c r="A934" i="18"/>
  <c r="A933" i="18"/>
  <c r="A932" i="18"/>
  <c r="A931" i="18"/>
  <c r="A930" i="18"/>
  <c r="A929" i="18"/>
  <c r="A928" i="18"/>
  <c r="A927" i="18"/>
  <c r="A926" i="18"/>
  <c r="A925" i="18"/>
  <c r="A924" i="18"/>
  <c r="A923" i="18"/>
  <c r="A922" i="18"/>
  <c r="A921" i="18"/>
  <c r="A920" i="18"/>
  <c r="A919" i="18"/>
  <c r="A918" i="18"/>
  <c r="A917" i="18"/>
  <c r="A916" i="18"/>
  <c r="A915" i="18"/>
  <c r="A914" i="18"/>
  <c r="A913" i="18"/>
  <c r="A912" i="18"/>
  <c r="A911" i="18"/>
  <c r="A910" i="18"/>
  <c r="A909" i="18"/>
  <c r="A908" i="18"/>
  <c r="A907" i="18"/>
  <c r="A906" i="18"/>
  <c r="A905" i="18"/>
  <c r="A904" i="18"/>
  <c r="A903" i="18"/>
  <c r="A902" i="18"/>
  <c r="A901" i="18"/>
  <c r="A900" i="18"/>
  <c r="A899" i="18"/>
  <c r="A898" i="18"/>
  <c r="A897" i="18"/>
  <c r="A896" i="18"/>
  <c r="A895" i="18"/>
  <c r="A894" i="18"/>
  <c r="A893" i="18"/>
  <c r="A892" i="18"/>
  <c r="A891" i="18"/>
  <c r="A890" i="18"/>
  <c r="A889" i="18"/>
  <c r="A888" i="18"/>
  <c r="A887" i="18"/>
  <c r="A886" i="18"/>
  <c r="A885" i="18"/>
  <c r="A884" i="18"/>
  <c r="A883" i="18"/>
  <c r="A882" i="18"/>
  <c r="A881" i="18"/>
  <c r="A880" i="18"/>
  <c r="A879" i="18"/>
  <c r="A878" i="18"/>
  <c r="A877" i="18"/>
  <c r="A876" i="18"/>
  <c r="A875" i="18"/>
  <c r="A874" i="18"/>
  <c r="A873" i="18"/>
  <c r="A872" i="18"/>
  <c r="A871" i="18"/>
  <c r="A870" i="18"/>
  <c r="A869" i="18"/>
  <c r="A868" i="18"/>
  <c r="A867" i="18"/>
  <c r="A866" i="18"/>
  <c r="A865" i="18"/>
  <c r="A864" i="18"/>
  <c r="A863" i="18"/>
  <c r="A862" i="18"/>
  <c r="A861" i="18"/>
  <c r="A860" i="18"/>
  <c r="A859" i="18"/>
  <c r="A858" i="18"/>
  <c r="A857" i="18"/>
  <c r="A856" i="18"/>
  <c r="A855" i="18"/>
  <c r="A854" i="18"/>
  <c r="A853" i="18"/>
  <c r="A852" i="18"/>
  <c r="A851" i="18"/>
  <c r="A850" i="18"/>
  <c r="A849" i="18"/>
  <c r="A848" i="18"/>
  <c r="A847" i="18"/>
  <c r="A846" i="18"/>
  <c r="A845" i="18"/>
  <c r="A844" i="18"/>
  <c r="A843" i="18"/>
  <c r="A842" i="18"/>
  <c r="A841" i="18"/>
  <c r="A840" i="18"/>
  <c r="A839" i="18"/>
  <c r="A838" i="18"/>
  <c r="A837" i="18"/>
  <c r="A836" i="18"/>
  <c r="A835" i="18"/>
  <c r="A834" i="18"/>
  <c r="A833" i="18"/>
  <c r="A832" i="18"/>
  <c r="A831" i="18"/>
  <c r="A830" i="18"/>
  <c r="A829" i="18"/>
  <c r="A828" i="18"/>
  <c r="A827" i="18"/>
  <c r="A826" i="18"/>
  <c r="A825" i="18"/>
  <c r="A824" i="18"/>
  <c r="A823" i="18"/>
  <c r="A822" i="18"/>
  <c r="A821" i="18"/>
  <c r="A820" i="18"/>
  <c r="A819" i="18"/>
  <c r="A818" i="18"/>
  <c r="A817" i="18"/>
  <c r="A816" i="18"/>
  <c r="A815" i="18"/>
  <c r="A814" i="18"/>
  <c r="A813" i="18"/>
  <c r="A812" i="18"/>
  <c r="A811" i="18"/>
  <c r="A810" i="18"/>
  <c r="A809" i="18"/>
  <c r="A808" i="18"/>
  <c r="A807" i="18"/>
  <c r="A806" i="18"/>
  <c r="A805" i="18"/>
  <c r="A804" i="18"/>
  <c r="A803" i="18"/>
  <c r="A802" i="18"/>
  <c r="A801" i="18"/>
  <c r="A800" i="18"/>
  <c r="A799" i="18"/>
  <c r="A798" i="18"/>
  <c r="A797" i="18"/>
  <c r="A796" i="18"/>
  <c r="A795" i="18"/>
  <c r="A794" i="18"/>
  <c r="A793" i="18"/>
  <c r="A792" i="18"/>
  <c r="A791" i="18"/>
  <c r="A790" i="18"/>
  <c r="A789" i="18"/>
  <c r="A788" i="18"/>
  <c r="A787" i="18"/>
  <c r="A786" i="18"/>
  <c r="A785" i="18"/>
  <c r="A784" i="18"/>
  <c r="A783" i="18"/>
  <c r="A782" i="18"/>
  <c r="A781" i="18"/>
  <c r="A780" i="18"/>
  <c r="A779" i="18"/>
  <c r="A778" i="18"/>
  <c r="A777" i="18"/>
  <c r="A776" i="18"/>
  <c r="A775" i="18"/>
  <c r="A774" i="18"/>
  <c r="A773" i="18"/>
  <c r="A772" i="18"/>
  <c r="A771" i="18"/>
  <c r="A770" i="18"/>
  <c r="A769" i="18"/>
  <c r="A768" i="18"/>
  <c r="A767" i="18"/>
  <c r="A766" i="18"/>
  <c r="A765" i="18"/>
  <c r="A764" i="18"/>
  <c r="A763" i="18"/>
  <c r="A762" i="18"/>
  <c r="A761" i="18"/>
  <c r="A760" i="18"/>
  <c r="A759" i="18"/>
  <c r="A758" i="18"/>
  <c r="A757" i="18"/>
  <c r="A756" i="18"/>
  <c r="A755" i="18"/>
  <c r="A754" i="18"/>
  <c r="A753" i="18"/>
  <c r="A752"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6" i="18"/>
  <c r="A715" i="18"/>
  <c r="A714"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8" i="18"/>
  <c r="A677"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5" i="18"/>
  <c r="A634"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8" i="18"/>
  <c r="A557" i="18"/>
  <c r="A556" i="18"/>
  <c r="A555" i="18"/>
  <c r="A554" i="18"/>
  <c r="A553" i="18"/>
  <c r="A552" i="18"/>
  <c r="A551" i="18"/>
  <c r="A550" i="18"/>
  <c r="A549" i="18"/>
  <c r="A548" i="18"/>
  <c r="A547" i="18"/>
  <c r="A546" i="18"/>
  <c r="A545" i="18"/>
  <c r="A544" i="18"/>
  <c r="A543" i="18"/>
  <c r="A542" i="18"/>
  <c r="A541" i="18"/>
  <c r="A540" i="18"/>
  <c r="A539" i="18"/>
  <c r="A538" i="18"/>
  <c r="A537" i="18"/>
  <c r="A536" i="18"/>
  <c r="A535" i="18"/>
  <c r="A534" i="18"/>
  <c r="A533" i="18"/>
  <c r="A532" i="18"/>
  <c r="A531" i="18"/>
  <c r="A530" i="18"/>
  <c r="A529" i="18"/>
  <c r="A528" i="18"/>
  <c r="A527" i="18"/>
  <c r="A526" i="18"/>
  <c r="A525" i="18"/>
  <c r="A524" i="18"/>
  <c r="A523" i="18"/>
  <c r="A522" i="18"/>
  <c r="A521" i="18"/>
  <c r="A520" i="18"/>
  <c r="A519" i="18"/>
  <c r="A518" i="18"/>
  <c r="A517" i="18"/>
  <c r="A516" i="18"/>
  <c r="A515" i="18"/>
  <c r="A514" i="18"/>
  <c r="A513" i="18"/>
  <c r="A512" i="18"/>
  <c r="A511" i="18"/>
  <c r="A510" i="18"/>
  <c r="A509" i="18"/>
  <c r="A508" i="18"/>
  <c r="A507" i="18"/>
  <c r="A506" i="18"/>
  <c r="A505" i="18"/>
  <c r="A504" i="18"/>
  <c r="A503" i="18"/>
  <c r="A502" i="18"/>
  <c r="A501" i="18"/>
  <c r="A500" i="18"/>
  <c r="A499" i="18"/>
  <c r="A498" i="18"/>
  <c r="A497" i="18"/>
  <c r="A496" i="18"/>
  <c r="A495" i="18"/>
  <c r="A494" i="18"/>
  <c r="A493" i="18"/>
  <c r="A492" i="18"/>
  <c r="A491" i="18"/>
  <c r="A490" i="18"/>
  <c r="A489" i="18"/>
  <c r="A488" i="18"/>
  <c r="A487" i="18"/>
  <c r="A486" i="18"/>
  <c r="A485" i="18"/>
  <c r="A484" i="18"/>
  <c r="A483" i="18"/>
  <c r="A482" i="18"/>
  <c r="A481" i="18"/>
  <c r="A480" i="18"/>
  <c r="A479" i="18"/>
  <c r="A478" i="18"/>
  <c r="A477" i="18"/>
  <c r="A476" i="18"/>
  <c r="A475" i="18"/>
  <c r="A474" i="18"/>
  <c r="A473" i="18"/>
  <c r="A472" i="18"/>
  <c r="A471" i="18"/>
  <c r="A470" i="18"/>
  <c r="A469" i="18"/>
  <c r="A468" i="18"/>
  <c r="A467" i="18"/>
  <c r="A466" i="18"/>
  <c r="A465" i="18"/>
  <c r="A464" i="18"/>
  <c r="A463" i="18"/>
  <c r="A462" i="18"/>
  <c r="A461" i="18"/>
  <c r="A460" i="18"/>
  <c r="A459" i="18"/>
  <c r="A458" i="18"/>
  <c r="A457" i="18"/>
  <c r="A456" i="18"/>
  <c r="A455" i="18"/>
  <c r="A454" i="18"/>
  <c r="A453" i="18"/>
  <c r="A452" i="18"/>
  <c r="A451" i="18"/>
  <c r="A450" i="18"/>
  <c r="A449" i="18"/>
  <c r="A448" i="18"/>
  <c r="A447" i="18"/>
  <c r="A446" i="18"/>
  <c r="A445" i="18"/>
  <c r="A444" i="18"/>
  <c r="A443" i="18"/>
  <c r="A442" i="18"/>
  <c r="A441" i="18"/>
  <c r="A440" i="18"/>
  <c r="A439" i="18"/>
  <c r="A438" i="18"/>
  <c r="A437" i="18"/>
  <c r="A436" i="18"/>
  <c r="A435" i="18"/>
  <c r="A434" i="18"/>
  <c r="A433" i="18"/>
  <c r="A432" i="18"/>
  <c r="A431" i="18"/>
  <c r="A430" i="18"/>
  <c r="A429" i="18"/>
  <c r="A428" i="18"/>
  <c r="A427" i="18"/>
  <c r="A426" i="18"/>
  <c r="A425" i="18"/>
  <c r="A424" i="18"/>
  <c r="A423" i="18"/>
  <c r="A422" i="18"/>
  <c r="A421" i="18"/>
  <c r="A420" i="18"/>
  <c r="A419" i="18"/>
  <c r="A418" i="18"/>
  <c r="A417" i="18"/>
  <c r="A416" i="18"/>
  <c r="A415" i="18"/>
  <c r="A414" i="18"/>
  <c r="A413" i="18"/>
  <c r="A412" i="18"/>
  <c r="A411" i="18"/>
  <c r="A410" i="18"/>
  <c r="A409" i="18"/>
  <c r="A408" i="18"/>
  <c r="A407" i="18"/>
  <c r="A406" i="18"/>
  <c r="A405" i="18"/>
  <c r="A404" i="18"/>
  <c r="A403" i="18"/>
  <c r="A402" i="18"/>
  <c r="A401" i="18"/>
  <c r="A400" i="18"/>
  <c r="A399" i="18"/>
  <c r="A398" i="18"/>
  <c r="A397" i="18"/>
  <c r="A396" i="18"/>
  <c r="A395" i="18"/>
  <c r="A394" i="18"/>
  <c r="A393" i="18"/>
  <c r="A392" i="18"/>
  <c r="A391" i="18"/>
  <c r="A390" i="18"/>
  <c r="A389" i="18"/>
  <c r="A388" i="18"/>
  <c r="A387" i="18"/>
  <c r="A386" i="18"/>
  <c r="A385" i="18"/>
  <c r="A384" i="18"/>
  <c r="A383" i="18"/>
  <c r="A382" i="18"/>
  <c r="A381" i="18"/>
  <c r="A380" i="18"/>
  <c r="A379" i="18"/>
  <c r="A378" i="18"/>
  <c r="A377" i="18"/>
  <c r="A376" i="18"/>
  <c r="A375" i="18"/>
  <c r="A374" i="18"/>
  <c r="A373" i="18"/>
  <c r="A372" i="18"/>
  <c r="A371" i="18"/>
  <c r="A370" i="18"/>
  <c r="A369" i="18"/>
  <c r="A368" i="18"/>
  <c r="A367" i="18"/>
  <c r="A366" i="18"/>
  <c r="A365" i="18"/>
  <c r="A364" i="18"/>
  <c r="A363" i="18"/>
  <c r="A362" i="18"/>
  <c r="A361" i="18"/>
  <c r="A360" i="18"/>
  <c r="A359" i="18"/>
  <c r="A358" i="18"/>
  <c r="A357" i="18"/>
  <c r="A356" i="18"/>
  <c r="A355" i="18"/>
  <c r="A354" i="18"/>
  <c r="A353" i="18"/>
  <c r="A352" i="18"/>
  <c r="A351" i="18"/>
  <c r="A350" i="18"/>
  <c r="A349" i="18"/>
  <c r="A348" i="18"/>
  <c r="A347" i="18"/>
  <c r="A346" i="18"/>
  <c r="A345" i="18"/>
  <c r="A344" i="18"/>
  <c r="A343" i="18"/>
  <c r="A342" i="18"/>
  <c r="A341" i="18"/>
  <c r="A340" i="18"/>
  <c r="A339" i="18"/>
  <c r="A338" i="18"/>
  <c r="A337" i="18"/>
  <c r="A336" i="18"/>
  <c r="A335" i="18"/>
  <c r="A334" i="18"/>
  <c r="A333" i="18"/>
  <c r="A332" i="18"/>
  <c r="A331" i="18"/>
  <c r="A330" i="18"/>
  <c r="A329" i="18"/>
  <c r="A328" i="18"/>
  <c r="A327" i="18"/>
  <c r="A326" i="18"/>
  <c r="A325" i="18"/>
  <c r="A324" i="18"/>
  <c r="A323" i="18"/>
  <c r="A322" i="18"/>
  <c r="A321" i="18"/>
  <c r="A320" i="18"/>
  <c r="A319" i="18"/>
  <c r="A318" i="18"/>
  <c r="A317" i="18"/>
  <c r="A316" i="18"/>
  <c r="A315" i="18"/>
  <c r="A314" i="18"/>
  <c r="A313" i="18"/>
  <c r="A312" i="18"/>
  <c r="A311" i="18"/>
  <c r="A310" i="18"/>
  <c r="A309" i="18"/>
  <c r="A308" i="18"/>
  <c r="A307" i="18"/>
  <c r="A306" i="18"/>
  <c r="A305" i="18"/>
  <c r="A304" i="18"/>
  <c r="A303" i="18"/>
  <c r="A302" i="18"/>
  <c r="A301" i="18"/>
  <c r="A300" i="18"/>
  <c r="A299" i="18"/>
  <c r="A298" i="18"/>
  <c r="A297" i="18"/>
  <c r="A296" i="18"/>
  <c r="A295" i="18"/>
  <c r="A294" i="18"/>
  <c r="A293" i="18"/>
  <c r="A292" i="18"/>
  <c r="A291" i="18"/>
  <c r="A290" i="18"/>
  <c r="A289" i="18"/>
  <c r="A288" i="18"/>
  <c r="A287" i="18"/>
  <c r="A286" i="18"/>
  <c r="A285" i="18"/>
  <c r="A284" i="18"/>
  <c r="A283" i="18"/>
  <c r="A282" i="18"/>
  <c r="A281" i="18"/>
  <c r="A280" i="18"/>
  <c r="A279" i="18"/>
  <c r="A278" i="18"/>
  <c r="A277" i="18"/>
  <c r="A276" i="18"/>
  <c r="A275" i="18"/>
  <c r="A274" i="18"/>
  <c r="A273" i="18"/>
  <c r="A272" i="18"/>
  <c r="A271" i="18"/>
  <c r="A270" i="18"/>
  <c r="A269" i="18"/>
  <c r="A268" i="18"/>
  <c r="A267" i="18"/>
  <c r="A266" i="18"/>
  <c r="A265" i="18"/>
  <c r="A264" i="18"/>
  <c r="A263" i="18"/>
  <c r="A262" i="18"/>
  <c r="A261" i="18"/>
  <c r="A260" i="18"/>
  <c r="A259" i="18"/>
  <c r="A258" i="18"/>
  <c r="A257" i="18"/>
  <c r="A256" i="18"/>
  <c r="A255" i="18"/>
  <c r="A254" i="18"/>
  <c r="A253" i="18"/>
  <c r="A252" i="18"/>
  <c r="A251" i="18"/>
  <c r="A250" i="18"/>
  <c r="A249" i="18"/>
  <c r="A248" i="18"/>
  <c r="A247" i="18"/>
  <c r="A246" i="18"/>
  <c r="A245" i="18"/>
  <c r="A244" i="18"/>
  <c r="A243" i="18"/>
  <c r="A242" i="18"/>
  <c r="A241" i="18"/>
  <c r="A240" i="18"/>
  <c r="A239" i="18"/>
  <c r="A238" i="18"/>
  <c r="A237" i="18"/>
  <c r="A236" i="18"/>
  <c r="A235" i="18"/>
  <c r="A234" i="18"/>
  <c r="A233" i="18"/>
  <c r="A232" i="18"/>
  <c r="A231" i="18"/>
  <c r="A230" i="18"/>
  <c r="A229" i="18"/>
  <c r="A228" i="18"/>
  <c r="A227" i="18"/>
  <c r="A226" i="18"/>
  <c r="A225" i="18"/>
  <c r="A224" i="18"/>
  <c r="A223" i="18"/>
  <c r="A222" i="18"/>
  <c r="A221" i="18"/>
  <c r="A220" i="18"/>
  <c r="A219" i="18"/>
  <c r="A218" i="18"/>
  <c r="A217" i="18"/>
  <c r="A216" i="18"/>
  <c r="A215" i="18"/>
  <c r="A214"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7"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A16" i="18"/>
  <c r="A17" i="18" s="1"/>
  <c r="A13" i="18"/>
  <c r="P1" i="18"/>
  <c r="H1" i="18"/>
  <c r="Y2" i="17"/>
  <c r="Z2" i="17"/>
  <c r="AA2" i="17"/>
  <c r="AB2" i="17"/>
  <c r="AD2" i="17"/>
  <c r="AL2" i="17"/>
  <c r="AN2" i="17"/>
  <c r="AO2" i="17"/>
  <c r="AQ2" i="17"/>
  <c r="AR2" i="17"/>
  <c r="AT2" i="17"/>
  <c r="AU2" i="17"/>
  <c r="BA2" i="17"/>
  <c r="X2" i="17"/>
  <c r="W2" i="17"/>
  <c r="V2" i="17"/>
  <c r="U2" i="17"/>
  <c r="T2" i="17"/>
  <c r="S2" i="17"/>
  <c r="Q2" i="17"/>
  <c r="R2" i="17"/>
  <c r="O2" i="17"/>
  <c r="N2" i="17"/>
  <c r="M2" i="17"/>
  <c r="D2" i="17"/>
  <c r="B2" i="17"/>
  <c r="C2" i="17"/>
  <c r="Q10" i="18" l="1"/>
  <c r="CA2" i="17"/>
  <c r="BU2" i="17"/>
  <c r="CB2" i="17"/>
  <c r="CI2" i="17"/>
  <c r="CC2" i="17"/>
  <c r="CJ2" i="17"/>
  <c r="CK2" i="17"/>
  <c r="CD2" i="17"/>
  <c r="BW2" i="17"/>
  <c r="CH2" i="17"/>
  <c r="BH2" i="17" s="1"/>
  <c r="G21" i="7"/>
  <c r="K21" i="7" s="1"/>
  <c r="BK2" i="17" l="1"/>
  <c r="BI2" i="17"/>
  <c r="BJ2" i="17"/>
  <c r="CG2" i="17"/>
  <c r="BZ2" i="17"/>
  <c r="CM2" i="17"/>
  <c r="CF2" i="17"/>
  <c r="CL2" i="17"/>
  <c r="CE2" i="17"/>
  <c r="D18" i="7"/>
  <c r="K18" i="7" s="1"/>
  <c r="H5" i="13"/>
  <c r="H4" i="13"/>
  <c r="H3" i="13"/>
  <c r="B3" i="13"/>
  <c r="K1" i="13"/>
  <c r="A1" i="13"/>
  <c r="J1" i="12"/>
  <c r="A1" i="12"/>
  <c r="F4" i="11"/>
  <c r="B4" i="11"/>
  <c r="F3" i="11"/>
  <c r="B3" i="11"/>
  <c r="E1" i="11"/>
  <c r="A1" i="11"/>
  <c r="G5" i="10"/>
  <c r="G4" i="10"/>
  <c r="G3" i="10"/>
  <c r="B3" i="10"/>
  <c r="J1" i="10"/>
  <c r="A1" i="10"/>
  <c r="I63" i="7"/>
  <c r="I60" i="7"/>
  <c r="K49" i="7"/>
  <c r="K48" i="7"/>
  <c r="N21" i="7"/>
  <c r="O21" i="7" s="1"/>
  <c r="K20" i="7"/>
  <c r="N19" i="7"/>
  <c r="O19" i="7" s="1"/>
  <c r="M2" i="7"/>
  <c r="N1" i="7"/>
  <c r="A1" i="7"/>
  <c r="O267" i="6"/>
  <c r="N267" i="6"/>
  <c r="BG2" i="17"/>
  <c r="E63" i="7" l="1"/>
  <c r="E52" i="7"/>
  <c r="G17" i="7"/>
  <c r="K17" i="7" s="1"/>
  <c r="G19" i="7"/>
  <c r="K19" i="7" s="1"/>
  <c r="O17" i="7"/>
  <c r="O23" i="7" s="1"/>
  <c r="N23" i="7" l="1"/>
  <c r="AZ2" i="17" s="1"/>
  <c r="K23" i="7"/>
  <c r="C33" i="7" s="1"/>
  <c r="C34" i="7" l="1"/>
  <c r="I34" i="7" s="1"/>
  <c r="I33" i="7"/>
  <c r="BB2" i="17"/>
  <c r="L33" i="7" l="1"/>
  <c r="BD2" i="17" s="1"/>
  <c r="H52" i="7" l="1"/>
  <c r="K52" i="7" s="1"/>
  <c r="BE2" i="17" s="1"/>
  <c r="E60" i="7"/>
  <c r="N52" i="7" l="1"/>
  <c r="H60" i="7"/>
  <c r="K59" i="7" l="1"/>
  <c r="H63" i="7" s="1"/>
  <c r="K6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Q6" authorId="0" shapeId="0" xr:uid="{00000000-0006-0000-0300-000002000000}">
      <text>
        <r>
          <rPr>
            <sz val="12"/>
            <color rgb="FF000000"/>
            <rFont val="Arial"/>
            <family val="2"/>
            <scheme val="minor"/>
          </rPr>
          <t>======
ID#AAAAU3HCrGs
tx#a106    (2022-01-28 19:37:05)
IF YOU ARE NOT SURE OF PROPERTY TAX'S IDENTIFICATION NUMBER FOR THE MINE, PLEASE LEAVE BLANK.</t>
        </r>
      </text>
    </comment>
  </commentList>
  <extLst>
    <ext xmlns:r="http://schemas.openxmlformats.org/officeDocument/2006/relationships" uri="GoogleSheetsCustomDataVersion2">
      <go:sheetsCustomData xmlns:go="http://customooxmlschemas.google.com/" r:id="rId1" roundtripDataSignature="AMtx7mhHFXA1reo9lHmKsNxAh8NZvek2p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K64" authorId="0" shapeId="0" xr:uid="{00000000-0006-0000-0600-000003000000}">
      <text>
        <r>
          <rPr>
            <sz val="12"/>
            <color rgb="FF000000"/>
            <rFont val="Arial"/>
            <family val="2"/>
            <scheme val="minor"/>
          </rPr>
          <t>======
ID#AAAAU3HCrG0
Pat White    (2022-01-28 19:37:05)
Acreage from parcel information page.</t>
        </r>
      </text>
    </comment>
    <comment ref="K66" authorId="0" shapeId="0" xr:uid="{00000000-0006-0000-0600-000001000000}">
      <text>
        <r>
          <rPr>
            <sz val="12"/>
            <color rgb="FF000000"/>
            <rFont val="Arial"/>
            <family val="2"/>
            <scheme val="minor"/>
          </rPr>
          <t>======
ID#AAAAU3HCrG4
Pat White     (2022-01-28 19:37:05)
Acreage from parcel information page.</t>
        </r>
      </text>
    </comment>
    <comment ref="K68" authorId="0" shapeId="0" xr:uid="{00000000-0006-0000-0600-000002000000}">
      <text>
        <r>
          <rPr>
            <sz val="12"/>
            <color rgb="FF000000"/>
            <rFont val="Arial"/>
            <family val="2"/>
            <scheme val="minor"/>
          </rPr>
          <t>======
ID#AAAAU3HCrG8
Pat White     (2022-01-28 19:37:05)
Acreage from parcel information page.</t>
        </r>
      </text>
    </comment>
  </commentList>
  <extLst>
    <ext xmlns:r="http://schemas.openxmlformats.org/officeDocument/2006/relationships" uri="GoogleSheetsCustomDataVersion2">
      <go:sheetsCustomData xmlns:go="http://customooxmlschemas.google.com/" r:id="rId1" roundtripDataSignature="AMtx7mhKitqjC57HqjBaNLaxw87t382MzQ=="/>
    </ext>
  </extLst>
</comments>
</file>

<file path=xl/sharedStrings.xml><?xml version="1.0" encoding="utf-8"?>
<sst xmlns="http://schemas.openxmlformats.org/spreadsheetml/2006/main" count="3138" uniqueCount="2040">
  <si>
    <t xml:space="preserve">TO ALL COAL PERMIT HOLDERS: </t>
  </si>
  <si>
    <r>
      <rPr>
        <sz val="12"/>
        <color rgb="FF000000"/>
        <rFont val="Calibri"/>
        <family val="2"/>
      </rPr>
      <t xml:space="preserve">Please see the attached copy of the </t>
    </r>
    <r>
      <rPr>
        <i/>
        <sz val="12"/>
        <color rgb="FF000000"/>
        <rFont val="Calibri"/>
        <family val="2"/>
      </rPr>
      <t xml:space="preserve">Annual Appraisal Report for Production of Coal </t>
    </r>
    <r>
      <rPr>
        <sz val="12"/>
        <color rgb="FF000000"/>
        <rFont val="Calibri"/>
        <family val="2"/>
      </rPr>
      <t>for Tax Year 2025, which is due</t>
    </r>
  </si>
  <si>
    <r>
      <rPr>
        <b/>
        <sz val="12"/>
        <color theme="1"/>
        <rFont val="Calibri"/>
        <family val="2"/>
      </rPr>
      <t xml:space="preserve">May 1, 2024. </t>
    </r>
    <r>
      <rPr>
        <b/>
        <sz val="14"/>
        <color rgb="FFFF0000"/>
        <rFont val="Calibri"/>
        <family val="2"/>
      </rPr>
      <t>See important changes below about new filing methods and map standards this year.</t>
    </r>
  </si>
  <si>
    <t>THIS IS A REQUIRED FILING.  Reports should be filed by Producers or Permit Holders; Contractors with no lease</t>
  </si>
  <si>
    <t>rights should not complete this report.</t>
  </si>
  <si>
    <t>If it is a new operation filing for the first time, we will assign it a Natural Resource Account number (NR#, NRA).</t>
  </si>
  <si>
    <t xml:space="preserve">If a permit is coming out of idle, a report must be completed and accompanied by a map. </t>
  </si>
  <si>
    <t xml:space="preserve">All approved mining permits on file with the WV Office of Miner's Health, Safety and Training, regardless of the </t>
  </si>
  <si>
    <t>NEW for Tax Year 2025</t>
  </si>
  <si>
    <t>envelops labeled Property Tax Mined Minerals Section and left with the Security Guards. If you would like to</t>
  </si>
  <si>
    <t>receive a notice of receipt, call 558-3940 or ask for Scott Church or Susan Ratliff.</t>
  </si>
  <si>
    <t xml:space="preserve">Sincerely, </t>
  </si>
  <si>
    <t>PTD Management</t>
  </si>
  <si>
    <t xml:space="preserve">FILING INSTRUCTIONS for ANNUAL APPRAISAL REPORT FOR PRODUCTION OF COAL </t>
  </si>
  <si>
    <t xml:space="preserve">It is not necessary to submit these general information pages with your return. </t>
  </si>
  <si>
    <t xml:space="preserve">THIS REPORT IS DUE ON OR BEFORE MAY 1, 2024.  </t>
  </si>
  <si>
    <r>
      <rPr>
        <sz val="14"/>
        <color theme="1"/>
        <rFont val="Times New Roman"/>
        <family val="1"/>
      </rPr>
      <t xml:space="preserve">1)  Please remember that the </t>
    </r>
    <r>
      <rPr>
        <i/>
        <sz val="14"/>
        <color theme="1"/>
        <rFont val="Times New Roman"/>
        <family val="1"/>
      </rPr>
      <t xml:space="preserve">appropriate county assessor </t>
    </r>
    <r>
      <rPr>
        <u/>
        <sz val="14"/>
        <color theme="1"/>
        <rFont val="Times New Roman"/>
        <family val="1"/>
      </rPr>
      <t>and</t>
    </r>
    <r>
      <rPr>
        <sz val="14"/>
        <color theme="1"/>
        <rFont val="Times New Roman"/>
        <family val="1"/>
      </rPr>
      <t xml:space="preserve"> </t>
    </r>
    <r>
      <rPr>
        <i/>
        <sz val="14"/>
        <color theme="1"/>
        <rFont val="Times New Roman"/>
        <family val="1"/>
      </rPr>
      <t xml:space="preserve">the taxpayers involved in the operation </t>
    </r>
    <r>
      <rPr>
        <b/>
        <u/>
        <sz val="14"/>
        <color theme="1"/>
        <rFont val="Times New Roman"/>
        <family val="1"/>
      </rPr>
      <t>must</t>
    </r>
    <r>
      <rPr>
        <b/>
        <sz val="14"/>
        <color theme="1"/>
        <rFont val="Times New Roman"/>
        <family val="1"/>
      </rPr>
      <t xml:space="preserve"> be provided a copy</t>
    </r>
    <r>
      <rPr>
        <sz val="14"/>
        <color theme="1"/>
        <rFont val="Times New Roman"/>
        <family val="1"/>
      </rPr>
      <t xml:space="preserve"> of the parcel information as provided to this office. However, you do not have to provide supporting documentation (core logs, maps, quality data, etc.) to any party other than West Virginia Property Tax office.  </t>
    </r>
  </si>
  <si>
    <r>
      <rPr>
        <sz val="14"/>
        <color rgb="FF3F3F3F"/>
        <rFont val="Times New Roman"/>
        <family val="1"/>
      </rPr>
      <t xml:space="preserve">2)  </t>
    </r>
    <r>
      <rPr>
        <b/>
        <sz val="14"/>
        <color rgb="FF3F3F3F"/>
        <rFont val="Times New Roman"/>
        <family val="1"/>
      </rPr>
      <t>ALL parcels involved</t>
    </r>
    <r>
      <rPr>
        <sz val="14"/>
        <color rgb="FF3F3F3F"/>
        <rFont val="Times New Roman"/>
        <family val="1"/>
      </rPr>
      <t xml:space="preserve"> with the permit must be reported on the Parcel Information Page. If there is divided ownership interest (multi-owners) you must list each owner with their parcel ID and ownership interest in Section VI - all parcel acreages should be listed as a whole.  If the ownership interest is entered in the proper field our data system will apply the ownership interest to get an accurate value per percent owned. DO NOT list </t>
    </r>
    <r>
      <rPr>
        <i/>
        <sz val="14"/>
        <color rgb="FF3F3F3F"/>
        <rFont val="Times New Roman"/>
        <family val="1"/>
      </rPr>
      <t>SURFACE ONLY</t>
    </r>
    <r>
      <rPr>
        <sz val="14"/>
        <color rgb="FF3F3F3F"/>
        <rFont val="Times New Roman"/>
        <family val="1"/>
      </rPr>
      <t xml:space="preserve"> ownership. </t>
    </r>
    <r>
      <rPr>
        <b/>
        <sz val="14"/>
        <color rgb="FF3F3F3F"/>
        <rFont val="Times New Roman"/>
        <family val="1"/>
      </rPr>
      <t>Section VI information should match Section V information.</t>
    </r>
    <r>
      <rPr>
        <sz val="14"/>
        <color rgb="FF3F3F3F"/>
        <rFont val="Times New Roman"/>
        <family val="1"/>
      </rPr>
      <t xml:space="preserve">                </t>
    </r>
  </si>
  <si>
    <r>
      <rPr>
        <sz val="14"/>
        <color rgb="FF3F3F3F"/>
        <rFont val="Times New Roman"/>
        <family val="1"/>
      </rPr>
      <t xml:space="preserve">Section VI: Parcel information submitted is required to be shared with the appropriate natural resources property owner(s) identified, and should also be submitted to the Assessor of the county where the natural resource (coal) parcel(s) are located. </t>
    </r>
    <r>
      <rPr>
        <b/>
        <sz val="14"/>
        <color rgb="FF3F3F3F"/>
        <rFont val="Times New Roman"/>
        <family val="1"/>
      </rPr>
      <t xml:space="preserve">Failure to provide </t>
    </r>
    <r>
      <rPr>
        <sz val="14"/>
        <color rgb="FF3F3F3F"/>
        <rFont val="Times New Roman"/>
        <family val="1"/>
      </rPr>
      <t>the correct land book identification number for parcel(s) included in the operation could result in the appraisal(s) being placed on the producer.</t>
    </r>
  </si>
  <si>
    <r>
      <rPr>
        <sz val="14"/>
        <color rgb="FF000000"/>
        <rFont val="Times New Roman"/>
        <family val="1"/>
      </rPr>
      <t>3) All</t>
    </r>
    <r>
      <rPr>
        <b/>
        <sz val="14"/>
        <color rgb="FF000000"/>
        <rFont val="Times New Roman"/>
        <family val="1"/>
      </rPr>
      <t xml:space="preserve"> produced tonnage that is reported to the Office of Miner's Health, Safety, and Training (MHST)</t>
    </r>
    <r>
      <rPr>
        <sz val="14"/>
        <color rgb="FF000000"/>
        <rFont val="Times New Roman"/>
        <family val="1"/>
      </rPr>
      <t xml:space="preserve"> under any given mine permit must be accounted for:</t>
    </r>
  </si>
  <si>
    <r>
      <rPr>
        <sz val="14"/>
        <color rgb="FF000000"/>
        <rFont val="Times New Roman"/>
        <family val="1"/>
      </rPr>
      <t xml:space="preserve">If you have </t>
    </r>
    <r>
      <rPr>
        <b/>
        <i/>
        <sz val="14"/>
        <color rgb="FF000000"/>
        <rFont val="Times New Roman"/>
        <family val="1"/>
      </rPr>
      <t>multiple permit numbers</t>
    </r>
    <r>
      <rPr>
        <sz val="14"/>
        <color rgb="FF000000"/>
        <rFont val="Times New Roman"/>
        <family val="1"/>
      </rPr>
      <t xml:space="preserve"> </t>
    </r>
    <r>
      <rPr>
        <b/>
        <i/>
        <sz val="14"/>
        <color rgb="FF000000"/>
        <rFont val="Times New Roman"/>
        <family val="1"/>
      </rPr>
      <t>but report to MHST under one number</t>
    </r>
    <r>
      <rPr>
        <sz val="14"/>
        <color rgb="FF000000"/>
        <rFont val="Times New Roman"/>
        <family val="1"/>
      </rPr>
      <t>, use the number that is used to file with MHST to file this report.</t>
    </r>
  </si>
  <si>
    <r>
      <rPr>
        <sz val="14"/>
        <color rgb="FF000000"/>
        <rFont val="Times New Roman"/>
        <family val="1"/>
      </rPr>
      <t xml:space="preserve">If you report to </t>
    </r>
    <r>
      <rPr>
        <b/>
        <i/>
        <sz val="14"/>
        <color rgb="FF000000"/>
        <rFont val="Times New Roman"/>
        <family val="1"/>
      </rPr>
      <t>MHST under multiple numbers</t>
    </r>
    <r>
      <rPr>
        <sz val="14"/>
        <color rgb="FF000000"/>
        <rFont val="Times New Roman"/>
        <family val="1"/>
      </rPr>
      <t xml:space="preserve">, file this separately under each of those numbers. </t>
    </r>
  </si>
  <si>
    <r>
      <rPr>
        <sz val="14"/>
        <color rgb="FF000000"/>
        <rFont val="Times New Roman"/>
        <family val="1"/>
      </rPr>
      <t>If you are mining</t>
    </r>
    <r>
      <rPr>
        <b/>
        <i/>
        <sz val="14"/>
        <color rgb="FF000000"/>
        <rFont val="Times New Roman"/>
        <family val="1"/>
      </rPr>
      <t xml:space="preserve"> multiple coal beds</t>
    </r>
    <r>
      <rPr>
        <i/>
        <sz val="14"/>
        <color rgb="FF000000"/>
        <rFont val="Times New Roman"/>
        <family val="1"/>
      </rPr>
      <t xml:space="preserve"> </t>
    </r>
    <r>
      <rPr>
        <sz val="14"/>
        <color rgb="FF000000"/>
        <rFont val="Times New Roman"/>
        <family val="1"/>
      </rPr>
      <t xml:space="preserve">under the same permit number you must break down your reported tonnage by coal bed and file a separate return for each coal bed.  </t>
    </r>
  </si>
  <si>
    <r>
      <rPr>
        <sz val="14"/>
        <color rgb="FF3F3F3F"/>
        <rFont val="Times New Roman"/>
        <family val="1"/>
      </rPr>
      <t xml:space="preserve">4) A </t>
    </r>
    <r>
      <rPr>
        <b/>
        <sz val="14"/>
        <color rgb="FF3F3F3F"/>
        <rFont val="Times New Roman"/>
        <family val="1"/>
      </rPr>
      <t>separate report</t>
    </r>
    <r>
      <rPr>
        <sz val="14"/>
        <color rgb="FF3F3F3F"/>
        <rFont val="Times New Roman"/>
        <family val="1"/>
      </rPr>
      <t xml:space="preserve"> MUST be filed for</t>
    </r>
    <r>
      <rPr>
        <b/>
        <sz val="14"/>
        <color rgb="FF3F3F3F"/>
        <rFont val="Times New Roman"/>
        <family val="1"/>
      </rPr>
      <t xml:space="preserve"> each county</t>
    </r>
    <r>
      <rPr>
        <sz val="14"/>
        <color rgb="FF3F3F3F"/>
        <rFont val="Times New Roman"/>
        <family val="1"/>
      </rPr>
      <t xml:space="preserve"> if total property acreage involved is taxed in more than one county. Split production tonnage between counties based on the percentage of active acres assigned to each county. </t>
    </r>
    <r>
      <rPr>
        <b/>
        <sz val="14"/>
        <color rgb="FF3F3F3F"/>
        <rFont val="Times New Roman"/>
        <family val="1"/>
      </rPr>
      <t>DO NOT file a separate report for each tax district. However, each tax district should use a separate Parcel Information Page.</t>
    </r>
  </si>
  <si>
    <r>
      <rPr>
        <b/>
        <i/>
        <sz val="14"/>
        <color rgb="FF000000"/>
        <rFont val="Times New Roman"/>
        <family val="1"/>
      </rPr>
      <t>Confidentiality</t>
    </r>
    <r>
      <rPr>
        <b/>
        <i/>
        <sz val="14"/>
        <color rgb="FF000000"/>
        <rFont val="Times New Roman"/>
        <family val="1"/>
      </rPr>
      <t>: All information provided by, or on behalf of, a natural resources property owner, or an owner of an interest in natural resource property to any state or county representative for use in the valuation or assessment of natural resources property or in the development or maintenance of a legislatively funded mineral mapping or geographic information system, shall be confidential (WV Code 1-1C-14 Senate Bill 578 passed the Legislature in March, 2002). All geological and engineering data will be used in aid of advancement of mapping for the state GIS. All filed information is confidential, to be used for tax and mapping purposes only, and cannot be discovered by FOIA request.</t>
    </r>
  </si>
  <si>
    <r>
      <rPr>
        <sz val="14"/>
        <color rgb="FF000000"/>
        <rFont val="Times New Roman"/>
        <family val="1"/>
      </rPr>
      <t xml:space="preserve">In the event an </t>
    </r>
    <r>
      <rPr>
        <b/>
        <sz val="14"/>
        <color rgb="FF000000"/>
        <rFont val="Times New Roman"/>
        <family val="1"/>
      </rPr>
      <t xml:space="preserve">incorrect &amp;/or incomplete report </t>
    </r>
    <r>
      <rPr>
        <sz val="14"/>
        <color rgb="FF000000"/>
        <rFont val="Times New Roman"/>
        <family val="1"/>
      </rPr>
      <t xml:space="preserve">is filed, the value will be estimated based on the best information the Department can gather &amp;/or infer concerning the producer &amp;/or property. See West Virginia Code § 11-3-10 concerning penalties and forfeiture of rights and remedies provided by law. West Virginia Code § 11-6K amended the due date of the mineral property reports as noted in the Legislative Rule § 110-1I.4.9.   </t>
    </r>
  </si>
  <si>
    <t>GENERAL</t>
  </si>
  <si>
    <r>
      <rPr>
        <b/>
        <sz val="14"/>
        <color theme="1"/>
        <rFont val="Times New Roman"/>
        <family val="1"/>
      </rPr>
      <t xml:space="preserve">County: choose </t>
    </r>
    <r>
      <rPr>
        <sz val="14"/>
        <color theme="1"/>
        <rFont val="Times New Roman"/>
        <family val="1"/>
      </rPr>
      <t>alphanumeric number and name from the dropdown</t>
    </r>
  </si>
  <si>
    <t>Tax District(s)</t>
  </si>
  <si>
    <r>
      <rPr>
        <b/>
        <sz val="14"/>
        <color rgb="FF000000"/>
        <rFont val="Times New Roman"/>
        <family val="1"/>
      </rPr>
      <t xml:space="preserve">PTD Active NR Account#: </t>
    </r>
    <r>
      <rPr>
        <sz val="14"/>
        <color rgb="FF000000"/>
        <rFont val="Times New Roman"/>
        <family val="1"/>
      </rPr>
      <t>NRA #/Account #; typically 10 digits, the last 6 of which is the permit #</t>
    </r>
  </si>
  <si>
    <r>
      <rPr>
        <b/>
        <sz val="14"/>
        <color rgb="FF000000"/>
        <rFont val="Times New Roman"/>
        <family val="1"/>
      </rPr>
      <t xml:space="preserve">MSHA Mine ID: </t>
    </r>
    <r>
      <rPr>
        <sz val="14"/>
        <color rgb="FF000000"/>
        <rFont val="Times New Roman"/>
        <family val="1"/>
      </rPr>
      <t>7-digit number</t>
    </r>
  </si>
  <si>
    <t>Section I: PRODUCER INFORMATION</t>
  </si>
  <si>
    <t>Mine name</t>
  </si>
  <si>
    <r>
      <rPr>
        <b/>
        <sz val="14"/>
        <color theme="1"/>
        <rFont val="Times New Roman"/>
        <family val="1"/>
      </rPr>
      <t>Producer/original permit holder:</t>
    </r>
    <r>
      <rPr>
        <sz val="14"/>
        <color theme="1"/>
        <rFont val="Times New Roman"/>
        <family val="1"/>
      </rPr>
      <t xml:space="preserve">  Name of producer or the party that holds the permit bond.</t>
    </r>
  </si>
  <si>
    <r>
      <rPr>
        <b/>
        <sz val="14"/>
        <color theme="1"/>
        <rFont val="Times New Roman"/>
        <family val="1"/>
      </rPr>
      <t>Street, city, state, zip code:</t>
    </r>
    <r>
      <rPr>
        <sz val="14"/>
        <color theme="1"/>
        <rFont val="Times New Roman"/>
        <family val="1"/>
      </rPr>
      <t xml:space="preserve">  Address of the producer/original permit holder's primary office or corporate tax office.</t>
    </r>
  </si>
  <si>
    <r>
      <rPr>
        <b/>
        <sz val="14"/>
        <color theme="1"/>
        <rFont val="Times New Roman"/>
        <family val="1"/>
      </rPr>
      <t xml:space="preserve">Telephone #: </t>
    </r>
    <r>
      <rPr>
        <sz val="14"/>
        <color theme="1"/>
        <rFont val="Times New Roman"/>
        <family val="1"/>
      </rPr>
      <t xml:space="preserve"> For the producer/original permit holder.   </t>
    </r>
  </si>
  <si>
    <r>
      <rPr>
        <b/>
        <sz val="14"/>
        <color theme="1"/>
        <rFont val="Times New Roman"/>
        <family val="1"/>
      </rPr>
      <t xml:space="preserve">Email:  </t>
    </r>
    <r>
      <rPr>
        <sz val="14"/>
        <color theme="1"/>
        <rFont val="Times New Roman"/>
        <family val="1"/>
      </rPr>
      <t xml:space="preserve">Of producer/original permit holder. </t>
    </r>
    <r>
      <rPr>
        <sz val="14"/>
        <color rgb="FFFF0000"/>
        <rFont val="Times New Roman"/>
        <family val="1"/>
      </rPr>
      <t xml:space="preserve"> </t>
    </r>
  </si>
  <si>
    <r>
      <rPr>
        <b/>
        <sz val="14"/>
        <color theme="1"/>
        <rFont val="Times New Roman"/>
        <family val="1"/>
      </rPr>
      <t>Contractor name:</t>
    </r>
    <r>
      <rPr>
        <sz val="14"/>
        <color theme="1"/>
        <rFont val="Times New Roman"/>
        <family val="1"/>
      </rPr>
      <t xml:space="preserve">  Name of the contractor if different from the producer/original permit holder. </t>
    </r>
  </si>
  <si>
    <r>
      <rPr>
        <b/>
        <sz val="14"/>
        <color theme="1"/>
        <rFont val="Times New Roman"/>
        <family val="1"/>
      </rPr>
      <t>Name of preparer:</t>
    </r>
    <r>
      <rPr>
        <sz val="14"/>
        <color theme="1"/>
        <rFont val="Times New Roman"/>
        <family val="1"/>
      </rPr>
      <t xml:space="preserve">  Name of preparer of this return and/or agent to be contacted for additional information or comments</t>
    </r>
  </si>
  <si>
    <r>
      <rPr>
        <b/>
        <sz val="14"/>
        <color theme="1"/>
        <rFont val="Times New Roman"/>
        <family val="1"/>
      </rPr>
      <t>Preparer's address:</t>
    </r>
    <r>
      <rPr>
        <sz val="14"/>
        <color theme="1"/>
        <rFont val="Times New Roman"/>
        <family val="1"/>
      </rPr>
      <t xml:space="preserve">  Address of preparer if different from company address.</t>
    </r>
  </si>
  <si>
    <r>
      <rPr>
        <b/>
        <sz val="14"/>
        <color theme="1"/>
        <rFont val="Times New Roman"/>
        <family val="1"/>
      </rPr>
      <t>Preparer's telephone and fax #s:</t>
    </r>
    <r>
      <rPr>
        <sz val="14"/>
        <color theme="1"/>
        <rFont val="Times New Roman"/>
        <family val="1"/>
      </rPr>
      <t xml:space="preserve">  Telephone number and fax number for preparer.</t>
    </r>
  </si>
  <si>
    <r>
      <rPr>
        <b/>
        <sz val="14"/>
        <color theme="1"/>
        <rFont val="Times New Roman"/>
        <family val="1"/>
      </rPr>
      <t xml:space="preserve">Email:  </t>
    </r>
    <r>
      <rPr>
        <sz val="14"/>
        <color rgb="FFFF0000"/>
        <rFont val="Times New Roman"/>
        <family val="1"/>
      </rPr>
      <t xml:space="preserve"> </t>
    </r>
    <r>
      <rPr>
        <sz val="14"/>
        <color theme="1"/>
        <rFont val="Times New Roman"/>
        <family val="1"/>
      </rPr>
      <t>Email address of preparer.</t>
    </r>
    <r>
      <rPr>
        <sz val="14"/>
        <color rgb="FFFF0000"/>
        <rFont val="Times New Roman"/>
        <family val="1"/>
      </rPr>
      <t xml:space="preserve">  </t>
    </r>
  </si>
  <si>
    <t>Section II: PRODUCTION INFORMATION</t>
  </si>
  <si>
    <r>
      <rPr>
        <sz val="14"/>
        <color theme="1"/>
        <rFont val="Times New Roman"/>
        <family val="1"/>
      </rPr>
      <t>2.</t>
    </r>
    <r>
      <rPr>
        <b/>
        <sz val="14"/>
        <color theme="1"/>
        <rFont val="Times New Roman"/>
        <family val="1"/>
      </rPr>
      <t xml:space="preserve"> </t>
    </r>
    <r>
      <rPr>
        <sz val="14"/>
        <color theme="1"/>
        <rFont val="Times New Roman"/>
        <family val="1"/>
      </rPr>
      <t xml:space="preserve">(A)  </t>
    </r>
    <r>
      <rPr>
        <sz val="14"/>
        <color theme="1"/>
        <rFont val="Times New Roman"/>
        <family val="1"/>
      </rPr>
      <t>Report and map contiguous parcels, regardless of ownership, that are under lease and/or involved in the permitted operation. For purposes of identifying active mining property(ies) the following guidelines will be observed:</t>
    </r>
  </si>
  <si>
    <r>
      <rPr>
        <sz val="14"/>
        <color theme="1"/>
        <rFont val="Times New Roman"/>
        <family val="1"/>
      </rPr>
      <t>If a producer owns 50% or more</t>
    </r>
    <r>
      <rPr>
        <sz val="14"/>
        <color rgb="FF00B050"/>
        <rFont val="Times New Roman"/>
        <family val="1"/>
      </rPr>
      <t xml:space="preserve"> </t>
    </r>
    <r>
      <rPr>
        <sz val="14"/>
        <color theme="1"/>
        <rFont val="Times New Roman"/>
        <family val="1"/>
      </rPr>
      <t xml:space="preserve">after attribution of the voting stock of another company that either owns, leases, or has under contract parcel(s) that are contiguous to parcel(s) owned, leased or under contract by producer, these contiguous parcel(s) </t>
    </r>
    <r>
      <rPr>
        <i/>
        <sz val="14"/>
        <color theme="1"/>
        <rFont val="Times New Roman"/>
        <family val="1"/>
      </rPr>
      <t>will be considered includible</t>
    </r>
    <r>
      <rPr>
        <sz val="14"/>
        <color theme="1"/>
        <rFont val="Times New Roman"/>
        <family val="1"/>
      </rPr>
      <t xml:space="preserve"> for purposes of determining the active mining property acreage. </t>
    </r>
  </si>
  <si>
    <t>•</t>
  </si>
  <si>
    <r>
      <rPr>
        <sz val="14"/>
        <color theme="1"/>
        <rFont val="Times New Roman"/>
        <family val="1"/>
      </rPr>
      <t xml:space="preserve">If a producer owns less than 50% after attribution of the voting stock of another company that either owns, leases, or has under contract parcel(s) that are contiguous to parcel(s) owned, leased, or under contract by the producer, these contiguous parcel(s), upon written evidence from the producer supporting same, </t>
    </r>
    <r>
      <rPr>
        <i/>
        <sz val="14"/>
        <color theme="1"/>
        <rFont val="Times New Roman"/>
        <family val="1"/>
      </rPr>
      <t>will not be considered includible</t>
    </r>
    <r>
      <rPr>
        <sz val="14"/>
        <color theme="1"/>
        <rFont val="Times New Roman"/>
        <family val="1"/>
      </rPr>
      <t xml:space="preserve"> for purposes of determining the active mining property acreage.</t>
    </r>
  </si>
  <si>
    <r>
      <rPr>
        <sz val="14"/>
        <color rgb="FF000000"/>
        <rFont val="Times New Roman"/>
        <family val="1"/>
      </rPr>
      <t xml:space="preserve">   (B) </t>
    </r>
    <r>
      <rPr>
        <b/>
        <sz val="14"/>
        <color rgb="FF000000"/>
        <rFont val="Times New Roman"/>
        <family val="1"/>
      </rPr>
      <t xml:space="preserve"> </t>
    </r>
    <r>
      <rPr>
        <sz val="14"/>
        <color rgb="FF000000"/>
        <rFont val="Times New Roman"/>
        <family val="1"/>
      </rPr>
      <t>Based on</t>
    </r>
    <r>
      <rPr>
        <b/>
        <sz val="14"/>
        <color rgb="FF000000"/>
        <rFont val="Times New Roman"/>
        <family val="1"/>
      </rPr>
      <t xml:space="preserve"> </t>
    </r>
    <r>
      <rPr>
        <sz val="14"/>
        <color rgb="FF000000"/>
        <rFont val="Times New Roman"/>
        <family val="1"/>
      </rPr>
      <t>the calendar year being reported,</t>
    </r>
    <r>
      <rPr>
        <b/>
        <sz val="14"/>
        <color rgb="FF000000"/>
        <rFont val="Times New Roman"/>
        <family val="1"/>
      </rPr>
      <t xml:space="preserve"> </t>
    </r>
    <r>
      <rPr>
        <sz val="14"/>
        <color rgb="FF000000"/>
        <rFont val="Times New Roman"/>
        <family val="1"/>
      </rPr>
      <t xml:space="preserve">list in acres, out to hundredths of an acre, the </t>
    </r>
    <r>
      <rPr>
        <b/>
        <sz val="14"/>
        <color rgb="FF000000"/>
        <rFont val="Times New Roman"/>
        <family val="1"/>
      </rPr>
      <t xml:space="preserve">acreage of coal that may be mined </t>
    </r>
    <r>
      <rPr>
        <sz val="14"/>
        <color rgb="FF000000"/>
        <rFont val="Times New Roman"/>
        <family val="1"/>
      </rPr>
      <t>using generally accepted mining practices and suitable equipment. If the status of the mineable acreage has changed, include proper documentation in Section VII, F Comments.</t>
    </r>
  </si>
  <si>
    <t xml:space="preserve">   (C) Total areas mined from midnight Jan. 1st through 11:59pm Dec. 31st; triple-check acres calculated from shape files with acres physically less with the sum delta acreage total from the Mined Out column on the Parcel Info page.   </t>
  </si>
  <si>
    <r>
      <rPr>
        <sz val="14"/>
        <color rgb="FF000000"/>
        <rFont val="Times New Roman"/>
        <family val="1"/>
      </rPr>
      <t>3. (A)</t>
    </r>
    <r>
      <rPr>
        <b/>
        <i/>
        <sz val="14"/>
        <color rgb="FF000000"/>
        <rFont val="Times New Roman"/>
        <family val="1"/>
      </rPr>
      <t xml:space="preserve"> </t>
    </r>
    <r>
      <rPr>
        <sz val="14"/>
        <color rgb="FF000000"/>
        <rFont val="Times New Roman"/>
        <family val="1"/>
      </rPr>
      <t>Provide the</t>
    </r>
    <r>
      <rPr>
        <b/>
        <sz val="14"/>
        <color rgb="FF000000"/>
        <rFont val="Times New Roman"/>
        <family val="1"/>
      </rPr>
      <t xml:space="preserve"> permit number</t>
    </r>
    <r>
      <rPr>
        <sz val="14"/>
        <color rgb="FF000000"/>
        <rFont val="Times New Roman"/>
        <family val="1"/>
      </rPr>
      <t xml:space="preserve"> under which production is reported to the Office of Miner's Health, Safety, and Training. Itstarts with S, D or U and typically contains 6 digits including any 0 placeholders. </t>
    </r>
    <r>
      <rPr>
        <b/>
        <sz val="14"/>
        <color rgb="FF000000"/>
        <rFont val="Times New Roman"/>
        <family val="1"/>
      </rPr>
      <t>Do not use</t>
    </r>
    <r>
      <rPr>
        <sz val="14"/>
        <color rgb="FF000000"/>
        <rFont val="Times New Roman"/>
        <family val="1"/>
      </rPr>
      <t xml:space="preserve"> the federal MHSA number on this line.                                                                                                                                   </t>
    </r>
  </si>
  <si>
    <t xml:space="preserve">    (B) Enter the date that the first ton of coal was severed.</t>
  </si>
  <si>
    <t xml:space="preserve">4.  If this information is unknown, a surface tax map number may be used. Quad Sections are numbered as follows:   </t>
  </si>
  <si>
    <t>Quad outline --&gt;</t>
  </si>
  <si>
    <r>
      <rPr>
        <sz val="14"/>
        <color rgb="FF000000"/>
        <rFont val="Times New Roman"/>
        <family val="1"/>
      </rPr>
      <t xml:space="preserve">6. </t>
    </r>
    <r>
      <rPr>
        <sz val="14"/>
        <color rgb="FF000000"/>
        <rFont val="Times New Roman"/>
        <family val="1"/>
      </rPr>
      <t xml:space="preserve">(A-B-C) List the thickness measurement in feet (out to hundredths) for all visible coal resources, and include any non-coal partings.  </t>
    </r>
    <r>
      <rPr>
        <b/>
        <sz val="14"/>
        <color rgb="FF000000"/>
        <rFont val="Times New Roman"/>
        <family val="1"/>
      </rPr>
      <t>DO NOT include ROOF or FLOOR ROCK removed with coal</t>
    </r>
    <r>
      <rPr>
        <sz val="14"/>
        <color rgb="FF000000"/>
        <rFont val="Times New Roman"/>
        <family val="1"/>
      </rPr>
      <t xml:space="preserve">.                                                                                                                                                                                             </t>
    </r>
    <r>
      <rPr>
        <sz val="14"/>
        <color rgb="FF000000"/>
        <rFont val="Times New Roman"/>
        <family val="1"/>
      </rPr>
      <t xml:space="preserve">
       </t>
    </r>
  </si>
  <si>
    <t xml:space="preserve">WV Legislative Rule § 110-1I-4.1.5a&amp;b "...arithmetic mean of the coal thickness for the three most recent calendar years preceding the July 1 assessment date; and if production has not occurred in either the second or third most recent years, the arithmetic means of the available one or two years thickness shall be used". </t>
  </si>
  <si>
    <r>
      <rPr>
        <sz val="14"/>
        <color theme="1"/>
        <rFont val="Times New Roman"/>
        <family val="1"/>
      </rPr>
      <t>7.  List the percentage (to the nearest whole percent) of the coal bed tonnage that is recovered through the mining and preparation processes. The</t>
    </r>
    <r>
      <rPr>
        <b/>
        <sz val="14"/>
        <color theme="1"/>
        <rFont val="Times New Roman"/>
        <family val="1"/>
      </rPr>
      <t xml:space="preserve"> recovery rate</t>
    </r>
    <r>
      <rPr>
        <sz val="14"/>
        <color theme="1"/>
        <rFont val="Times New Roman"/>
        <family val="1"/>
      </rPr>
      <t xml:space="preserve"> should reflect tonnage as reported to the Office of Miner's Health, Safety, and Training divided by the calculated whole-bed tons-in-place.                                                         </t>
    </r>
  </si>
  <si>
    <t>Rec Rate =</t>
  </si>
  <si>
    <t xml:space="preserve">     clean tons produced    =           tax return line  9A                           </t>
  </si>
  <si>
    <t xml:space="preserve">         tons in place          =   return line 6A thickness x line 2C acres x 1800</t>
  </si>
  <si>
    <r>
      <rPr>
        <sz val="14"/>
        <color theme="1"/>
        <rFont val="Times New Roman"/>
        <family val="1"/>
      </rPr>
      <t xml:space="preserve">8. Indicate the nearest whole percent of the coal production for the year being reported that was sold on the (A) steam market and (B) to the metallurgical market.  </t>
    </r>
    <r>
      <rPr>
        <sz val="11"/>
        <color theme="1"/>
        <rFont val="Times New Roman"/>
        <family val="1"/>
      </rPr>
      <t>NOTE:</t>
    </r>
    <r>
      <rPr>
        <sz val="14"/>
        <color theme="1"/>
        <rFont val="Times New Roman"/>
        <family val="1"/>
      </rPr>
      <t xml:space="preserve"> The sum (A)+(B) must equal 100%. If one field is 100%, the other field cannot be null; please use 0. </t>
    </r>
  </si>
  <si>
    <t>Section III: PRODUCTION OF RESOURCE</t>
  </si>
  <si>
    <r>
      <rPr>
        <sz val="14"/>
        <color theme="1"/>
        <rFont val="Times New Roman"/>
        <family val="1"/>
      </rPr>
      <t xml:space="preserve">9. (A-C): Indicate </t>
    </r>
    <r>
      <rPr>
        <b/>
        <sz val="14"/>
        <color theme="1"/>
        <rFont val="Times New Roman"/>
        <family val="1"/>
      </rPr>
      <t>annual production tonnage</t>
    </r>
    <r>
      <rPr>
        <sz val="14"/>
        <color theme="1"/>
        <rFont val="Times New Roman"/>
        <family val="1"/>
      </rPr>
      <t xml:space="preserve"> and the number of </t>
    </r>
    <r>
      <rPr>
        <b/>
        <sz val="14"/>
        <color theme="1"/>
        <rFont val="Times New Roman"/>
        <family val="1"/>
      </rPr>
      <t>months in production</t>
    </r>
    <r>
      <rPr>
        <sz val="14"/>
        <color theme="1"/>
        <rFont val="Times New Roman"/>
        <family val="1"/>
      </rPr>
      <t xml:space="preserve"> as reported to the Office of Miner's Health Safety, and  indicated. Previous years should match previous returns.</t>
    </r>
  </si>
  <si>
    <t xml:space="preserve">     Training for the calendar years listed. </t>
  </si>
  <si>
    <t xml:space="preserve">10. (A-C): Indicate the annualized production. If not in operation for the entire calendar year, use: </t>
  </si>
  <si>
    <t xml:space="preserve">                          (9A tons produced) x (12 months)</t>
  </si>
  <si>
    <t xml:space="preserve">  9A months in production</t>
  </si>
  <si>
    <t>11. Calculate average annual acres mined: return has a formula to use.</t>
  </si>
  <si>
    <t xml:space="preserve">See WV Legislative Rule § 110-1I-4.1.3a&amp;b "...the three most recent calendar years preceding the July 1 assessment date; and if production has not occurred in either the second or third most recent years, the arithmetic means of the available one or two years production shall be used".    </t>
  </si>
  <si>
    <t xml:space="preserve">Section IV: OPERATION INFORMATION </t>
  </si>
  <si>
    <r>
      <rPr>
        <sz val="14"/>
        <color theme="1"/>
        <rFont val="Times New Roman"/>
        <family val="1"/>
      </rPr>
      <t xml:space="preserve">If the operation was </t>
    </r>
    <r>
      <rPr>
        <i/>
        <sz val="14"/>
        <color theme="1"/>
        <rFont val="Times New Roman"/>
        <family val="1"/>
      </rPr>
      <t>permanently</t>
    </r>
    <r>
      <rPr>
        <sz val="14"/>
        <color theme="1"/>
        <rFont val="Times New Roman"/>
        <family val="1"/>
      </rPr>
      <t xml:space="preserve"> closed, not temporarily, prior to January 1 you may skip Section V by completing the questions here in Section IV.  </t>
    </r>
  </si>
  <si>
    <r>
      <rPr>
        <sz val="14"/>
        <color rgb="FF000000"/>
        <rFont val="Times New Roman"/>
        <family val="1"/>
      </rPr>
      <t xml:space="preserve">If the mining operations are </t>
    </r>
    <r>
      <rPr>
        <i/>
        <sz val="14"/>
        <color rgb="FF000000"/>
        <rFont val="Times New Roman"/>
        <family val="1"/>
      </rPr>
      <t>temporarily</t>
    </r>
    <r>
      <rPr>
        <sz val="14"/>
        <color rgb="FF000000"/>
        <rFont val="Times New Roman"/>
        <family val="1"/>
      </rPr>
      <t xml:space="preserve"> closed, note the date the mine closed with the reason and continue completing the full report by placing ALL</t>
    </r>
  </si>
  <si>
    <t xml:space="preserve"> of the mineable acreage in the permitted Reserve status in Section VI.</t>
  </si>
  <si>
    <t xml:space="preserve">Section V: COAL INFORMATION </t>
  </si>
  <si>
    <t xml:space="preserve">12. (A) List total property acreage associated with mine operation as listed in original permit. Acreage can be added but the original permitted acreage should always be accounted for. Cross reference Section VI Property Acreage, and Section II 2A. </t>
  </si>
  <si>
    <r>
      <rPr>
        <sz val="14"/>
        <color rgb="FF000000"/>
        <rFont val="Times New Roman"/>
        <family val="1"/>
      </rPr>
      <t xml:space="preserve">13.  Divide mineable acres by average annual acres mined for an estimated mine life. </t>
    </r>
    <r>
      <rPr>
        <sz val="12"/>
        <color rgb="FF000000"/>
        <rFont val="Times New Roman"/>
        <family val="1"/>
      </rPr>
      <t>NOTE:</t>
    </r>
    <r>
      <rPr>
        <sz val="14"/>
        <color rgb="FF000000"/>
        <rFont val="Times New Roman"/>
        <family val="1"/>
      </rPr>
      <t xml:space="preserve"> maximum life for underground mines is 15 years, and 5 for surface mines. </t>
    </r>
  </si>
  <si>
    <t xml:space="preserve">14. Enter per active coal bed (i.e. a coal bed mined during the year)                    </t>
  </si>
  <si>
    <r>
      <rPr>
        <sz val="14"/>
        <color rgb="FF000000"/>
        <rFont val="Times New Roman"/>
        <family val="1"/>
      </rPr>
      <t xml:space="preserve">      (A) </t>
    </r>
    <r>
      <rPr>
        <i/>
        <sz val="14"/>
        <color rgb="FF000000"/>
        <rFont val="Times New Roman"/>
        <family val="1"/>
      </rPr>
      <t xml:space="preserve">Active Acres (permitted) </t>
    </r>
    <r>
      <rPr>
        <sz val="14"/>
        <color rgb="FF000000"/>
        <rFont val="Times New Roman"/>
        <family val="1"/>
      </rPr>
      <t>-  average annual acres mined (line 11) x mine life (line 13). Use the</t>
    </r>
    <r>
      <rPr>
        <sz val="14"/>
        <color rgb="FF000000"/>
        <rFont val="Times New Roman"/>
        <family val="1"/>
      </rPr>
      <t xml:space="preserve"> max mine life      of 5 or 15 if line 13 is higher than your allotted mine max life. Use whichever is lowest.    </t>
    </r>
    <r>
      <rPr>
        <sz val="14"/>
        <color rgb="FFFF0000"/>
        <rFont val="Times New Roman"/>
        <family val="1"/>
      </rPr>
      <t xml:space="preserve">  </t>
    </r>
  </si>
  <si>
    <r>
      <rPr>
        <sz val="14"/>
        <color rgb="FF000000"/>
        <rFont val="Times New Roman"/>
        <family val="1"/>
      </rPr>
      <t xml:space="preserve">      (B) </t>
    </r>
    <r>
      <rPr>
        <i/>
        <sz val="14"/>
        <color rgb="FF000000"/>
        <rFont val="Times New Roman"/>
        <family val="1"/>
      </rPr>
      <t>Reserve Acres</t>
    </r>
    <r>
      <rPr>
        <sz val="14"/>
        <color rgb="FF000000"/>
        <rFont val="Times New Roman"/>
        <family val="1"/>
      </rPr>
      <t xml:space="preserve"> </t>
    </r>
    <r>
      <rPr>
        <i/>
        <sz val="14"/>
        <color rgb="FF000000"/>
        <rFont val="Times New Roman"/>
        <family val="1"/>
      </rPr>
      <t>(permitted)</t>
    </r>
    <r>
      <rPr>
        <sz val="14"/>
        <color rgb="FF000000"/>
        <rFont val="Times New Roman"/>
        <family val="1"/>
      </rPr>
      <t xml:space="preserve"> - Subtract the determined active acres (above) from reported mineable acres (above). A positive number means you have permitted </t>
    </r>
    <r>
      <rPr>
        <u/>
        <sz val="14"/>
        <color rgb="FF000000"/>
        <rFont val="Times New Roman"/>
        <family val="1"/>
      </rPr>
      <t>reserve</t>
    </r>
    <r>
      <rPr>
        <sz val="14"/>
        <color rgb="FF000000"/>
        <rFont val="Times New Roman"/>
        <family val="1"/>
      </rPr>
      <t xml:space="preserve"> acres too now.</t>
    </r>
  </si>
  <si>
    <r>
      <rPr>
        <sz val="12"/>
        <color rgb="FF000000"/>
        <rFont val="Times New Roman"/>
        <family val="1"/>
      </rPr>
      <t xml:space="preserve">     </t>
    </r>
    <r>
      <rPr>
        <sz val="14"/>
        <color rgb="FF000000"/>
        <rFont val="Times New Roman"/>
        <family val="1"/>
      </rPr>
      <t xml:space="preserve"> (C) </t>
    </r>
    <r>
      <rPr>
        <i/>
        <sz val="14"/>
        <color rgb="FF000000"/>
        <rFont val="Times New Roman"/>
        <family val="1"/>
      </rPr>
      <t>Unmineable acres</t>
    </r>
    <r>
      <rPr>
        <sz val="14"/>
        <color rgb="FF000000"/>
        <rFont val="Times New Roman"/>
        <family val="1"/>
      </rPr>
      <t xml:space="preserve"> </t>
    </r>
    <r>
      <rPr>
        <b/>
        <sz val="14"/>
        <color rgb="FF000000"/>
        <rFont val="Times New Roman"/>
        <family val="1"/>
      </rPr>
      <t>-</t>
    </r>
    <r>
      <rPr>
        <sz val="14"/>
        <color rgb="FF000000"/>
        <rFont val="Times New Roman"/>
        <family val="1"/>
      </rPr>
      <t xml:space="preserve"> </t>
    </r>
    <r>
      <rPr>
        <b/>
        <sz val="14"/>
        <color rgb="FF000000"/>
        <rFont val="Times New Roman"/>
        <family val="1"/>
      </rPr>
      <t>Once a coal bed is permitted as mining property it is considered mineable regardless of coal bed thickness;</t>
    </r>
    <r>
      <rPr>
        <sz val="14"/>
        <color rgb="FF000000"/>
        <rFont val="Times New Roman"/>
        <family val="1"/>
      </rPr>
      <t xml:space="preserve"> problem areas such as bad roof, sandstone channels, valley fills, etc.</t>
    </r>
    <r>
      <rPr>
        <b/>
        <sz val="14"/>
        <color rgb="FF000000"/>
        <rFont val="Times New Roman"/>
        <family val="1"/>
      </rPr>
      <t xml:space="preserve"> should be highlighted and numbered on the Map included herewith.</t>
    </r>
    <r>
      <rPr>
        <sz val="14"/>
        <color rgb="FF000000"/>
        <rFont val="Times New Roman"/>
        <family val="1"/>
      </rPr>
      <t xml:space="preserve">  </t>
    </r>
    <r>
      <rPr>
        <b/>
        <sz val="12"/>
        <color rgb="FF000000"/>
        <rFont val="Times New Roman"/>
        <family val="1"/>
      </rPr>
      <t>NOTE</t>
    </r>
    <r>
      <rPr>
        <b/>
        <sz val="14"/>
        <color rgb="FF000000"/>
        <rFont val="Times New Roman"/>
        <family val="1"/>
      </rPr>
      <t xml:space="preserve">: </t>
    </r>
    <r>
      <rPr>
        <b/>
        <u/>
        <sz val="14"/>
        <color rgb="FF000000"/>
        <rFont val="Times New Roman"/>
        <family val="1"/>
      </rPr>
      <t>All unmineable acreage must have accompanying documentation matching each highlighted and numbered problem area shown on the map</t>
    </r>
    <r>
      <rPr>
        <u/>
        <sz val="14"/>
        <color rgb="FF000000"/>
        <rFont val="Times New Roman"/>
        <family val="1"/>
      </rPr>
      <t>.</t>
    </r>
    <r>
      <rPr>
        <sz val="14"/>
        <color rgb="FF000000"/>
        <rFont val="Times New Roman"/>
        <family val="1"/>
      </rPr>
      <t xml:space="preserve">  Include drill hole records and locations, and other pertinent mapping for areas and determination of unmineable. Space for comments and explanations is allocated in Section VII, F.  </t>
    </r>
  </si>
  <si>
    <r>
      <rPr>
        <sz val="14"/>
        <color rgb="FF000000"/>
        <rFont val="Times New Roman"/>
        <family val="1"/>
      </rPr>
      <t xml:space="preserve">   (D) </t>
    </r>
    <r>
      <rPr>
        <i/>
        <sz val="14"/>
        <color rgb="FF000000"/>
        <rFont val="Times New Roman"/>
        <family val="1"/>
      </rPr>
      <t>Mined Out Acres</t>
    </r>
    <r>
      <rPr>
        <sz val="14"/>
        <color rgb="FF000000"/>
        <rFont val="Times New Roman"/>
        <family val="1"/>
      </rPr>
      <t xml:space="preserve"> - Acreage of properties where coal is owned, but the coal bed has been depleted by prior mining operations. This includes support pillars, barriers and other areas that are restricted by permitting regulations. Space for comments and explanations allocated in Section VII, F.    </t>
    </r>
  </si>
  <si>
    <r>
      <rPr>
        <sz val="14"/>
        <color rgb="FF000000"/>
        <rFont val="Times New Roman"/>
        <family val="1"/>
      </rPr>
      <t xml:space="preserve">  (E) </t>
    </r>
    <r>
      <rPr>
        <i/>
        <sz val="14"/>
        <color rgb="FF000000"/>
        <rFont val="Times New Roman"/>
        <family val="1"/>
      </rPr>
      <t>Barren Acres</t>
    </r>
    <r>
      <rPr>
        <sz val="14"/>
        <color rgb="FF000000"/>
        <rFont val="Times New Roman"/>
        <family val="1"/>
      </rPr>
      <t xml:space="preserve"> - Report acreage of properties where coal is owned but the coal bed does not exist because of erosion, wash-out, non deposition, etc. Space for comments and explanations allocated in Section VII, F.    </t>
    </r>
  </si>
  <si>
    <t>VI.  PARCEL INFORMATION (table)</t>
  </si>
  <si>
    <t>are listed at the top of the section, they do not have to be included in the parcel numbers on the lines that follow.</t>
  </si>
  <si>
    <r>
      <rPr>
        <b/>
        <sz val="14"/>
        <color rgb="FF000000"/>
        <rFont val="Times New Roman"/>
        <family val="1"/>
      </rPr>
      <t xml:space="preserve">Coal rights owners' name(s) - </t>
    </r>
    <r>
      <rPr>
        <sz val="14"/>
        <color rgb="FF000000"/>
        <rFont val="Times New Roman"/>
        <family val="1"/>
      </rPr>
      <t xml:space="preserve">Failure to provide the land book identification and ownership interest for each parcel(s) included in the operation will result in the appraisal(s) being placed on the producer or a parcel that the Tax Department deems adequate.  </t>
    </r>
  </si>
  <si>
    <t>For multi/divided ownerships on a parcel, ALL owners must be reported. List each undivided interest</t>
  </si>
  <si>
    <t>as a separate parcel with the total acreage and each ownership in the percent ownership area. This is</t>
  </si>
  <si>
    <t xml:space="preserve">the only way we can get a true value on the Integrated Assessment System (IAS) that we share with </t>
  </si>
  <si>
    <t>the counties. DO NOT DIVIDE ownerships into the acreage. DO NOT list SURFACE ONLY ownership.</t>
  </si>
  <si>
    <r>
      <rPr>
        <sz val="14"/>
        <color rgb="FF000000"/>
        <rFont val="Times New Roman"/>
        <family val="1"/>
      </rPr>
      <t>operation</t>
    </r>
    <r>
      <rPr>
        <b/>
        <i/>
        <sz val="14"/>
        <color rgb="FF000000"/>
        <rFont val="Times New Roman"/>
        <family val="1"/>
      </rPr>
      <t xml:space="preserve"> </t>
    </r>
    <r>
      <rPr>
        <u/>
        <sz val="14"/>
        <color rgb="FF000000"/>
        <rFont val="Times New Roman"/>
        <family val="1"/>
      </rPr>
      <t>may result</t>
    </r>
    <r>
      <rPr>
        <sz val="14"/>
        <color rgb="FF000000"/>
        <rFont val="Times New Roman"/>
        <family val="1"/>
      </rPr>
      <t xml:space="preserve"> in the appraisal(s) being placed on the producer as a chattel real (leasehold) estate. </t>
    </r>
  </si>
  <si>
    <t>The county land book map &amp; parcel or mineral account number are formatted as follows:</t>
  </si>
  <si>
    <r>
      <rPr>
        <b/>
        <sz val="14"/>
        <color rgb="FF000000"/>
        <rFont val="Times New Roman"/>
        <family val="1"/>
      </rPr>
      <t xml:space="preserve">Ownership Interest </t>
    </r>
    <r>
      <rPr>
        <sz val="14"/>
        <color rgb="FF000000"/>
        <rFont val="Times New Roman"/>
        <family val="1"/>
      </rPr>
      <t>- as a percentage; be sure to list all ownership per parcel, totalling 100%</t>
    </r>
  </si>
  <si>
    <r>
      <rPr>
        <b/>
        <i/>
        <u/>
        <sz val="16"/>
        <color theme="1"/>
        <rFont val="Times New Roman"/>
        <family val="1"/>
      </rPr>
      <t>Moving through the columns</t>
    </r>
    <r>
      <rPr>
        <b/>
        <i/>
        <u/>
        <sz val="16"/>
        <color theme="1"/>
        <rFont val="Times New Roman"/>
        <family val="1"/>
      </rPr>
      <t>-</t>
    </r>
  </si>
  <si>
    <t xml:space="preserve">             should reflect the parcel acreage as reflected in the deed</t>
  </si>
  <si>
    <t xml:space="preserve">          Refer to Section V 12B, and II 2B.  DO NOT divide the ownership into the acreage.</t>
  </si>
  <si>
    <t xml:space="preserve">active acres should correspond to actual mine plans, and correspond to Section V. </t>
  </si>
  <si>
    <t xml:space="preserve">                      (Legislative Rule § 110-1I again). NOTE: If the mine is not in production (or for the </t>
  </si>
  <si>
    <t xml:space="preserve">         mineable acres that fall outside the default mine life) the acreage must be reported</t>
  </si>
  <si>
    <t xml:space="preserve"> on this Annual Appraisal in a permitted reserve status. Correspond to Section V. </t>
  </si>
  <si>
    <t>(See example Sheet on the next page.)</t>
  </si>
  <si>
    <t>Example Parcel Information Page:</t>
  </si>
  <si>
    <t>property acreage</t>
  </si>
  <si>
    <t xml:space="preserve">mineable acres </t>
  </si>
  <si>
    <t xml:space="preserve">active acres </t>
  </si>
  <si>
    <t xml:space="preserve">reserve acres </t>
  </si>
  <si>
    <t xml:space="preserve">unmineable acres </t>
  </si>
  <si>
    <t xml:space="preserve">mined out acres </t>
  </si>
  <si>
    <t xml:space="preserve">barren acres </t>
  </si>
  <si>
    <t>Resource Owner, LLC</t>
  </si>
  <si>
    <t>02-03-0004-0567-0000-0000</t>
  </si>
  <si>
    <t>*  150.00</t>
  </si>
  <si>
    <t>02-03-9999-0000-0000-0000-001</t>
  </si>
  <si>
    <t>02-03-9999-0000-0000-0000-002</t>
  </si>
  <si>
    <t>02-03-9999-0000-0000-0000-003</t>
  </si>
  <si>
    <t>* indicates deeded acreage</t>
  </si>
  <si>
    <r>
      <rPr>
        <b/>
        <sz val="14"/>
        <color rgb="FF000000"/>
        <rFont val="Times New Roman"/>
        <family val="1"/>
      </rPr>
      <t xml:space="preserve"> NOTES:   Sum of Active Acreage + Reserve Acreage must equal the Mineable Acres.         </t>
    </r>
    <r>
      <rPr>
        <b/>
        <sz val="18"/>
        <color rgb="FF000000"/>
        <rFont val="Times New Roman"/>
        <family val="1"/>
      </rPr>
      <t xml:space="preserve"> </t>
    </r>
  </si>
  <si>
    <t xml:space="preserve">Sum of Active, Reserve, Unmineable, Mined-out and Barren Acreage must equal         </t>
  </si>
  <si>
    <t xml:space="preserve">the Property Acreage involved in active operation. </t>
  </si>
  <si>
    <t>VII. REQUIRED ADDITIONAL INFORMATION</t>
  </si>
  <si>
    <t>Integral parts of the tax return. In the event that items requested in this section are not provided or addressed, the</t>
  </si>
  <si>
    <t xml:space="preserve">return will be considered incomplete. </t>
  </si>
  <si>
    <r>
      <rPr>
        <sz val="14"/>
        <color theme="1"/>
        <rFont val="Times New Roman"/>
        <family val="1"/>
      </rPr>
      <t xml:space="preserve">West Virginia Legislative Rule § 110-1I-4.1.6. </t>
    </r>
    <r>
      <rPr>
        <b/>
        <sz val="14"/>
        <color theme="1"/>
        <rFont val="Times New Roman"/>
        <family val="1"/>
      </rPr>
      <t>Royalty rate</t>
    </r>
    <r>
      <rPr>
        <sz val="14"/>
        <color theme="1"/>
        <rFont val="Times New Roman"/>
        <family val="1"/>
      </rPr>
      <t xml:space="preserve">. These royalty rates shall be established annually by the Tax Commissioner after a review of both recorded and unrecorded, willing seller-willing buyer coal property leases that have occurred in the State of West Virginia and appropriate portions of adjacent states during at least the last five (5) years prior to the July 1 assessment date, and through inspection of any other appropriate information. The Tax Commissioner shall maintain a data base on royalty rates and file a preliminary summary of results in the State Register on or before July 1 of each year; shall accept written public comment on the results until August 1 of each year; and shall issue the final royalty rates on or before September 1 of each year. From this survey, the Tax Commissioner shall select the royalty rates that best typify the coal property leases.  
</t>
    </r>
  </si>
  <si>
    <r>
      <rPr>
        <sz val="14"/>
        <color theme="1"/>
        <rFont val="Times New Roman"/>
        <family val="1"/>
      </rPr>
      <t>(A.)</t>
    </r>
    <r>
      <rPr>
        <b/>
        <sz val="14"/>
        <color theme="1"/>
        <rFont val="Times New Roman"/>
        <family val="1"/>
      </rPr>
      <t xml:space="preserve"> </t>
    </r>
    <r>
      <rPr>
        <sz val="14"/>
        <color theme="1"/>
        <rFont val="Times New Roman"/>
        <family val="1"/>
      </rPr>
      <t>Change of ownership - list the approximate property value</t>
    </r>
  </si>
  <si>
    <t xml:space="preserve">(B.) Check the appropriate box regarding lease transfers; attach supplemental information as required. </t>
  </si>
  <si>
    <t xml:space="preserve">(C.) List any parcels bought by the producer in the last 8 years in the space provided.  </t>
  </si>
  <si>
    <t xml:space="preserve">(D.) List leaseholds for the parcels in Section VI in the last 8 years in the space provided. </t>
  </si>
  <si>
    <r>
      <rPr>
        <sz val="14"/>
        <color theme="1"/>
        <rFont val="Times New Roman"/>
        <family val="1"/>
      </rPr>
      <t>(E.) Submit FOB spot and/or contract prices and quality information for any of the 4 catagories that apply.</t>
    </r>
    <r>
      <rPr>
        <i/>
        <sz val="14"/>
        <color theme="1"/>
        <rFont val="Times New Roman"/>
        <family val="1"/>
      </rPr>
      <t xml:space="preserve"> This is kept confidential. See the  West Virginia Legislative Rule § 110-1I-4.1.6: Royalty Rate for why this information is necessary and required.</t>
    </r>
  </si>
  <si>
    <t>(F.) This is space for comments and explanations regarding Section V, 14C-E. Acreages without sufficient evidence and documentation are subject to change.</t>
  </si>
  <si>
    <t>MAP SUBMISSION REQUIREMENTS:  See MAP STANDARDS tab for all mapping submission information</t>
  </si>
  <si>
    <t xml:space="preserve">PLEASE SIGN AND MAIL THE RETURN TO THE ADDRESS LISTED ON THE SIGNATURE PAGE.    </t>
  </si>
  <si>
    <t xml:space="preserve">ANNUAL APPRAISAL REPORT FOR PRODUCTION OF COAL                                           </t>
  </si>
  <si>
    <t>STC 12:36 (cl)</t>
  </si>
  <si>
    <t>AREA RESERVED FOR WV PROPERTY TAX DIVISON OFFICE USE ONLY</t>
  </si>
  <si>
    <t>COUNTY CODES</t>
  </si>
  <si>
    <t>SECTIONS</t>
  </si>
  <si>
    <t>QUADS</t>
  </si>
  <si>
    <t>In accordance with WV Code §11 and WV Legislative Rule § 110.1I-1 Valuation of Active and Reserve Coal Property for Ad Valorem Property Tax Purposes</t>
  </si>
  <si>
    <t xml:space="preserve">01 Barbour      </t>
  </si>
  <si>
    <t>01</t>
  </si>
  <si>
    <t>ADD</t>
  </si>
  <si>
    <t>WAS</t>
  </si>
  <si>
    <t>RDT</t>
  </si>
  <si>
    <t>TAX YEAR 2025</t>
  </si>
  <si>
    <t xml:space="preserve">42 Randolph </t>
  </si>
  <si>
    <t xml:space="preserve">02 Berkeley </t>
  </si>
  <si>
    <t>02</t>
  </si>
  <si>
    <t>ADO</t>
  </si>
  <si>
    <t>PGH</t>
  </si>
  <si>
    <t xml:space="preserve">COUNTY: </t>
  </si>
  <si>
    <t xml:space="preserve">03 Boone </t>
  </si>
  <si>
    <t>03</t>
  </si>
  <si>
    <t>ADR</t>
  </si>
  <si>
    <t>WYA</t>
  </si>
  <si>
    <t>N7B</t>
  </si>
  <si>
    <t xml:space="preserve">MULTI COUNTY PRODUCTION </t>
  </si>
  <si>
    <t xml:space="preserve">TAX DISTRICT: </t>
  </si>
  <si>
    <t xml:space="preserve">04 Braxton </t>
  </si>
  <si>
    <t>04</t>
  </si>
  <si>
    <t>ALD</t>
  </si>
  <si>
    <t>WAY</t>
  </si>
  <si>
    <t>N6B</t>
  </si>
  <si>
    <t xml:space="preserve">LIST ALL COUNTIES INVOLVED WITH THIS MINE. </t>
  </si>
  <si>
    <t>PERCENTAGE OF ACTIVE ACRES ASSIGN PER COUNTY</t>
  </si>
  <si>
    <t xml:space="preserve">PTD NR ACCOUNT #: </t>
  </si>
  <si>
    <t xml:space="preserve">05 Brooke </t>
  </si>
  <si>
    <t>05</t>
  </si>
  <si>
    <t>ALL</t>
  </si>
  <si>
    <t>06 Cabell</t>
  </si>
  <si>
    <t>06</t>
  </si>
  <si>
    <t>ALT</t>
  </si>
  <si>
    <t>SWK</t>
  </si>
  <si>
    <t>U5B</t>
  </si>
  <si>
    <t>MSHA Mine ID:</t>
  </si>
  <si>
    <t>07 Calhoun</t>
  </si>
  <si>
    <t>07</t>
  </si>
  <si>
    <t>ALM</t>
  </si>
  <si>
    <t>N5B</t>
  </si>
  <si>
    <t>08 Clay</t>
  </si>
  <si>
    <t>08</t>
  </si>
  <si>
    <t>ALV</t>
  </si>
  <si>
    <t>L5B</t>
  </si>
  <si>
    <t xml:space="preserve">09 Doddridge </t>
  </si>
  <si>
    <t>09</t>
  </si>
  <si>
    <t>AMH</t>
  </si>
  <si>
    <t>PGHL2</t>
  </si>
  <si>
    <t>STA</t>
  </si>
  <si>
    <t xml:space="preserve"> SECTION I. </t>
  </si>
  <si>
    <t>PRODUCER INFORMATION</t>
  </si>
  <si>
    <t>10 Fayette</t>
  </si>
  <si>
    <t>10</t>
  </si>
  <si>
    <t>AMO</t>
  </si>
  <si>
    <t>LCK</t>
  </si>
  <si>
    <t>STK</t>
  </si>
  <si>
    <t>MINE NAME</t>
  </si>
  <si>
    <t>:</t>
  </si>
  <si>
    <t xml:space="preserve">11 Gilmer </t>
  </si>
  <si>
    <t>ANA</t>
  </si>
  <si>
    <t>CBG</t>
  </si>
  <si>
    <t>12 Grant</t>
  </si>
  <si>
    <t>ANN</t>
  </si>
  <si>
    <t>ELK</t>
  </si>
  <si>
    <t>LCB</t>
  </si>
  <si>
    <t xml:space="preserve">PRODUCER/PERMIT HOLDER </t>
  </si>
  <si>
    <t>13 Greenbrier</t>
  </si>
  <si>
    <t>ANS</t>
  </si>
  <si>
    <t>HAR</t>
  </si>
  <si>
    <t xml:space="preserve">14 Hampshire </t>
  </si>
  <si>
    <t>ANY</t>
  </si>
  <si>
    <t>UBK</t>
  </si>
  <si>
    <t>UWN</t>
  </si>
  <si>
    <t xml:space="preserve">PERMIT HOLDER ADDRESS </t>
  </si>
  <si>
    <t>15 Hancock</t>
  </si>
  <si>
    <t>ACH</t>
  </si>
  <si>
    <t>BAK</t>
  </si>
  <si>
    <t>WIN</t>
  </si>
  <si>
    <t xml:space="preserve">16 Hardy </t>
  </si>
  <si>
    <t>APP</t>
  </si>
  <si>
    <t>BRC</t>
  </si>
  <si>
    <t>LWN</t>
  </si>
  <si>
    <t>CITY</t>
  </si>
  <si>
    <t>Beckley</t>
  </si>
  <si>
    <t xml:space="preserve">17 Harrison </t>
  </si>
  <si>
    <t>ARL</t>
  </si>
  <si>
    <t>MAH</t>
  </si>
  <si>
    <t xml:space="preserve">STATE </t>
  </si>
  <si>
    <t xml:space="preserve"> ZIP </t>
  </si>
  <si>
    <t xml:space="preserve">18 Jackson </t>
  </si>
  <si>
    <t>ARN</t>
  </si>
  <si>
    <t>UFP</t>
  </si>
  <si>
    <t>CHA</t>
  </si>
  <si>
    <r>
      <rPr>
        <sz val="16"/>
        <color rgb="FF000000"/>
        <rFont val="Times New Roman"/>
        <family val="1"/>
      </rPr>
      <t xml:space="preserve">TELEPHONE </t>
    </r>
    <r>
      <rPr>
        <i/>
        <sz val="16"/>
        <color rgb="FF000000"/>
        <rFont val="Times New Roman"/>
        <family val="1"/>
      </rPr>
      <t>#</t>
    </r>
  </si>
  <si>
    <t>EMAIL:</t>
  </si>
  <si>
    <t xml:space="preserve">19 Jefferson </t>
  </si>
  <si>
    <t>ARD</t>
  </si>
  <si>
    <t>LFP</t>
  </si>
  <si>
    <t>CHR</t>
  </si>
  <si>
    <t>20 Kanawha</t>
  </si>
  <si>
    <t>ART</t>
  </si>
  <si>
    <t>UKT</t>
  </si>
  <si>
    <t>CHL</t>
  </si>
  <si>
    <t>CONTRACTOR, IF APPLICABLE</t>
  </si>
  <si>
    <t xml:space="preserve">21 Lewis </t>
  </si>
  <si>
    <t>ASB</t>
  </si>
  <si>
    <t>MKT</t>
  </si>
  <si>
    <t>LCH</t>
  </si>
  <si>
    <t xml:space="preserve">22 Lincoln </t>
  </si>
  <si>
    <t>ATL</t>
  </si>
  <si>
    <t>LKT</t>
  </si>
  <si>
    <t>FCY</t>
  </si>
  <si>
    <t>NAME OF PREPARER</t>
  </si>
  <si>
    <t xml:space="preserve">23 Logan </t>
  </si>
  <si>
    <t>ATN</t>
  </si>
  <si>
    <t>CLA</t>
  </si>
  <si>
    <t>FCL</t>
  </si>
  <si>
    <t>24 Marion</t>
  </si>
  <si>
    <t>AUB</t>
  </si>
  <si>
    <t>CDG</t>
  </si>
  <si>
    <t>PREPARER'S ADDRESS</t>
  </si>
  <si>
    <t xml:space="preserve">25 Marshall </t>
  </si>
  <si>
    <t>AUD</t>
  </si>
  <si>
    <t>UMR</t>
  </si>
  <si>
    <t>CDGL2</t>
  </si>
  <si>
    <t xml:space="preserve">26 Mason </t>
  </si>
  <si>
    <t>AUG</t>
  </si>
  <si>
    <t>LMR</t>
  </si>
  <si>
    <t>WIL</t>
  </si>
  <si>
    <t>PREPARER'S TELEPHONE #:</t>
  </si>
  <si>
    <t xml:space="preserve">27 McDowell </t>
  </si>
  <si>
    <t>AUR</t>
  </si>
  <si>
    <t>PRL</t>
  </si>
  <si>
    <t xml:space="preserve"> PREPARER'S EMAIL:</t>
  </si>
  <si>
    <t xml:space="preserve">28 Mercer </t>
  </si>
  <si>
    <t>BAI</t>
  </si>
  <si>
    <t>N2G</t>
  </si>
  <si>
    <t xml:space="preserve">29 Mineral </t>
  </si>
  <si>
    <t>PWA</t>
  </si>
  <si>
    <t xml:space="preserve"> SECTION II. </t>
  </si>
  <si>
    <t>PRODUCTION INFORMATION</t>
  </si>
  <si>
    <t xml:space="preserve">COAL BED </t>
  </si>
  <si>
    <t xml:space="preserve">30 Mingo </t>
  </si>
  <si>
    <t>BAN</t>
  </si>
  <si>
    <t>LPW</t>
  </si>
  <si>
    <r>
      <rPr>
        <sz val="17"/>
        <color rgb="FF000000"/>
        <rFont val="Arial"/>
        <family val="2"/>
      </rPr>
      <t xml:space="preserve">1.   Name of </t>
    </r>
    <r>
      <rPr>
        <b/>
        <sz val="17"/>
        <color rgb="FF000000"/>
        <rFont val="Arial"/>
        <family val="2"/>
      </rPr>
      <t>coal bed</t>
    </r>
    <r>
      <rPr>
        <sz val="17"/>
        <color rgb="FF000000"/>
        <rFont val="Arial"/>
        <family val="2"/>
      </rPr>
      <t xml:space="preserve"> being mined. (choose 1 dropdown)</t>
    </r>
  </si>
  <si>
    <t>1.</t>
  </si>
  <si>
    <t xml:space="preserve">SOUTHERN </t>
  </si>
  <si>
    <t>31 Monongalia</t>
  </si>
  <si>
    <t>BRB</t>
  </si>
  <si>
    <t>POW</t>
  </si>
  <si>
    <t>32 Monroe</t>
  </si>
  <si>
    <t>BRN</t>
  </si>
  <si>
    <t>EGA</t>
  </si>
  <si>
    <r>
      <rPr>
        <sz val="17"/>
        <color rgb="FF000000"/>
        <rFont val="Arial"/>
        <family val="2"/>
      </rPr>
      <t xml:space="preserve"> 2. (A)  </t>
    </r>
    <r>
      <rPr>
        <b/>
        <sz val="17"/>
        <color rgb="FF000000"/>
        <rFont val="Arial"/>
        <family val="2"/>
      </rPr>
      <t>Total Property Acreage</t>
    </r>
    <r>
      <rPr>
        <sz val="17"/>
        <color rgb="FF000000"/>
        <rFont val="Arial"/>
        <family val="2"/>
      </rPr>
      <t xml:space="preserve"> Associated with Mine Operation </t>
    </r>
  </si>
  <si>
    <t>2. (A)</t>
  </si>
  <si>
    <t xml:space="preserve">33 Morgan </t>
  </si>
  <si>
    <t>BAS</t>
  </si>
  <si>
    <t>EAG</t>
  </si>
  <si>
    <t xml:space="preserve">34 Nicholas </t>
  </si>
  <si>
    <t>BKL</t>
  </si>
  <si>
    <t>LEG</t>
  </si>
  <si>
    <r>
      <rPr>
        <sz val="17"/>
        <color rgb="FF000000"/>
        <rFont val="Arial"/>
        <family val="2"/>
      </rPr>
      <t xml:space="preserve">    (B)  </t>
    </r>
    <r>
      <rPr>
        <b/>
        <sz val="17"/>
        <color rgb="FF000000"/>
        <rFont val="Arial"/>
        <family val="2"/>
      </rPr>
      <t>Mineable Acreage</t>
    </r>
    <r>
      <rPr>
        <sz val="17"/>
        <color rgb="FF000000"/>
        <rFont val="Arial"/>
        <family val="2"/>
      </rPr>
      <t xml:space="preserve"> </t>
    </r>
    <r>
      <rPr>
        <b/>
        <sz val="17"/>
        <color rgb="FF000000"/>
        <rFont val="Arial"/>
        <family val="2"/>
      </rPr>
      <t xml:space="preserve">remaining </t>
    </r>
    <r>
      <rPr>
        <sz val="17"/>
        <color rgb="FF000000"/>
        <rFont val="Arial"/>
        <family val="2"/>
      </rPr>
      <t>as of 12/31/23</t>
    </r>
  </si>
  <si>
    <t xml:space="preserve">    (B)</t>
  </si>
  <si>
    <t>35 Ohio</t>
  </si>
  <si>
    <t>BKW</t>
  </si>
  <si>
    <t>MAT</t>
  </si>
  <si>
    <t xml:space="preserve">            Must match sum of mineable column Section VI. </t>
  </si>
  <si>
    <t>BEE</t>
  </si>
  <si>
    <t>MWE</t>
  </si>
  <si>
    <t xml:space="preserve">    (C)</t>
  </si>
  <si>
    <t xml:space="preserve">36 Pendleton </t>
  </si>
  <si>
    <t>BLG</t>
  </si>
  <si>
    <t>BCR</t>
  </si>
  <si>
    <t xml:space="preserve">37 Pleasants </t>
  </si>
  <si>
    <t>BEL</t>
  </si>
  <si>
    <t>LWE</t>
  </si>
  <si>
    <t xml:space="preserve">38 Pocahontas </t>
  </si>
  <si>
    <t>BGV</t>
  </si>
  <si>
    <t>GAT</t>
  </si>
  <si>
    <t xml:space="preserve">39 Preston </t>
  </si>
  <si>
    <t>BLM</t>
  </si>
  <si>
    <t>GIL</t>
  </si>
  <si>
    <r>
      <rPr>
        <sz val="17"/>
        <color theme="1"/>
        <rFont val="Arial"/>
        <family val="2"/>
      </rPr>
      <t xml:space="preserve">3. (A)  West Virginia </t>
    </r>
    <r>
      <rPr>
        <b/>
        <sz val="17"/>
        <color theme="1"/>
        <rFont val="Arial"/>
        <family val="2"/>
      </rPr>
      <t>Permit Number</t>
    </r>
    <r>
      <rPr>
        <sz val="17"/>
        <color theme="1"/>
        <rFont val="Arial"/>
        <family val="2"/>
      </rPr>
      <t xml:space="preserve">, </t>
    </r>
    <r>
      <rPr>
        <sz val="14"/>
        <color theme="1"/>
        <rFont val="Arial"/>
        <family val="2"/>
      </rPr>
      <t>starts with S, D or U</t>
    </r>
  </si>
  <si>
    <t>3. (A)</t>
  </si>
  <si>
    <t xml:space="preserve">40 Putnam </t>
  </si>
  <si>
    <t>BNR</t>
  </si>
  <si>
    <t>DUG</t>
  </si>
  <si>
    <r>
      <rPr>
        <sz val="17"/>
        <color rgb="FF000000"/>
        <rFont val="Arial"/>
        <family val="2"/>
      </rPr>
      <t xml:space="preserve">    (B)  </t>
    </r>
    <r>
      <rPr>
        <b/>
        <sz val="17"/>
        <color rgb="FF000000"/>
        <rFont val="Arial"/>
        <family val="2"/>
      </rPr>
      <t>Date</t>
    </r>
    <r>
      <rPr>
        <sz val="17"/>
        <color rgb="FF000000"/>
        <rFont val="Arial"/>
        <family val="2"/>
      </rPr>
      <t xml:space="preserve"> that first ton of coal was severed:</t>
    </r>
  </si>
  <si>
    <t xml:space="preserve">41 Raleigh </t>
  </si>
  <si>
    <t>BNT</t>
  </si>
  <si>
    <t>LDG</t>
  </si>
  <si>
    <t xml:space="preserve">           WV Legislative Rule § 110.1I-4.1.2   </t>
  </si>
  <si>
    <t>BGO</t>
  </si>
  <si>
    <t>BRD</t>
  </si>
  <si>
    <r>
      <rPr>
        <sz val="14"/>
        <color rgb="FF000000"/>
        <rFont val="Arial"/>
        <family val="2"/>
      </rPr>
      <t xml:space="preserve">Please list any </t>
    </r>
    <r>
      <rPr>
        <b/>
        <sz val="14"/>
        <color rgb="FF000000"/>
        <rFont val="Arial"/>
        <family val="2"/>
      </rPr>
      <t>additional permit numbers</t>
    </r>
    <r>
      <rPr>
        <sz val="14"/>
        <color rgb="FF000000"/>
        <rFont val="Arial"/>
        <family val="2"/>
      </rPr>
      <t xml:space="preserve"> associated with the mine in this area.  </t>
    </r>
  </si>
  <si>
    <t xml:space="preserve">43 Ritchie </t>
  </si>
  <si>
    <t>BGT</t>
  </si>
  <si>
    <t>IGR</t>
  </si>
  <si>
    <t>DEEP</t>
  </si>
  <si>
    <t xml:space="preserve">44 Roane </t>
  </si>
  <si>
    <t>BLN</t>
  </si>
  <si>
    <t>CAS</t>
  </si>
  <si>
    <r>
      <rPr>
        <sz val="17"/>
        <color theme="1"/>
        <rFont val="Arial"/>
        <family val="2"/>
      </rPr>
      <t xml:space="preserve"> 4.  In what </t>
    </r>
    <r>
      <rPr>
        <b/>
        <sz val="17"/>
        <color theme="1"/>
        <rFont val="Arial"/>
        <family val="2"/>
      </rPr>
      <t>topographic quad</t>
    </r>
    <r>
      <rPr>
        <sz val="17"/>
        <color theme="1"/>
        <rFont val="Arial"/>
        <family val="2"/>
      </rPr>
      <t xml:space="preserve"> and section is the mine located?</t>
    </r>
  </si>
  <si>
    <t>4.</t>
  </si>
  <si>
    <t xml:space="preserve">45 Summers </t>
  </si>
  <si>
    <t>BRY</t>
  </si>
  <si>
    <t>SWB</t>
  </si>
  <si>
    <t xml:space="preserve">      See Instructions Section II and Master List of WV 7.5-Minute </t>
  </si>
  <si>
    <t>QUAD</t>
  </si>
  <si>
    <t>SECTION</t>
  </si>
  <si>
    <t xml:space="preserve">46 Taylor </t>
  </si>
  <si>
    <t>BET</t>
  </si>
  <si>
    <t>SWA</t>
  </si>
  <si>
    <t xml:space="preserve">      Quadrangles abbreviations at the end of return. </t>
  </si>
  <si>
    <t xml:space="preserve">47 Tucker </t>
  </si>
  <si>
    <t>BVE</t>
  </si>
  <si>
    <t>SEW</t>
  </si>
  <si>
    <r>
      <rPr>
        <sz val="17"/>
        <color rgb="FF000000"/>
        <rFont val="Arial"/>
        <family val="2"/>
      </rPr>
      <t xml:space="preserve"> 5.  </t>
    </r>
    <r>
      <rPr>
        <b/>
        <sz val="17"/>
        <color rgb="FF000000"/>
        <rFont val="Arial"/>
        <family val="2"/>
      </rPr>
      <t xml:space="preserve">Type </t>
    </r>
    <r>
      <rPr>
        <sz val="17"/>
        <color rgb="FF000000"/>
        <rFont val="Arial"/>
        <family val="2"/>
      </rPr>
      <t xml:space="preserve">of Operation: Select Deep or Surface from the dropdown list.                               </t>
    </r>
  </si>
  <si>
    <t>5.</t>
  </si>
  <si>
    <t>TYPE</t>
  </si>
  <si>
    <t xml:space="preserve">48 Tyler </t>
  </si>
  <si>
    <t>BVW</t>
  </si>
  <si>
    <t>WEL</t>
  </si>
  <si>
    <t>SURFACE</t>
  </si>
  <si>
    <t xml:space="preserve">49 Upshur </t>
  </si>
  <si>
    <t>BCH</t>
  </si>
  <si>
    <t>LRL</t>
  </si>
  <si>
    <r>
      <rPr>
        <sz val="17"/>
        <color rgb="FF000000"/>
        <rFont val="Arial"/>
        <family val="2"/>
      </rPr>
      <t xml:space="preserve"> 6. (A - B - C)</t>
    </r>
    <r>
      <rPr>
        <b/>
        <sz val="17"/>
        <color rgb="FF000000"/>
        <rFont val="Arial"/>
        <family val="2"/>
      </rPr>
      <t xml:space="preserve"> Coal (logical mining unit) Thickness</t>
    </r>
    <r>
      <rPr>
        <sz val="17"/>
        <color rgb="FF000000"/>
        <rFont val="Arial"/>
        <family val="2"/>
      </rPr>
      <t xml:space="preserve"> of Resource.  </t>
    </r>
  </si>
  <si>
    <t>6.  (A)     2004</t>
  </si>
  <si>
    <t>UNIT FEET</t>
  </si>
  <si>
    <t xml:space="preserve">50 Wayne </t>
  </si>
  <si>
    <t>BCK</t>
  </si>
  <si>
    <t xml:space="preserve">     (B)     2003</t>
  </si>
  <si>
    <t xml:space="preserve">51 Webster </t>
  </si>
  <si>
    <t>BIS</t>
  </si>
  <si>
    <t xml:space="preserve">     WV Legislative Rule § 110.1I.3.57 -measurement of all coal, including</t>
  </si>
  <si>
    <t xml:space="preserve">     (C)     2002</t>
  </si>
  <si>
    <t xml:space="preserve">52 Wetzel </t>
  </si>
  <si>
    <t>BPL</t>
  </si>
  <si>
    <t>FCK</t>
  </si>
  <si>
    <t xml:space="preserve">     partings. Thickness for valuation is an average of the three most recent</t>
  </si>
  <si>
    <t xml:space="preserve">53 Wirt </t>
  </si>
  <si>
    <t>BGR</t>
  </si>
  <si>
    <t>LFC</t>
  </si>
  <si>
    <t xml:space="preserve">     calendar years. </t>
  </si>
  <si>
    <t>54 Wood</t>
  </si>
  <si>
    <t>BKK</t>
  </si>
  <si>
    <t>PC9</t>
  </si>
  <si>
    <t xml:space="preserve">55 Wyoming </t>
  </si>
  <si>
    <t>BKV</t>
  </si>
  <si>
    <t>PC8</t>
  </si>
  <si>
    <t>BLK</t>
  </si>
  <si>
    <t>PC7</t>
  </si>
  <si>
    <r>
      <rPr>
        <sz val="17"/>
        <color rgb="FF000000"/>
        <rFont val="Arial"/>
        <family val="2"/>
      </rPr>
      <t xml:space="preserve"> 7.  Recovery Rate</t>
    </r>
    <r>
      <rPr>
        <sz val="12"/>
        <color rgb="FF000000"/>
        <rFont val="Arial"/>
        <family val="2"/>
      </rPr>
      <t xml:space="preserve">        Clean tons  </t>
    </r>
    <r>
      <rPr>
        <sz val="12"/>
        <color rgb="FF000000"/>
        <rFont val="Calibri"/>
        <family val="2"/>
      </rPr>
      <t>÷</t>
    </r>
    <r>
      <rPr>
        <sz val="12"/>
        <color rgb="FF000000"/>
        <rFont val="Arial"/>
        <family val="2"/>
      </rPr>
      <t xml:space="preserve"> (acres mined * mining thickness * 1800)</t>
    </r>
  </si>
  <si>
    <t>7.</t>
  </si>
  <si>
    <t>BLC</t>
  </si>
  <si>
    <t>PC6</t>
  </si>
  <si>
    <t xml:space="preserve">      Typically 45-55% for Deep, 80-90% for Surface.</t>
  </si>
  <si>
    <t>%</t>
  </si>
  <si>
    <t>BLF</t>
  </si>
  <si>
    <t>PC5</t>
  </si>
  <si>
    <t>BOW</t>
  </si>
  <si>
    <t>PC4</t>
  </si>
  <si>
    <r>
      <rPr>
        <sz val="17"/>
        <color rgb="FF000000"/>
        <rFont val="Arial"/>
        <family val="2"/>
      </rPr>
      <t xml:space="preserve"> 8.  (A) Percent </t>
    </r>
    <r>
      <rPr>
        <b/>
        <sz val="17"/>
        <color rgb="FF000000"/>
        <rFont val="Arial"/>
        <family val="2"/>
      </rPr>
      <t>Sold to Steam</t>
    </r>
    <r>
      <rPr>
        <sz val="17"/>
        <color rgb="FF000000"/>
        <rFont val="Arial"/>
        <family val="2"/>
      </rPr>
      <t xml:space="preserve"> Market (nearest whole) </t>
    </r>
  </si>
  <si>
    <t>8.  (A)</t>
  </si>
  <si>
    <t>PC3</t>
  </si>
  <si>
    <r>
      <rPr>
        <sz val="17"/>
        <color rgb="FF000000"/>
        <rFont val="Arial"/>
        <family val="2"/>
      </rPr>
      <t xml:space="preserve">      (B) Percent </t>
    </r>
    <r>
      <rPr>
        <b/>
        <sz val="17"/>
        <color rgb="FF000000"/>
        <rFont val="Arial"/>
        <family val="2"/>
      </rPr>
      <t>Sold to Metallurgical</t>
    </r>
    <r>
      <rPr>
        <sz val="17"/>
        <color rgb="FF000000"/>
        <rFont val="Arial"/>
        <family val="2"/>
      </rPr>
      <t xml:space="preserve"> Market (nearest whole) </t>
    </r>
  </si>
  <si>
    <t xml:space="preserve">     (B)</t>
  </si>
  <si>
    <t>BRM</t>
  </si>
  <si>
    <t>PC2</t>
  </si>
  <si>
    <t>SQJ</t>
  </si>
  <si>
    <t>BRV</t>
  </si>
  <si>
    <t>BRW</t>
  </si>
  <si>
    <t>BRO</t>
  </si>
  <si>
    <t>BRU</t>
  </si>
  <si>
    <t>BUC</t>
  </si>
  <si>
    <t>BRL</t>
  </si>
  <si>
    <t>BNA</t>
  </si>
  <si>
    <t>BNS</t>
  </si>
  <si>
    <t>BNV</t>
  </si>
  <si>
    <t>BTH</t>
  </si>
  <si>
    <t>BUS</t>
  </si>
  <si>
    <t>CAI</t>
  </si>
  <si>
    <t>CMD</t>
  </si>
  <si>
    <t>CMG</t>
  </si>
  <si>
    <t>CMR</t>
  </si>
  <si>
    <t>CPB</t>
  </si>
  <si>
    <t>CPS</t>
  </si>
  <si>
    <t>CSS</t>
  </si>
  <si>
    <t>CST</t>
  </si>
  <si>
    <t>CAT</t>
  </si>
  <si>
    <t>CDV</t>
  </si>
  <si>
    <t>CTP</t>
  </si>
  <si>
    <t>CTR</t>
  </si>
  <si>
    <t>CHP</t>
  </si>
  <si>
    <t>CHT</t>
  </si>
  <si>
    <t>CHE</t>
  </si>
  <si>
    <t>CHW</t>
  </si>
  <si>
    <t>CHY</t>
  </si>
  <si>
    <t>CHS</t>
  </si>
  <si>
    <t>CIR</t>
  </si>
  <si>
    <t>CLK</t>
  </si>
  <si>
    <t>CLY</t>
  </si>
  <si>
    <t>CLN</t>
  </si>
  <si>
    <t>CLI</t>
  </si>
  <si>
    <t>CLT</t>
  </si>
  <si>
    <t>CLL</t>
  </si>
  <si>
    <t>COL</t>
  </si>
  <si>
    <t>COO</t>
  </si>
  <si>
    <t>CRL</t>
  </si>
  <si>
    <t>CRN</t>
  </si>
  <si>
    <t>COT</t>
  </si>
  <si>
    <t>CWK</t>
  </si>
  <si>
    <t>CWN</t>
  </si>
  <si>
    <t>CRB</t>
  </si>
  <si>
    <t>CRS</t>
  </si>
  <si>
    <t>CRV</t>
  </si>
  <si>
    <t>CRE</t>
  </si>
  <si>
    <t>CRU</t>
  </si>
  <si>
    <t>CUM</t>
  </si>
  <si>
    <t>CUZ</t>
  </si>
  <si>
    <t>DAN</t>
  </si>
  <si>
    <t>DVS</t>
  </si>
  <si>
    <t>DVY</t>
  </si>
  <si>
    <t>DAW</t>
  </si>
  <si>
    <t>DEL</t>
  </si>
  <si>
    <t>DEN</t>
  </si>
  <si>
    <t>DIA</t>
  </si>
  <si>
    <t>DOE</t>
  </si>
  <si>
    <t>DOR</t>
  </si>
  <si>
    <t>DRP</t>
  </si>
  <si>
    <t>DUO</t>
  </si>
  <si>
    <t>DUR</t>
  </si>
  <si>
    <t>ELN</t>
  </si>
  <si>
    <t>ELS</t>
  </si>
  <si>
    <t>ECC</t>
  </si>
  <si>
    <t>EDR</t>
  </si>
  <si>
    <t>ELZ</t>
  </si>
  <si>
    <t>EKH</t>
  </si>
  <si>
    <t>EKN</t>
  </si>
  <si>
    <t>ELA</t>
  </si>
  <si>
    <t>ELB</t>
  </si>
  <si>
    <t>ELM</t>
  </si>
  <si>
    <t>ERB</t>
  </si>
  <si>
    <t>ESK</t>
  </si>
  <si>
    <t>EVT</t>
  </si>
  <si>
    <t>FME</t>
  </si>
  <si>
    <t>FMW</t>
  </si>
  <si>
    <t>FLS</t>
  </si>
  <si>
    <t>FLB</t>
  </si>
  <si>
    <t>FAY</t>
  </si>
  <si>
    <t>FEL</t>
  </si>
  <si>
    <t>FLT</t>
  </si>
  <si>
    <t>FOL</t>
  </si>
  <si>
    <t>FOH</t>
  </si>
  <si>
    <t>FKM</t>
  </si>
  <si>
    <t>FSB</t>
  </si>
  <si>
    <t>FSP</t>
  </si>
  <si>
    <t>FRA</t>
  </si>
  <si>
    <t>FRD</t>
  </si>
  <si>
    <t>GAL</t>
  </si>
  <si>
    <t>GAP</t>
  </si>
  <si>
    <t>GRB</t>
  </si>
  <si>
    <t>GAR</t>
  </si>
  <si>
    <t>GAS</t>
  </si>
  <si>
    <t>GAU</t>
  </si>
  <si>
    <t>GAY</t>
  </si>
  <si>
    <t>GBT</t>
  </si>
  <si>
    <t>GBO</t>
  </si>
  <si>
    <t>GIR</t>
  </si>
  <si>
    <t>GLC</t>
  </si>
  <si>
    <t>GLV</t>
  </si>
  <si>
    <t>GLD</t>
  </si>
  <si>
    <t>GLE</t>
  </si>
  <si>
    <t>GLG</t>
  </si>
  <si>
    <t>GLN</t>
  </si>
  <si>
    <t>GLW</t>
  </si>
  <si>
    <t>GLO</t>
  </si>
  <si>
    <t>GOR</t>
  </si>
  <si>
    <t>GRM</t>
  </si>
  <si>
    <t>GSH</t>
  </si>
  <si>
    <t>GRA</t>
  </si>
  <si>
    <t>GRT</t>
  </si>
  <si>
    <t>GRV</t>
  </si>
  <si>
    <t>GRC</t>
  </si>
  <si>
    <t>GBK</t>
  </si>
  <si>
    <t>GRG</t>
  </si>
  <si>
    <t>GRN</t>
  </si>
  <si>
    <t>GRI</t>
  </si>
  <si>
    <t>HAC</t>
  </si>
  <si>
    <t>HAG</t>
  </si>
  <si>
    <t>HAM</t>
  </si>
  <si>
    <t>HNC</t>
  </si>
  <si>
    <t>HNG</t>
  </si>
  <si>
    <t>HRM</t>
  </si>
  <si>
    <t>HRP</t>
  </si>
  <si>
    <t>HRS</t>
  </si>
  <si>
    <t>HED</t>
  </si>
  <si>
    <t>HDG</t>
  </si>
  <si>
    <t>HEN</t>
  </si>
  <si>
    <t>HER</t>
  </si>
  <si>
    <t>HIT</t>
  </si>
  <si>
    <t>HIL</t>
  </si>
  <si>
    <t>HIN</t>
  </si>
  <si>
    <t>HOL</t>
  </si>
  <si>
    <t>HOP</t>
  </si>
  <si>
    <t>HND</t>
  </si>
  <si>
    <t>HNT</t>
  </si>
  <si>
    <t>HUR</t>
  </si>
  <si>
    <t>IAG</t>
  </si>
  <si>
    <t>INT</t>
  </si>
  <si>
    <t>INW</t>
  </si>
  <si>
    <t>IVY</t>
  </si>
  <si>
    <t>JER</t>
  </si>
  <si>
    <t>JUL</t>
  </si>
  <si>
    <t>JUN</t>
  </si>
  <si>
    <t>KAN</t>
  </si>
  <si>
    <t>KEE</t>
  </si>
  <si>
    <t>KNA</t>
  </si>
  <si>
    <t>KNT</t>
  </si>
  <si>
    <t>KER</t>
  </si>
  <si>
    <t>KET</t>
  </si>
  <si>
    <t>KSR</t>
  </si>
  <si>
    <t>KST</t>
  </si>
  <si>
    <t>KIA</t>
  </si>
  <si>
    <t>KNG</t>
  </si>
  <si>
    <t>KTZ</t>
  </si>
  <si>
    <t>KNX</t>
  </si>
  <si>
    <t>LKL</t>
  </si>
  <si>
    <t>LKS</t>
  </si>
  <si>
    <t>LNV</t>
  </si>
  <si>
    <t>LAR</t>
  </si>
  <si>
    <t>LAV</t>
  </si>
  <si>
    <t>LED</t>
  </si>
  <si>
    <t>LER</t>
  </si>
  <si>
    <t>LES</t>
  </si>
  <si>
    <t>LEV</t>
  </si>
  <si>
    <t>LEW</t>
  </si>
  <si>
    <t>LIN</t>
  </si>
  <si>
    <t>LTB</t>
  </si>
  <si>
    <t>LTH</t>
  </si>
  <si>
    <t>LTT</t>
  </si>
  <si>
    <t>LIV</t>
  </si>
  <si>
    <t>LOB</t>
  </si>
  <si>
    <t>LOG</t>
  </si>
  <si>
    <t>LON</t>
  </si>
  <si>
    <t>LOO</t>
  </si>
  <si>
    <t>LOR</t>
  </si>
  <si>
    <t>LSC</t>
  </si>
  <si>
    <t>LSR</t>
  </si>
  <si>
    <t>LOU</t>
  </si>
  <si>
    <t>LUB</t>
  </si>
  <si>
    <t>MCF</t>
  </si>
  <si>
    <t>MAD</t>
  </si>
  <si>
    <t>MJS</t>
  </si>
  <si>
    <t>MJR</t>
  </si>
  <si>
    <t>MAL</t>
  </si>
  <si>
    <t>MAM</t>
  </si>
  <si>
    <t>MAN</t>
  </si>
  <si>
    <t>MNG</t>
  </si>
  <si>
    <t>MRI</t>
  </si>
  <si>
    <t>MRL</t>
  </si>
  <si>
    <t>MRT</t>
  </si>
  <si>
    <t>MAS</t>
  </si>
  <si>
    <t>MTW</t>
  </si>
  <si>
    <t>MTH</t>
  </si>
  <si>
    <t>MTK</t>
  </si>
  <si>
    <t>MAY</t>
  </si>
  <si>
    <t>MCG</t>
  </si>
  <si>
    <t>MDW</t>
  </si>
  <si>
    <t>MDC</t>
  </si>
  <si>
    <t>MED</t>
  </si>
  <si>
    <t>MDB</t>
  </si>
  <si>
    <t>MDL</t>
  </si>
  <si>
    <t>MLM</t>
  </si>
  <si>
    <t>MLC</t>
  </si>
  <si>
    <t>MLS</t>
  </si>
  <si>
    <t>MLO</t>
  </si>
  <si>
    <t>MLT</t>
  </si>
  <si>
    <t>MGO</t>
  </si>
  <si>
    <t>MNN</t>
  </si>
  <si>
    <t>MOA</t>
  </si>
  <si>
    <t>MRY</t>
  </si>
  <si>
    <t>MGM</t>
  </si>
  <si>
    <t>MRS</t>
  </si>
  <si>
    <t>MOR</t>
  </si>
  <si>
    <t>MGN</t>
  </si>
  <si>
    <t>MGS</t>
  </si>
  <si>
    <t>MOU</t>
  </si>
  <si>
    <t>MTA</t>
  </si>
  <si>
    <t>MTC</t>
  </si>
  <si>
    <t>MTN</t>
  </si>
  <si>
    <t>MTO</t>
  </si>
  <si>
    <t>MTS</t>
  </si>
  <si>
    <t>MSL</t>
  </si>
  <si>
    <t>MTF</t>
  </si>
  <si>
    <t>MTG</t>
  </si>
  <si>
    <t>MZK</t>
  </si>
  <si>
    <t>MZR</t>
  </si>
  <si>
    <t>MUD</t>
  </si>
  <si>
    <t>MUL</t>
  </si>
  <si>
    <t>MUS</t>
  </si>
  <si>
    <t>MYR</t>
  </si>
  <si>
    <t>NAR</t>
  </si>
  <si>
    <t>NAU</t>
  </si>
  <si>
    <t>NEE</t>
  </si>
  <si>
    <t>NSW</t>
  </si>
  <si>
    <t>NSV</t>
  </si>
  <si>
    <t>NET</t>
  </si>
  <si>
    <t>NWH</t>
  </si>
  <si>
    <t>NMV</t>
  </si>
  <si>
    <t>NMT</t>
  </si>
  <si>
    <t>NML</t>
  </si>
  <si>
    <t>NWB</t>
  </si>
  <si>
    <t>NWT</t>
  </si>
  <si>
    <t>NWV</t>
  </si>
  <si>
    <t>NOR</t>
  </si>
  <si>
    <t>OKH</t>
  </si>
  <si>
    <t>OKL</t>
  </si>
  <si>
    <t>OKV</t>
  </si>
  <si>
    <t>OCN</t>
  </si>
  <si>
    <t>ODD</t>
  </si>
  <si>
    <t>OLF</t>
  </si>
  <si>
    <t>OLT</t>
  </si>
  <si>
    <t>ONG</t>
  </si>
  <si>
    <t>ORK</t>
  </si>
  <si>
    <t>ORL</t>
  </si>
  <si>
    <t>OSG</t>
  </si>
  <si>
    <t>OXF</t>
  </si>
  <si>
    <t>PDK</t>
  </si>
  <si>
    <t>PDC</t>
  </si>
  <si>
    <t>PNT</t>
  </si>
  <si>
    <t>PAL</t>
  </si>
  <si>
    <t>PAN</t>
  </si>
  <si>
    <t>PRK</t>
  </si>
  <si>
    <t>PRS</t>
  </si>
  <si>
    <t>PTN</t>
  </si>
  <si>
    <t>PTC</t>
  </si>
  <si>
    <t>PAW</t>
  </si>
  <si>
    <t>PAX</t>
  </si>
  <si>
    <t>PNL</t>
  </si>
  <si>
    <t>PNB</t>
  </si>
  <si>
    <t>PTE</t>
  </si>
  <si>
    <t>PTW</t>
  </si>
  <si>
    <t>PTS</t>
  </si>
  <si>
    <t>PTT</t>
  </si>
  <si>
    <t>PTR</t>
  </si>
  <si>
    <t>PHL</t>
  </si>
  <si>
    <t>PIC</t>
  </si>
  <si>
    <t>PIL</t>
  </si>
  <si>
    <t>PNG</t>
  </si>
  <si>
    <t>PNV</t>
  </si>
  <si>
    <t>PIP</t>
  </si>
  <si>
    <t>POC</t>
  </si>
  <si>
    <t>POM</t>
  </si>
  <si>
    <t>PND</t>
  </si>
  <si>
    <t>PTF</t>
  </si>
  <si>
    <t>PTL</t>
  </si>
  <si>
    <t>POT</t>
  </si>
  <si>
    <t>PWP</t>
  </si>
  <si>
    <t>PRD</t>
  </si>
  <si>
    <t>PRC</t>
  </si>
  <si>
    <t>PRT</t>
  </si>
  <si>
    <t>PUL</t>
  </si>
  <si>
    <t>QCK</t>
  </si>
  <si>
    <t>QNW</t>
  </si>
  <si>
    <t>RAC</t>
  </si>
  <si>
    <t>RAD</t>
  </si>
  <si>
    <t>RAI</t>
  </si>
  <si>
    <t>RAN</t>
  </si>
  <si>
    <t>RVR</t>
  </si>
  <si>
    <t>RVW</t>
  </si>
  <si>
    <t>RED</t>
  </si>
  <si>
    <t>REE</t>
  </si>
  <si>
    <t>RHO</t>
  </si>
  <si>
    <t>RCH</t>
  </si>
  <si>
    <t>RID</t>
  </si>
  <si>
    <t>RIG</t>
  </si>
  <si>
    <t>RIO</t>
  </si>
  <si>
    <t>RIP</t>
  </si>
  <si>
    <t>RIV</t>
  </si>
  <si>
    <t>ROA</t>
  </si>
  <si>
    <t>ROB</t>
  </si>
  <si>
    <t>RKC</t>
  </si>
  <si>
    <t>RKP</t>
  </si>
  <si>
    <t>RMC</t>
  </si>
  <si>
    <t>RMN</t>
  </si>
  <si>
    <t>RON</t>
  </si>
  <si>
    <t>RSD</t>
  </si>
  <si>
    <t>RSM</t>
  </si>
  <si>
    <t>RDB</t>
  </si>
  <si>
    <t>RDH</t>
  </si>
  <si>
    <t>ROW</t>
  </si>
  <si>
    <t>RCK</t>
  </si>
  <si>
    <t>RUP</t>
  </si>
  <si>
    <t>STG</t>
  </si>
  <si>
    <t>SAL</t>
  </si>
  <si>
    <t>SMP</t>
  </si>
  <si>
    <t>SDY</t>
  </si>
  <si>
    <t>SNG</t>
  </si>
  <si>
    <t>SCH</t>
  </si>
  <si>
    <t>SCT</t>
  </si>
  <si>
    <t>SEC</t>
  </si>
  <si>
    <t>SHD</t>
  </si>
  <si>
    <t>SHP</t>
  </si>
  <si>
    <t>SHT</t>
  </si>
  <si>
    <t>SHN</t>
  </si>
  <si>
    <t>SHR</t>
  </si>
  <si>
    <t>SKG</t>
  </si>
  <si>
    <t>SIS</t>
  </si>
  <si>
    <t>SKT</t>
  </si>
  <si>
    <t>SMB</t>
  </si>
  <si>
    <t>SMV</t>
  </si>
  <si>
    <t>SNO</t>
  </si>
  <si>
    <t>SNY</t>
  </si>
  <si>
    <t>SPK</t>
  </si>
  <si>
    <t>SPE</t>
  </si>
  <si>
    <t>SPF</t>
  </si>
  <si>
    <t>SPR</t>
  </si>
  <si>
    <t>STP</t>
  </si>
  <si>
    <t>STE</t>
  </si>
  <si>
    <t>STW</t>
  </si>
  <si>
    <t>STO</t>
  </si>
  <si>
    <t>STC</t>
  </si>
  <si>
    <t>SUG</t>
  </si>
  <si>
    <t>SMR</t>
  </si>
  <si>
    <t>SMD</t>
  </si>
  <si>
    <t>SUN</t>
  </si>
  <si>
    <t>SUT</t>
  </si>
  <si>
    <t>SWD</t>
  </si>
  <si>
    <t>SYL</t>
  </si>
  <si>
    <t>TBR</t>
  </si>
  <si>
    <t>TBS</t>
  </si>
  <si>
    <t>TAL</t>
  </si>
  <si>
    <t>TAN</t>
  </si>
  <si>
    <t>TAR</t>
  </si>
  <si>
    <t>TAZ</t>
  </si>
  <si>
    <t>TER</t>
  </si>
  <si>
    <t>THT</t>
  </si>
  <si>
    <t>THW</t>
  </si>
  <si>
    <t>THU</t>
  </si>
  <si>
    <t>TLT</t>
  </si>
  <si>
    <t>TIO</t>
  </si>
  <si>
    <t>TRA</t>
  </si>
  <si>
    <t>TRO</t>
  </si>
  <si>
    <t>UNI</t>
  </si>
  <si>
    <t>UPT</t>
  </si>
  <si>
    <t>VAD</t>
  </si>
  <si>
    <t>VLG</t>
  </si>
  <si>
    <t>VLH</t>
  </si>
  <si>
    <t>VLM</t>
  </si>
  <si>
    <t>VLP</t>
  </si>
  <si>
    <t>WAD</t>
  </si>
  <si>
    <t>WAI</t>
  </si>
  <si>
    <t>WLK</t>
  </si>
  <si>
    <t>WLC</t>
  </si>
  <si>
    <t>WLT</t>
  </si>
  <si>
    <t>WAR</t>
  </si>
  <si>
    <t>WRD</t>
  </si>
  <si>
    <t>WEB</t>
  </si>
  <si>
    <t>WSP</t>
  </si>
  <si>
    <t>WSE</t>
  </si>
  <si>
    <t>WSW</t>
  </si>
  <si>
    <t>WRT</t>
  </si>
  <si>
    <t>WCH</t>
  </si>
  <si>
    <t>WHM</t>
  </si>
  <si>
    <t>WMF</t>
  </si>
  <si>
    <t>WUN</t>
  </si>
  <si>
    <t>WES</t>
  </si>
  <si>
    <t>WST</t>
  </si>
  <si>
    <t>WHF</t>
  </si>
  <si>
    <t>WHN</t>
  </si>
  <si>
    <t>WHE</t>
  </si>
  <si>
    <t>WHH</t>
  </si>
  <si>
    <t>WSS</t>
  </si>
  <si>
    <t>WHV</t>
  </si>
  <si>
    <t>WHT</t>
  </si>
  <si>
    <t>WID</t>
  </si>
  <si>
    <t>WLD</t>
  </si>
  <si>
    <t>WLY</t>
  </si>
  <si>
    <t>WMM</t>
  </si>
  <si>
    <t>WLM</t>
  </si>
  <si>
    <t>WMS</t>
  </si>
  <si>
    <t>WMP</t>
  </si>
  <si>
    <t>WLW</t>
  </si>
  <si>
    <t>WLS</t>
  </si>
  <si>
    <t>WNF</t>
  </si>
  <si>
    <t>WNO</t>
  </si>
  <si>
    <t>WNS</t>
  </si>
  <si>
    <t>WFG</t>
  </si>
  <si>
    <t>WFS</t>
  </si>
  <si>
    <t>WDR</t>
  </si>
  <si>
    <t>WDS</t>
  </si>
  <si>
    <t>YEL</t>
  </si>
  <si>
    <t>Minimum Map Submission Standards for use in the</t>
  </si>
  <si>
    <t>submittal of the Annual Appraisal Report for Production of Coal</t>
  </si>
  <si>
    <t>Property Tax Division (PTD) GIS Analysts note a wide variation in the quality of Mine Maps submitted with the Annual Appraisal for Production of Coal. Many maps are unusable - typically too vague or too small - and this is detrimental to appraisal as maps are scanned, geo-referenced and utilized in the property valuation. Note that the PTD retains the right to reject any Active Filing that it may, in its sole discretion, find deficient, and this includes mapping errors. Please incorporate the following standards:</t>
  </si>
  <si>
    <t>*updated 10/25/18</t>
  </si>
  <si>
    <r>
      <rPr>
        <sz val="11"/>
        <color theme="1"/>
        <rFont val="Calibri"/>
        <family val="2"/>
      </rPr>
      <t>1)</t>
    </r>
    <r>
      <rPr>
        <sz val="7"/>
        <color theme="1"/>
        <rFont val="Calibri"/>
        <family val="2"/>
      </rPr>
      <t xml:space="preserve">      </t>
    </r>
    <r>
      <rPr>
        <sz val="11"/>
        <color theme="1"/>
        <rFont val="Calibri"/>
        <family val="2"/>
      </rPr>
      <t>All involved Fee and Mineral parcel account numbers and boundaries</t>
    </r>
  </si>
  <si>
    <r>
      <rPr>
        <sz val="11"/>
        <color theme="1"/>
        <rFont val="Calibri"/>
        <family val="2"/>
      </rPr>
      <t>2)</t>
    </r>
    <r>
      <rPr>
        <sz val="7"/>
        <color theme="1"/>
        <rFont val="Calibri"/>
        <family val="2"/>
      </rPr>
      <t xml:space="preserve">      </t>
    </r>
    <r>
      <rPr>
        <sz val="11"/>
        <color theme="1"/>
        <rFont val="Calibri"/>
        <family val="2"/>
      </rPr>
      <t>Permit (Assigned) Boundaries</t>
    </r>
  </si>
  <si>
    <t>3)    Note WVGES seam name (correlation chart included with this Return) in Legend along with</t>
  </si>
  <si>
    <r>
      <rPr>
        <b/>
        <sz val="11"/>
        <color theme="1"/>
        <rFont val="Calibri"/>
        <family val="2"/>
      </rPr>
      <t xml:space="preserve">      </t>
    </r>
    <r>
      <rPr>
        <sz val="11"/>
        <color theme="1"/>
        <rFont val="Calibri"/>
        <family val="2"/>
      </rPr>
      <t xml:space="preserve">  the DOE/MSHT seam name</t>
    </r>
  </si>
  <si>
    <r>
      <rPr>
        <sz val="11"/>
        <color theme="1"/>
        <rFont val="Calibri"/>
        <family val="2"/>
      </rPr>
      <t xml:space="preserve">4)  </t>
    </r>
    <r>
      <rPr>
        <b/>
        <sz val="11"/>
        <color theme="1"/>
        <rFont val="Calibri"/>
        <family val="2"/>
      </rPr>
      <t xml:space="preserve"> </t>
    </r>
    <r>
      <rPr>
        <sz val="11"/>
        <color theme="1"/>
        <rFont val="Calibri"/>
        <family val="2"/>
      </rPr>
      <t xml:space="preserve">Complete legend.  If listing alternate IDs, please do so in a separate legend. </t>
    </r>
  </si>
  <si>
    <r>
      <rPr>
        <sz val="11"/>
        <color theme="1"/>
        <rFont val="Calibri"/>
        <family val="2"/>
      </rPr>
      <t>5)</t>
    </r>
    <r>
      <rPr>
        <b/>
        <sz val="11"/>
        <color theme="1"/>
        <rFont val="Calibri"/>
        <family val="2"/>
      </rPr>
      <t xml:space="preserve">   </t>
    </r>
    <r>
      <rPr>
        <sz val="11"/>
        <color theme="1"/>
        <rFont val="Calibri"/>
        <family val="2"/>
      </rPr>
      <t>Show original outcrop area(s), and areas of Active Minable (ave. annual Ac. mined X mine life).</t>
    </r>
  </si>
  <si>
    <r>
      <rPr>
        <sz val="11"/>
        <color theme="1"/>
        <rFont val="Calibri"/>
        <family val="2"/>
      </rPr>
      <t xml:space="preserve">6) </t>
    </r>
    <r>
      <rPr>
        <b/>
        <sz val="11"/>
        <color theme="1"/>
        <rFont val="Calibri"/>
        <family val="2"/>
      </rPr>
      <t xml:space="preserve">   </t>
    </r>
    <r>
      <rPr>
        <sz val="11"/>
        <color theme="1"/>
        <rFont val="Calibri"/>
        <family val="2"/>
      </rPr>
      <t>Be indexed to standard topographic quadrangle for location detail.</t>
    </r>
  </si>
  <si>
    <t>7)    Show drill hole locations, which must pass through all of the coal beds being mined and must</t>
  </si>
  <si>
    <r>
      <rPr>
        <b/>
        <sz val="11"/>
        <color theme="1"/>
        <rFont val="Calibri"/>
        <family val="2"/>
      </rPr>
      <t xml:space="preserve">     </t>
    </r>
    <r>
      <rPr>
        <sz val="11"/>
        <color theme="1"/>
        <rFont val="Calibri"/>
        <family val="2"/>
      </rPr>
      <t xml:space="preserve">   be clearly</t>
    </r>
    <r>
      <rPr>
        <b/>
        <sz val="11"/>
        <color theme="1"/>
        <rFont val="Calibri"/>
        <family val="2"/>
      </rPr>
      <t xml:space="preserve"> </t>
    </r>
    <r>
      <rPr>
        <sz val="11"/>
        <color theme="1"/>
        <rFont val="Calibri"/>
        <family val="2"/>
      </rPr>
      <t xml:space="preserve">marked to show. Include copies of logs with the filing. </t>
    </r>
  </si>
  <si>
    <r>
      <rPr>
        <sz val="11"/>
        <color theme="1"/>
        <rFont val="Calibri"/>
        <family val="2"/>
      </rPr>
      <t>8)</t>
    </r>
    <r>
      <rPr>
        <sz val="7"/>
        <color theme="1"/>
        <rFont val="Calibri"/>
        <family val="2"/>
      </rPr>
      <t xml:space="preserve">      </t>
    </r>
    <r>
      <rPr>
        <sz val="11"/>
        <color theme="1"/>
        <rFont val="Calibri"/>
        <family val="2"/>
      </rPr>
      <t>Size no larger than 48” X 48” and no smaller 24" X 24"</t>
    </r>
  </si>
  <si>
    <r>
      <rPr>
        <sz val="11"/>
        <color theme="1"/>
        <rFont val="Calibri"/>
        <family val="2"/>
      </rPr>
      <t>9)</t>
    </r>
    <r>
      <rPr>
        <sz val="7"/>
        <color theme="1"/>
        <rFont val="Calibri"/>
        <family val="2"/>
      </rPr>
      <t xml:space="preserve">      </t>
    </r>
    <r>
      <rPr>
        <sz val="11"/>
        <color theme="1"/>
        <rFont val="Calibri"/>
        <family val="2"/>
      </rPr>
      <t>Utilize 1"=2000' scale or larger</t>
    </r>
  </si>
  <si>
    <r>
      <rPr>
        <sz val="11"/>
        <color theme="1"/>
        <rFont val="Calibri"/>
        <family val="2"/>
      </rPr>
      <t>10)</t>
    </r>
    <r>
      <rPr>
        <sz val="7"/>
        <color theme="1"/>
        <rFont val="Calibri"/>
        <family val="2"/>
      </rPr>
      <t xml:space="preserve">  </t>
    </r>
    <r>
      <rPr>
        <sz val="11"/>
        <color theme="1"/>
        <rFont val="Calibri"/>
        <family val="2"/>
      </rPr>
      <t>Legend or Inset Map should not be covering the Mine Area depiction</t>
    </r>
  </si>
  <si>
    <r>
      <rPr>
        <sz val="11"/>
        <color theme="1"/>
        <rFont val="Calibri"/>
        <family val="2"/>
      </rPr>
      <t>11)</t>
    </r>
    <r>
      <rPr>
        <sz val="7"/>
        <color theme="1"/>
        <rFont val="Calibri"/>
        <family val="2"/>
      </rPr>
      <t xml:space="preserve">  </t>
    </r>
    <r>
      <rPr>
        <sz val="11"/>
        <color theme="1"/>
        <rFont val="Calibri"/>
        <family val="2"/>
      </rPr>
      <t>Undergroud mines should show the actual mine workings, not the area lost to mining.</t>
    </r>
  </si>
  <si>
    <r>
      <rPr>
        <sz val="11"/>
        <color theme="1"/>
        <rFont val="Calibri"/>
        <family val="2"/>
      </rPr>
      <t>12)</t>
    </r>
    <r>
      <rPr>
        <sz val="7"/>
        <color theme="1"/>
        <rFont val="Calibri"/>
        <family val="2"/>
      </rPr>
      <t>  </t>
    </r>
    <r>
      <rPr>
        <sz val="11"/>
        <color theme="1"/>
        <rFont val="Calibri"/>
        <family val="2"/>
      </rPr>
      <t>Projected mine workings for the upcoming 12 months</t>
    </r>
  </si>
  <si>
    <r>
      <rPr>
        <sz val="11"/>
        <color theme="1"/>
        <rFont val="Calibri"/>
        <family val="2"/>
      </rPr>
      <t>13)</t>
    </r>
    <r>
      <rPr>
        <sz val="7"/>
        <color theme="1"/>
        <rFont val="Calibri"/>
        <family val="2"/>
      </rPr>
      <t xml:space="preserve">   </t>
    </r>
    <r>
      <rPr>
        <sz val="11"/>
        <color theme="1"/>
        <rFont val="Calibri"/>
        <family val="2"/>
      </rPr>
      <t>Sensible color contrast so each facet of your map is easily discernable</t>
    </r>
  </si>
  <si>
    <t>14)  The Parcel Layer must be the upper-most layer when printing the final map to be submitted</t>
  </si>
  <si>
    <t xml:space="preserve">        or submitting electronically. </t>
  </si>
  <si>
    <t>15)  Include a hydrology layer to see streams and rivers.</t>
  </si>
  <si>
    <r>
      <rPr>
        <sz val="10"/>
        <color theme="1"/>
        <rFont val="Calibri"/>
        <family val="2"/>
      </rPr>
      <t>16)   I</t>
    </r>
    <r>
      <rPr>
        <sz val="11"/>
        <color theme="1"/>
        <rFont val="Calibri"/>
        <family val="2"/>
      </rPr>
      <t>nclude the WV transportation routes:</t>
    </r>
  </si>
  <si>
    <t xml:space="preserve">17)  Show problem areas - bad roof, sandstone channels, valley fills, adverse properties etc. </t>
  </si>
  <si>
    <t>18)  Mine Map projections will be required in UTM NAD 83 Zone 17 or 18 (where applicable)</t>
  </si>
  <si>
    <t xml:space="preserve">19)  Provide geo-referenced  latitude/longitude of deep mine portal(s). </t>
  </si>
  <si>
    <t xml:space="preserve">20) Be signed and certified by a certified Professional PE or PG. </t>
  </si>
  <si>
    <t>These criteria for submission are also duplicated in the Instructions section/tab</t>
  </si>
  <si>
    <t>Please contact GIS if clarification is needed or if we may assist you in any way.</t>
  </si>
  <si>
    <t>Before you start, a few words about typically more confusing sections:</t>
  </si>
  <si>
    <r>
      <rPr>
        <sz val="14"/>
        <color theme="1"/>
        <rFont val="Times New Roman"/>
        <family val="1"/>
      </rPr>
      <t xml:space="preserve">1)  Please remember that the </t>
    </r>
    <r>
      <rPr>
        <i/>
        <sz val="14"/>
        <color theme="1"/>
        <rFont val="Times New Roman"/>
        <family val="1"/>
      </rPr>
      <t xml:space="preserve">appropriate county assessor </t>
    </r>
    <r>
      <rPr>
        <u/>
        <sz val="14"/>
        <color theme="1"/>
        <rFont val="Times New Roman"/>
        <family val="1"/>
      </rPr>
      <t>and</t>
    </r>
    <r>
      <rPr>
        <sz val="14"/>
        <color theme="1"/>
        <rFont val="Times New Roman"/>
        <family val="1"/>
      </rPr>
      <t xml:space="preserve"> </t>
    </r>
    <r>
      <rPr>
        <i/>
        <sz val="14"/>
        <color theme="1"/>
        <rFont val="Times New Roman"/>
        <family val="1"/>
      </rPr>
      <t xml:space="preserve">the taxpayers involved in the operation </t>
    </r>
    <r>
      <rPr>
        <b/>
        <u/>
        <sz val="14"/>
        <color theme="1"/>
        <rFont val="Times New Roman"/>
        <family val="1"/>
      </rPr>
      <t>must</t>
    </r>
    <r>
      <rPr>
        <b/>
        <sz val="14"/>
        <color theme="1"/>
        <rFont val="Times New Roman"/>
        <family val="1"/>
      </rPr>
      <t xml:space="preserve"> be provided a copy</t>
    </r>
    <r>
      <rPr>
        <sz val="14"/>
        <color theme="1"/>
        <rFont val="Times New Roman"/>
        <family val="1"/>
      </rPr>
      <t xml:space="preserve"> of the parcel information as provided to this office. However, you do not have to provide supporting documentation (core logs, maps, quality data, etc.) to any party other than West Virginia Property Tax office.  </t>
    </r>
  </si>
  <si>
    <r>
      <rPr>
        <sz val="14"/>
        <color rgb="FF3F3F3F"/>
        <rFont val="Times New Roman"/>
        <family val="1"/>
      </rPr>
      <t xml:space="preserve">2)  </t>
    </r>
    <r>
      <rPr>
        <b/>
        <sz val="14"/>
        <color rgb="FF3F3F3F"/>
        <rFont val="Times New Roman"/>
        <family val="1"/>
      </rPr>
      <t>ALL parcels involved</t>
    </r>
    <r>
      <rPr>
        <sz val="14"/>
        <color rgb="FF3F3F3F"/>
        <rFont val="Times New Roman"/>
        <family val="1"/>
      </rPr>
      <t xml:space="preserve"> with the permit must be reported on the Parcel Information Page. If there is divided ownership interest (multi-owners) you must list each owner with their parcel ID and ownership interest in Section VI - all parcel acreages should be listed as a whole.  If the ownership interest is entered in the proper field our data system will apply the ownership interest to get an accurate value per percent owned. DO NOT list </t>
    </r>
    <r>
      <rPr>
        <i/>
        <sz val="14"/>
        <color rgb="FF3F3F3F"/>
        <rFont val="Times New Roman"/>
        <family val="1"/>
      </rPr>
      <t>SURFACE ONLY</t>
    </r>
    <r>
      <rPr>
        <sz val="14"/>
        <color rgb="FF3F3F3F"/>
        <rFont val="Times New Roman"/>
        <family val="1"/>
      </rPr>
      <t xml:space="preserve"> ownership. </t>
    </r>
    <r>
      <rPr>
        <b/>
        <sz val="14"/>
        <color rgb="FF3F3F3F"/>
        <rFont val="Times New Roman"/>
        <family val="1"/>
      </rPr>
      <t>Section VI information should match Section V information.</t>
    </r>
    <r>
      <rPr>
        <sz val="14"/>
        <color rgb="FF3F3F3F"/>
        <rFont val="Times New Roman"/>
        <family val="1"/>
      </rPr>
      <t xml:space="preserve">                </t>
    </r>
  </si>
  <si>
    <r>
      <rPr>
        <sz val="14"/>
        <color rgb="FF3F3F3F"/>
        <rFont val="Times New Roman"/>
        <family val="1"/>
      </rPr>
      <t xml:space="preserve">Section VI: Parcel information submitted is required to be shared with the appropriate natural resources property owner(s) identified, and should also be submitted to the Assessor of the county where the natural resource (coal) parcel(s) are located. </t>
    </r>
    <r>
      <rPr>
        <b/>
        <sz val="14"/>
        <color rgb="FF3F3F3F"/>
        <rFont val="Times New Roman"/>
        <family val="1"/>
      </rPr>
      <t xml:space="preserve">Failure to provide </t>
    </r>
    <r>
      <rPr>
        <sz val="14"/>
        <color rgb="FF3F3F3F"/>
        <rFont val="Times New Roman"/>
        <family val="1"/>
      </rPr>
      <t xml:space="preserve">the correct land book identification number for parcel(s) included in the operation could result in the appraisal(s) being placed on the producer. Again, </t>
    </r>
    <r>
      <rPr>
        <b/>
        <sz val="14"/>
        <color rgb="FF3F3F3F"/>
        <rFont val="Times New Roman"/>
        <family val="1"/>
      </rPr>
      <t xml:space="preserve">DO NOT LIST </t>
    </r>
    <r>
      <rPr>
        <b/>
        <i/>
        <sz val="14"/>
        <color rgb="FF3F3F3F"/>
        <rFont val="Times New Roman"/>
        <family val="1"/>
      </rPr>
      <t>SURFACE ONLY</t>
    </r>
    <r>
      <rPr>
        <b/>
        <sz val="14"/>
        <color rgb="FF3F3F3F"/>
        <rFont val="Times New Roman"/>
        <family val="1"/>
      </rPr>
      <t xml:space="preserve"> OWNERSHIPS.</t>
    </r>
  </si>
  <si>
    <r>
      <rPr>
        <sz val="14"/>
        <color rgb="FF000000"/>
        <rFont val="Times New Roman"/>
        <family val="1"/>
      </rPr>
      <t>3) All</t>
    </r>
    <r>
      <rPr>
        <b/>
        <sz val="14"/>
        <color rgb="FF000000"/>
        <rFont val="Times New Roman"/>
        <family val="1"/>
      </rPr>
      <t xml:space="preserve"> produced tonnage that is reported to the Office of Miner's Health, Safety, and Training (MHST)</t>
    </r>
    <r>
      <rPr>
        <sz val="14"/>
        <color rgb="FF000000"/>
        <rFont val="Times New Roman"/>
        <family val="1"/>
      </rPr>
      <t xml:space="preserve"> under any given mine permit must be accounted for:</t>
    </r>
  </si>
  <si>
    <r>
      <rPr>
        <sz val="14"/>
        <color rgb="FF000000"/>
        <rFont val="Times New Roman"/>
        <family val="1"/>
      </rPr>
      <t xml:space="preserve">If you have </t>
    </r>
    <r>
      <rPr>
        <b/>
        <i/>
        <sz val="14"/>
        <color rgb="FF000000"/>
        <rFont val="Times New Roman"/>
        <family val="1"/>
      </rPr>
      <t>multiple permit numbers</t>
    </r>
    <r>
      <rPr>
        <sz val="14"/>
        <color rgb="FF000000"/>
        <rFont val="Times New Roman"/>
        <family val="1"/>
      </rPr>
      <t xml:space="preserve"> </t>
    </r>
    <r>
      <rPr>
        <b/>
        <i/>
        <sz val="14"/>
        <color rgb="FF000000"/>
        <rFont val="Times New Roman"/>
        <family val="1"/>
      </rPr>
      <t>but report to MHST under one number</t>
    </r>
    <r>
      <rPr>
        <sz val="14"/>
        <color rgb="FF000000"/>
        <rFont val="Times New Roman"/>
        <family val="1"/>
      </rPr>
      <t>, use the number that is used to file with MHST to file this report.</t>
    </r>
  </si>
  <si>
    <r>
      <rPr>
        <sz val="14"/>
        <color rgb="FF000000"/>
        <rFont val="Times New Roman"/>
        <family val="1"/>
      </rPr>
      <t xml:space="preserve">If you report to </t>
    </r>
    <r>
      <rPr>
        <b/>
        <i/>
        <sz val="14"/>
        <color rgb="FF000000"/>
        <rFont val="Times New Roman"/>
        <family val="1"/>
      </rPr>
      <t>MHST under multiple numbers</t>
    </r>
    <r>
      <rPr>
        <sz val="14"/>
        <color rgb="FF000000"/>
        <rFont val="Times New Roman"/>
        <family val="1"/>
      </rPr>
      <t xml:space="preserve">, file this separately under each of those numbers. </t>
    </r>
  </si>
  <si>
    <r>
      <rPr>
        <sz val="14"/>
        <color rgb="FF000000"/>
        <rFont val="Times New Roman"/>
        <family val="1"/>
      </rPr>
      <t>If you are mining</t>
    </r>
    <r>
      <rPr>
        <b/>
        <i/>
        <sz val="14"/>
        <color rgb="FF000000"/>
        <rFont val="Times New Roman"/>
        <family val="1"/>
      </rPr>
      <t xml:space="preserve"> multiple coal beds</t>
    </r>
    <r>
      <rPr>
        <i/>
        <sz val="14"/>
        <color rgb="FF000000"/>
        <rFont val="Times New Roman"/>
        <family val="1"/>
      </rPr>
      <t xml:space="preserve"> </t>
    </r>
    <r>
      <rPr>
        <sz val="14"/>
        <color rgb="FF000000"/>
        <rFont val="Times New Roman"/>
        <family val="1"/>
      </rPr>
      <t xml:space="preserve">under the same permit number you must break down your reported tonnage by coal bed and file a separate return for each coal bed.  </t>
    </r>
  </si>
  <si>
    <r>
      <rPr>
        <sz val="14"/>
        <color rgb="FF3F3F3F"/>
        <rFont val="Times New Roman"/>
        <family val="1"/>
      </rPr>
      <t xml:space="preserve">4) A </t>
    </r>
    <r>
      <rPr>
        <b/>
        <sz val="14"/>
        <color rgb="FF3F3F3F"/>
        <rFont val="Times New Roman"/>
        <family val="1"/>
      </rPr>
      <t>separate report</t>
    </r>
    <r>
      <rPr>
        <sz val="14"/>
        <color rgb="FF3F3F3F"/>
        <rFont val="Times New Roman"/>
        <family val="1"/>
      </rPr>
      <t xml:space="preserve"> MUST be filed for</t>
    </r>
    <r>
      <rPr>
        <b/>
        <sz val="14"/>
        <color rgb="FF3F3F3F"/>
        <rFont val="Times New Roman"/>
        <family val="1"/>
      </rPr>
      <t xml:space="preserve"> each county</t>
    </r>
    <r>
      <rPr>
        <sz val="14"/>
        <color rgb="FF3F3F3F"/>
        <rFont val="Times New Roman"/>
        <family val="1"/>
      </rPr>
      <t xml:space="preserve"> if total property acreage involved is taxed in more than one county. Split production tonnage between counties based on the percentage of active acres assigned to each county. </t>
    </r>
    <r>
      <rPr>
        <b/>
        <sz val="14"/>
        <color rgb="FF3F3F3F"/>
        <rFont val="Times New Roman"/>
        <family val="1"/>
      </rPr>
      <t>DO NOT file a separate report for each tax district. However, each tax district should use a separate Parcel Information Page.</t>
    </r>
  </si>
  <si>
    <r>
      <rPr>
        <b/>
        <i/>
        <sz val="14"/>
        <color rgb="FF000000"/>
        <rFont val="Times New Roman"/>
        <family val="1"/>
      </rPr>
      <t>Confidentiality</t>
    </r>
    <r>
      <rPr>
        <sz val="14"/>
        <color rgb="FF000000"/>
        <rFont val="Times New Roman"/>
        <family val="1"/>
      </rPr>
      <t>: All information provided by, or on behalf of, a natural resources property owner, or an owner of an interest in natural resource property to any state or county representative for use in the valuation or assessment of natural resources property or in the development or maintenance of a legislatively funded mineral mapping or geographic information system, shall be confidential (WV Code 1-1C-14 Senate Bill 578 passed the Legislature in March, 2002). All geological and engineering data will be used in aid of advancement of mapping for the state GIS. All filed information is confidential, to be used for tax and mapping purposes only, and cannot be discovered by FOIA request.</t>
    </r>
  </si>
  <si>
    <t xml:space="preserve">THIS REPORT IS DUE ON OR BEFORE MONDAY MAY 1, 2023.  </t>
  </si>
  <si>
    <r>
      <rPr>
        <sz val="14"/>
        <color rgb="FF000000"/>
        <rFont val="Times New Roman"/>
        <family val="1"/>
      </rPr>
      <t xml:space="preserve">In the event an </t>
    </r>
    <r>
      <rPr>
        <b/>
        <sz val="14"/>
        <color rgb="FF000000"/>
        <rFont val="Times New Roman"/>
        <family val="1"/>
      </rPr>
      <t xml:space="preserve">incorrect &amp;/or incomplete report </t>
    </r>
    <r>
      <rPr>
        <sz val="14"/>
        <color rgb="FF000000"/>
        <rFont val="Times New Roman"/>
        <family val="1"/>
      </rPr>
      <t xml:space="preserve">is filed, the value will be estimated based on the best information the Department can gather &amp;/or infer concerning the producer &amp;/or property. See West Virginia Code § 11-3-10 concerning penalties and forfeiture of rights and remedies provided by law. West Virginia Code § 11-6K amended the due date of the mineral property reports as noted in the Legislative Rule § 110-1I.4.9.   </t>
    </r>
  </si>
  <si>
    <r>
      <rPr>
        <b/>
        <sz val="14"/>
        <color rgb="FF000000"/>
        <rFont val="Times New Roman"/>
        <family val="1"/>
      </rPr>
      <t xml:space="preserve">County: </t>
    </r>
    <r>
      <rPr>
        <sz val="14"/>
        <color rgb="FF000000"/>
        <rFont val="Times New Roman"/>
        <family val="1"/>
      </rPr>
      <t>number and name</t>
    </r>
  </si>
  <si>
    <r>
      <rPr>
        <b/>
        <sz val="14"/>
        <color rgb="FF000000"/>
        <rFont val="Times New Roman"/>
        <family val="1"/>
      </rPr>
      <t xml:space="preserve">PTD Active NR Account#: </t>
    </r>
    <r>
      <rPr>
        <sz val="14"/>
        <color rgb="FF000000"/>
        <rFont val="Times New Roman"/>
        <family val="1"/>
      </rPr>
      <t>NRA #/Account #; typically 10 digits, the last 6 of which is the permit #</t>
    </r>
  </si>
  <si>
    <r>
      <rPr>
        <b/>
        <sz val="14"/>
        <color rgb="FF000000"/>
        <rFont val="Times New Roman"/>
        <family val="1"/>
      </rPr>
      <t xml:space="preserve">MSHA Mine ID: </t>
    </r>
    <r>
      <rPr>
        <sz val="14"/>
        <color rgb="FF000000"/>
        <rFont val="Times New Roman"/>
        <family val="1"/>
      </rPr>
      <t>7-digit number</t>
    </r>
  </si>
  <si>
    <r>
      <rPr>
        <b/>
        <sz val="14"/>
        <color rgb="FF000000"/>
        <rFont val="Times New Roman"/>
        <family val="1"/>
      </rPr>
      <t>Multi-County Production:</t>
    </r>
    <r>
      <rPr>
        <sz val="14"/>
        <color rgb="FF000000"/>
        <rFont val="Times New Roman"/>
        <family val="1"/>
      </rPr>
      <t xml:space="preserve"> if permit crosses county lines, this section is compulsary</t>
    </r>
  </si>
  <si>
    <t>I. PRODUCER INFORMATION</t>
  </si>
  <si>
    <r>
      <rPr>
        <b/>
        <sz val="14"/>
        <color theme="1"/>
        <rFont val="Times New Roman"/>
        <family val="1"/>
      </rPr>
      <t>Producer/original permit holder:</t>
    </r>
    <r>
      <rPr>
        <sz val="14"/>
        <color theme="1"/>
        <rFont val="Times New Roman"/>
        <family val="1"/>
      </rPr>
      <t xml:space="preserve">  Name of producer or the party that holds the permit bond.</t>
    </r>
  </si>
  <si>
    <r>
      <rPr>
        <b/>
        <sz val="14"/>
        <color theme="1"/>
        <rFont val="Times New Roman"/>
        <family val="1"/>
      </rPr>
      <t>Street, city, state, zip code:</t>
    </r>
    <r>
      <rPr>
        <sz val="14"/>
        <color theme="1"/>
        <rFont val="Times New Roman"/>
        <family val="1"/>
      </rPr>
      <t xml:space="preserve">  Address of the producer/original permit holder's primary office or corporate tax office.</t>
    </r>
  </si>
  <si>
    <r>
      <rPr>
        <b/>
        <sz val="14"/>
        <color theme="1"/>
        <rFont val="Times New Roman"/>
        <family val="1"/>
      </rPr>
      <t xml:space="preserve">Telephone #: </t>
    </r>
    <r>
      <rPr>
        <sz val="14"/>
        <color theme="1"/>
        <rFont val="Times New Roman"/>
        <family val="1"/>
      </rPr>
      <t xml:space="preserve"> For the producer/original permit holder.   </t>
    </r>
  </si>
  <si>
    <r>
      <rPr>
        <b/>
        <sz val="14"/>
        <color theme="1"/>
        <rFont val="Times New Roman"/>
        <family val="1"/>
      </rPr>
      <t xml:space="preserve">Email:  </t>
    </r>
    <r>
      <rPr>
        <sz val="14"/>
        <color theme="1"/>
        <rFont val="Times New Roman"/>
        <family val="1"/>
      </rPr>
      <t xml:space="preserve">Of producer/original permit holder. </t>
    </r>
    <r>
      <rPr>
        <sz val="14"/>
        <color rgb="FFFF0000"/>
        <rFont val="Times New Roman"/>
        <family val="1"/>
      </rPr>
      <t xml:space="preserve"> </t>
    </r>
  </si>
  <si>
    <r>
      <rPr>
        <b/>
        <sz val="14"/>
        <color theme="1"/>
        <rFont val="Times New Roman"/>
        <family val="1"/>
      </rPr>
      <t>Contractor name:</t>
    </r>
    <r>
      <rPr>
        <sz val="14"/>
        <color theme="1"/>
        <rFont val="Times New Roman"/>
        <family val="1"/>
      </rPr>
      <t xml:space="preserve">  Name of the contractor if different from the producer/original permit holder. </t>
    </r>
  </si>
  <si>
    <r>
      <rPr>
        <b/>
        <sz val="14"/>
        <color theme="1"/>
        <rFont val="Times New Roman"/>
        <family val="1"/>
      </rPr>
      <t>Name of preparer:</t>
    </r>
    <r>
      <rPr>
        <sz val="14"/>
        <color theme="1"/>
        <rFont val="Times New Roman"/>
        <family val="1"/>
      </rPr>
      <t xml:space="preserve">  Name of preparer of this return and/or agent to be contacted for additional information or comments</t>
    </r>
  </si>
  <si>
    <r>
      <rPr>
        <b/>
        <sz val="14"/>
        <color theme="1"/>
        <rFont val="Times New Roman"/>
        <family val="1"/>
      </rPr>
      <t>Preparer's address:</t>
    </r>
    <r>
      <rPr>
        <sz val="14"/>
        <color theme="1"/>
        <rFont val="Times New Roman"/>
        <family val="1"/>
      </rPr>
      <t xml:space="preserve">  Address of preparer if different from company address.</t>
    </r>
  </si>
  <si>
    <r>
      <rPr>
        <b/>
        <sz val="14"/>
        <color theme="1"/>
        <rFont val="Times New Roman"/>
        <family val="1"/>
      </rPr>
      <t>Preparer's telephone and fax #s:</t>
    </r>
    <r>
      <rPr>
        <sz val="14"/>
        <color theme="1"/>
        <rFont val="Times New Roman"/>
        <family val="1"/>
      </rPr>
      <t xml:space="preserve">  Telephone number and fax number for preparer.</t>
    </r>
  </si>
  <si>
    <r>
      <rPr>
        <b/>
        <sz val="14"/>
        <color theme="1"/>
        <rFont val="Times New Roman"/>
        <family val="1"/>
      </rPr>
      <t xml:space="preserve">Email:  </t>
    </r>
    <r>
      <rPr>
        <sz val="14"/>
        <color rgb="FFFF0000"/>
        <rFont val="Times New Roman"/>
        <family val="1"/>
      </rPr>
      <t xml:space="preserve"> </t>
    </r>
    <r>
      <rPr>
        <sz val="14"/>
        <color theme="1"/>
        <rFont val="Times New Roman"/>
        <family val="1"/>
      </rPr>
      <t>Email address of preparer.</t>
    </r>
    <r>
      <rPr>
        <sz val="14"/>
        <color rgb="FFFF0000"/>
        <rFont val="Times New Roman"/>
        <family val="1"/>
      </rPr>
      <t xml:space="preserve">  </t>
    </r>
  </si>
  <si>
    <t>II. PRODUCTION INFORMATION</t>
  </si>
  <si>
    <r>
      <rPr>
        <sz val="14"/>
        <color theme="1"/>
        <rFont val="Times New Roman"/>
        <family val="1"/>
      </rPr>
      <t xml:space="preserve">1.  </t>
    </r>
    <r>
      <rPr>
        <sz val="14"/>
        <color theme="1"/>
        <rFont val="Times New Roman"/>
        <family val="1"/>
      </rPr>
      <t>Identify the coal bed name as reported in the Department of Energy/Office of Miner's Health, Safety, and Training permit application, or list the correlative name from our attached coal bed lists.</t>
    </r>
  </si>
  <si>
    <r>
      <rPr>
        <sz val="14"/>
        <color theme="1"/>
        <rFont val="Times New Roman"/>
        <family val="1"/>
      </rPr>
      <t>2.</t>
    </r>
    <r>
      <rPr>
        <b/>
        <sz val="14"/>
        <color theme="1"/>
        <rFont val="Times New Roman"/>
        <family val="1"/>
      </rPr>
      <t xml:space="preserve"> </t>
    </r>
    <r>
      <rPr>
        <sz val="14"/>
        <color theme="1"/>
        <rFont val="Times New Roman"/>
        <family val="1"/>
      </rPr>
      <t xml:space="preserve">(A)  </t>
    </r>
    <r>
      <rPr>
        <sz val="14"/>
        <color theme="1"/>
        <rFont val="Times New Roman"/>
        <family val="1"/>
      </rPr>
      <t>Report and map contiguous parcels, regardless of ownership, that are under lease and/or involved in the permitted operation. For purposes of identifying active mining property(ies) the following guidelines will be observed:</t>
    </r>
  </si>
  <si>
    <r>
      <rPr>
        <sz val="14"/>
        <color theme="1"/>
        <rFont val="Times New Roman"/>
        <family val="1"/>
      </rPr>
      <t>If a producer owns 50% or more</t>
    </r>
    <r>
      <rPr>
        <sz val="14"/>
        <color rgb="FF00B050"/>
        <rFont val="Times New Roman"/>
        <family val="1"/>
      </rPr>
      <t xml:space="preserve"> </t>
    </r>
    <r>
      <rPr>
        <sz val="14"/>
        <color theme="1"/>
        <rFont val="Times New Roman"/>
        <family val="1"/>
      </rPr>
      <t xml:space="preserve">after attribution of the voting stock of another company that either owns, leases, or has under contract parcel(s) that are contiguous to parcel(s) owned, leased or under contract by producer, these contiguous parcel(s) </t>
    </r>
    <r>
      <rPr>
        <i/>
        <sz val="14"/>
        <color theme="1"/>
        <rFont val="Times New Roman"/>
        <family val="1"/>
      </rPr>
      <t>will be considered includible</t>
    </r>
    <r>
      <rPr>
        <sz val="14"/>
        <color theme="1"/>
        <rFont val="Times New Roman"/>
        <family val="1"/>
      </rPr>
      <t xml:space="preserve"> for purposes of determining the active mining property acreage. </t>
    </r>
  </si>
  <si>
    <r>
      <rPr>
        <sz val="14"/>
        <color theme="1"/>
        <rFont val="Times New Roman"/>
        <family val="1"/>
      </rPr>
      <t xml:space="preserve">If a producer owns less than 50% after attribution of the voting stock of another company that either owns, leases, or has under contract parcel(s) that are contiguous to parcel(s) owned, leased, or under contract by the producer, these contiguous parcel(s), upon written evidence from the producer supporting same, </t>
    </r>
    <r>
      <rPr>
        <i/>
        <sz val="14"/>
        <color theme="1"/>
        <rFont val="Times New Roman"/>
        <family val="1"/>
      </rPr>
      <t>will not be considered includible</t>
    </r>
    <r>
      <rPr>
        <sz val="14"/>
        <color theme="1"/>
        <rFont val="Times New Roman"/>
        <family val="1"/>
      </rPr>
      <t xml:space="preserve"> for purposes of determining the active mining property acreage.</t>
    </r>
  </si>
  <si>
    <r>
      <rPr>
        <sz val="14"/>
        <color theme="1"/>
        <rFont val="Times New Roman"/>
        <family val="1"/>
      </rPr>
      <t xml:space="preserve">   (B) </t>
    </r>
    <r>
      <rPr>
        <b/>
        <sz val="14"/>
        <color theme="1"/>
        <rFont val="Times New Roman"/>
        <family val="1"/>
      </rPr>
      <t xml:space="preserve"> </t>
    </r>
    <r>
      <rPr>
        <sz val="14"/>
        <color theme="1"/>
        <rFont val="Times New Roman"/>
        <family val="1"/>
      </rPr>
      <t>Based on</t>
    </r>
    <r>
      <rPr>
        <b/>
        <sz val="14"/>
        <color theme="1"/>
        <rFont val="Times New Roman"/>
        <family val="1"/>
      </rPr>
      <t xml:space="preserve"> </t>
    </r>
    <r>
      <rPr>
        <sz val="14"/>
        <color theme="1"/>
        <rFont val="Times New Roman"/>
        <family val="1"/>
      </rPr>
      <t>the calendar year being reported,</t>
    </r>
    <r>
      <rPr>
        <b/>
        <sz val="14"/>
        <color theme="1"/>
        <rFont val="Times New Roman"/>
        <family val="1"/>
      </rPr>
      <t xml:space="preserve"> </t>
    </r>
    <r>
      <rPr>
        <sz val="14"/>
        <color theme="1"/>
        <rFont val="Times New Roman"/>
        <family val="1"/>
      </rPr>
      <t xml:space="preserve">list in acres, out to hundredths of an acre, the acreage of coal that may be mined using generally accepted mining practices and suitable equipment. If the status of the mineable acreage has changed, include proper documentation </t>
    </r>
    <r>
      <rPr>
        <sz val="14"/>
        <color theme="1"/>
        <rFont val="Times New Roman"/>
        <family val="1"/>
      </rPr>
      <t>in Section VII, F Comments.</t>
    </r>
  </si>
  <si>
    <r>
      <rPr>
        <sz val="14"/>
        <color theme="1"/>
        <rFont val="Times New Roman"/>
        <family val="1"/>
      </rPr>
      <t xml:space="preserve">   (D) Location as</t>
    </r>
    <r>
      <rPr>
        <b/>
        <sz val="14"/>
        <color theme="1"/>
        <rFont val="Times New Roman"/>
        <family val="1"/>
      </rPr>
      <t xml:space="preserve"> </t>
    </r>
    <r>
      <rPr>
        <sz val="14"/>
        <color theme="1"/>
        <rFont val="Times New Roman"/>
        <family val="1"/>
      </rPr>
      <t xml:space="preserve">the approximate center of area mined.    </t>
    </r>
  </si>
  <si>
    <r>
      <rPr>
        <sz val="14"/>
        <color theme="1"/>
        <rFont val="Times New Roman"/>
        <family val="1"/>
      </rPr>
      <t>3. (A)</t>
    </r>
    <r>
      <rPr>
        <b/>
        <i/>
        <sz val="14"/>
        <color theme="1"/>
        <rFont val="Times New Roman"/>
        <family val="1"/>
      </rPr>
      <t xml:space="preserve"> </t>
    </r>
    <r>
      <rPr>
        <sz val="14"/>
        <color theme="1"/>
        <rFont val="Times New Roman"/>
        <family val="1"/>
      </rPr>
      <t xml:space="preserve">Provide the permit number under which production is reported to the Office of Miner's Health, Safety, and Training. Itstarts with S, D or U and typically contains 6 digits including any 0 placeholders. </t>
    </r>
    <r>
      <rPr>
        <b/>
        <sz val="14"/>
        <color theme="1"/>
        <rFont val="Times New Roman"/>
        <family val="1"/>
      </rPr>
      <t>Do not use</t>
    </r>
    <r>
      <rPr>
        <sz val="14"/>
        <color theme="1"/>
        <rFont val="Times New Roman"/>
        <family val="1"/>
      </rPr>
      <t xml:space="preserve"> the federal MHSA number on this line.                                                                                                                                   </t>
    </r>
  </si>
  <si>
    <r>
      <rPr>
        <sz val="14"/>
        <color theme="1"/>
        <rFont val="Times New Roman"/>
        <family val="1"/>
      </rPr>
      <t>5.</t>
    </r>
    <r>
      <rPr>
        <b/>
        <sz val="14"/>
        <color theme="1"/>
        <rFont val="Times New Roman"/>
        <family val="1"/>
      </rPr>
      <t xml:space="preserve"> </t>
    </r>
    <r>
      <rPr>
        <sz val="14"/>
        <color theme="1"/>
        <rFont val="Times New Roman"/>
        <family val="1"/>
      </rPr>
      <t xml:space="preserve">Type of operation: </t>
    </r>
    <r>
      <rPr>
        <b/>
        <sz val="14"/>
        <color theme="1"/>
        <rFont val="Times New Roman"/>
        <family val="1"/>
      </rPr>
      <t xml:space="preserve"> </t>
    </r>
    <r>
      <rPr>
        <sz val="14"/>
        <color theme="1"/>
        <rFont val="Times New Roman"/>
        <family val="1"/>
      </rPr>
      <t>Underground = deep</t>
    </r>
  </si>
  <si>
    <t>Surface=Strip, MTR, auger, highwall miner</t>
  </si>
  <si>
    <r>
      <rPr>
        <sz val="14"/>
        <color rgb="FF000000"/>
        <rFont val="Times New Roman"/>
        <family val="1"/>
      </rPr>
      <t xml:space="preserve">6. </t>
    </r>
    <r>
      <rPr>
        <sz val="14"/>
        <color rgb="FF000000"/>
        <rFont val="Times New Roman"/>
        <family val="1"/>
      </rPr>
      <t xml:space="preserve">(A-B-C) List the thickness measurement in feet (out to hundredths) for all visible coal resources, and include any non-coal partings.  </t>
    </r>
    <r>
      <rPr>
        <b/>
        <sz val="14"/>
        <color rgb="FF000000"/>
        <rFont val="Times New Roman"/>
        <family val="1"/>
      </rPr>
      <t>DO NOT include ROOF or FLOOR ROCK removed with coal</t>
    </r>
    <r>
      <rPr>
        <sz val="14"/>
        <color rgb="FF000000"/>
        <rFont val="Times New Roman"/>
        <family val="1"/>
      </rPr>
      <t xml:space="preserve">.                                                                                                                                                                                             </t>
    </r>
    <r>
      <rPr>
        <sz val="14"/>
        <color rgb="FF000000"/>
        <rFont val="Times New Roman"/>
        <family val="1"/>
      </rPr>
      <t xml:space="preserve">
       </t>
    </r>
  </si>
  <si>
    <t>(D - E - F) List clean coal thickness of the marketed resource (e.g. 6(a) thickness LESS non-coal partings.)</t>
  </si>
  <si>
    <r>
      <rPr>
        <sz val="14"/>
        <color rgb="FF000000"/>
        <rFont val="Times New Roman"/>
        <family val="1"/>
      </rPr>
      <t xml:space="preserve">7.  List the percentage (to the nearest whole percent) of the coal bed tonnage that is recovered through the mining and preparation processes. The recovery rate should reflect tonnage as reported to the Office of Miner's Health, Safety, and Training divided by the calculated whole-bed tons-in-place.                                                         </t>
    </r>
  </si>
  <si>
    <r>
      <rPr>
        <u/>
        <sz val="14"/>
        <color rgb="FF000000"/>
        <rFont val="Times New Roman"/>
        <family val="1"/>
      </rPr>
      <t>clean tons produced</t>
    </r>
    <r>
      <rPr>
        <u/>
        <sz val="14"/>
        <color rgb="FF000000"/>
        <rFont val="Times New Roman"/>
        <family val="1"/>
      </rPr>
      <t xml:space="preserve">    =   </t>
    </r>
    <r>
      <rPr>
        <u/>
        <sz val="14"/>
        <color rgb="FF000000"/>
        <rFont val="Times New Roman"/>
        <family val="1"/>
      </rPr>
      <t xml:space="preserve">     9A                           </t>
    </r>
  </si>
  <si>
    <t xml:space="preserve">   tons in place          = 6A thickness x 2C acres x 1800</t>
  </si>
  <si>
    <r>
      <rPr>
        <sz val="14"/>
        <color theme="1"/>
        <rFont val="Times New Roman"/>
        <family val="1"/>
      </rPr>
      <t xml:space="preserve">8. Indicate the nearest whole percent of the coal production for the year being reported that was sold on the (A) steam market and (B) to the metallurgical market.  </t>
    </r>
    <r>
      <rPr>
        <sz val="11"/>
        <color theme="1"/>
        <rFont val="Times New Roman"/>
        <family val="1"/>
      </rPr>
      <t>NOTE:</t>
    </r>
    <r>
      <rPr>
        <sz val="14"/>
        <color theme="1"/>
        <rFont val="Times New Roman"/>
        <family val="1"/>
      </rPr>
      <t xml:space="preserve"> The sum (A)+(B) must equal 100%.</t>
    </r>
  </si>
  <si>
    <t>III. PRODUCTION OF RESOURCE</t>
  </si>
  <si>
    <t>9. (A-C): Indicate annual production tonnage and the number of months in production as reported to the Office of Miner's Health Safety, and Training for the calendar years indicated. Previous years should match previous returns.</t>
  </si>
  <si>
    <t xml:space="preserve">   (9A tons produced) x (12 months)</t>
  </si>
  <si>
    <t xml:space="preserve">IV. OPERATION INFORMATION </t>
  </si>
  <si>
    <r>
      <rPr>
        <sz val="14"/>
        <color theme="1"/>
        <rFont val="Times New Roman"/>
        <family val="1"/>
      </rPr>
      <t xml:space="preserve">If the operation was </t>
    </r>
    <r>
      <rPr>
        <i/>
        <sz val="14"/>
        <color theme="1"/>
        <rFont val="Times New Roman"/>
        <family val="1"/>
      </rPr>
      <t>permanently</t>
    </r>
    <r>
      <rPr>
        <sz val="14"/>
        <color theme="1"/>
        <rFont val="Times New Roman"/>
        <family val="1"/>
      </rPr>
      <t xml:space="preserve"> closed, not temporarily, prior to January 1 you may skip Section V by completing the questions here in Section IV.  </t>
    </r>
  </si>
  <si>
    <r>
      <rPr>
        <sz val="14"/>
        <color theme="1"/>
        <rFont val="Times New Roman"/>
        <family val="1"/>
      </rPr>
      <t xml:space="preserve">If the mining operations are </t>
    </r>
    <r>
      <rPr>
        <i/>
        <sz val="14"/>
        <color theme="1"/>
        <rFont val="Times New Roman"/>
        <family val="1"/>
      </rPr>
      <t>temporarily</t>
    </r>
    <r>
      <rPr>
        <sz val="14"/>
        <color theme="1"/>
        <rFont val="Times New Roman"/>
        <family val="1"/>
      </rPr>
      <t xml:space="preserve"> closed, note the date the mine closed with the reason and continue completing the</t>
    </r>
  </si>
  <si>
    <r>
      <rPr>
        <sz val="14"/>
        <color theme="1"/>
        <rFont val="Times New Roman"/>
        <family val="1"/>
      </rPr>
      <t xml:space="preserve">full report by </t>
    </r>
    <r>
      <rPr>
        <i/>
        <sz val="14"/>
        <color theme="1"/>
        <rFont val="Times New Roman"/>
        <family val="1"/>
      </rPr>
      <t xml:space="preserve">placing all of the mineable acreage in the reserve status. </t>
    </r>
    <r>
      <rPr>
        <sz val="14"/>
        <color theme="1"/>
        <rFont val="Times New Roman"/>
        <family val="1"/>
      </rPr>
      <t xml:space="preserve">   </t>
    </r>
  </si>
  <si>
    <r>
      <rPr>
        <b/>
        <i/>
        <u/>
        <sz val="16"/>
        <color theme="1"/>
        <rFont val="Times New Roman"/>
        <family val="1"/>
      </rPr>
      <t xml:space="preserve">V. COAL INFORMATION </t>
    </r>
  </si>
  <si>
    <r>
      <rPr>
        <sz val="14"/>
        <color rgb="FF000000"/>
        <rFont val="Times New Roman"/>
        <family val="1"/>
      </rPr>
      <t xml:space="preserve">      (B) Total mineable acreage </t>
    </r>
    <r>
      <rPr>
        <b/>
        <sz val="14"/>
        <color rgb="FF000000"/>
        <rFont val="Times New Roman"/>
        <family val="1"/>
      </rPr>
      <t xml:space="preserve">as of December 31st 2022; </t>
    </r>
    <r>
      <rPr>
        <sz val="14"/>
        <color rgb="FF000000"/>
        <rFont val="Times New Roman"/>
        <family val="1"/>
      </rPr>
      <t xml:space="preserve">see also Section II, 2B, and VI </t>
    </r>
    <r>
      <rPr>
        <i/>
        <sz val="14"/>
        <color rgb="FF000000"/>
        <rFont val="Times New Roman"/>
        <family val="1"/>
      </rPr>
      <t xml:space="preserve">Mineable Acres </t>
    </r>
    <r>
      <rPr>
        <sz val="14"/>
        <color rgb="FF000000"/>
        <rFont val="Times New Roman"/>
        <family val="1"/>
      </rPr>
      <t>sum</t>
    </r>
    <r>
      <rPr>
        <i/>
        <sz val="14"/>
        <color rgb="FF000000"/>
        <rFont val="Times New Roman"/>
        <family val="1"/>
      </rPr>
      <t>.</t>
    </r>
    <r>
      <rPr>
        <sz val="14"/>
        <color rgb="FF000000"/>
        <rFont val="Times New Roman"/>
        <family val="1"/>
      </rPr>
      <t xml:space="preserve">  </t>
    </r>
  </si>
  <si>
    <r>
      <rPr>
        <sz val="14"/>
        <color rgb="FF000000"/>
        <rFont val="Times New Roman"/>
        <family val="1"/>
      </rPr>
      <t xml:space="preserve">13.  Divide mineable acres by average annual acres mined for an estimated mine life. </t>
    </r>
    <r>
      <rPr>
        <sz val="12"/>
        <color rgb="FF000000"/>
        <rFont val="Times New Roman"/>
        <family val="1"/>
      </rPr>
      <t>NOTE:</t>
    </r>
    <r>
      <rPr>
        <sz val="14"/>
        <color rgb="FF000000"/>
        <rFont val="Times New Roman"/>
        <family val="1"/>
      </rPr>
      <t xml:space="preserve"> maximum life for underground mines is 15 years, and 5 for surface mines. </t>
    </r>
  </si>
  <si>
    <r>
      <rPr>
        <sz val="14"/>
        <color rgb="FF000000"/>
        <rFont val="Times New Roman"/>
        <family val="1"/>
      </rPr>
      <t xml:space="preserve">      (A) </t>
    </r>
    <r>
      <rPr>
        <i/>
        <sz val="14"/>
        <color rgb="FF000000"/>
        <rFont val="Times New Roman"/>
        <family val="1"/>
      </rPr>
      <t xml:space="preserve">Active Acres (permitted) </t>
    </r>
    <r>
      <rPr>
        <sz val="14"/>
        <color rgb="FF000000"/>
        <rFont val="Times New Roman"/>
        <family val="1"/>
      </rPr>
      <t>-  average annual acres mined (line 11) x mine life (line 13). Use the</t>
    </r>
    <r>
      <rPr>
        <sz val="14"/>
        <color rgb="FF000000"/>
        <rFont val="Times New Roman"/>
        <family val="1"/>
      </rPr>
      <t xml:space="preserve"> max mine life      of 5 or 15 if line 13 is higher than your allotted mine max life. Use whichever is lowest.    </t>
    </r>
    <r>
      <rPr>
        <sz val="14"/>
        <color rgb="FFFF0000"/>
        <rFont val="Times New Roman"/>
        <family val="1"/>
      </rPr>
      <t xml:space="preserve">  </t>
    </r>
  </si>
  <si>
    <r>
      <rPr>
        <sz val="14"/>
        <color rgb="FF000000"/>
        <rFont val="Times New Roman"/>
        <family val="1"/>
      </rPr>
      <t xml:space="preserve">      (B) </t>
    </r>
    <r>
      <rPr>
        <i/>
        <sz val="14"/>
        <color rgb="FF000000"/>
        <rFont val="Times New Roman"/>
        <family val="1"/>
      </rPr>
      <t>Reserve Acres</t>
    </r>
    <r>
      <rPr>
        <sz val="14"/>
        <color rgb="FF000000"/>
        <rFont val="Times New Roman"/>
        <family val="1"/>
      </rPr>
      <t xml:space="preserve"> </t>
    </r>
    <r>
      <rPr>
        <i/>
        <sz val="14"/>
        <color rgb="FF000000"/>
        <rFont val="Times New Roman"/>
        <family val="1"/>
      </rPr>
      <t>(permitted)</t>
    </r>
    <r>
      <rPr>
        <sz val="14"/>
        <color rgb="FF000000"/>
        <rFont val="Times New Roman"/>
        <family val="1"/>
      </rPr>
      <t xml:space="preserve"> - Subtract the determined active acres (above) from reported mineable acres (above). A positive number means you have permitted </t>
    </r>
    <r>
      <rPr>
        <u/>
        <sz val="14"/>
        <color rgb="FF000000"/>
        <rFont val="Times New Roman"/>
        <family val="1"/>
      </rPr>
      <t>reserve</t>
    </r>
    <r>
      <rPr>
        <sz val="14"/>
        <color rgb="FF000000"/>
        <rFont val="Times New Roman"/>
        <family val="1"/>
      </rPr>
      <t xml:space="preserve"> acres too now.</t>
    </r>
  </si>
  <si>
    <r>
      <rPr>
        <sz val="12"/>
        <color rgb="FF000000"/>
        <rFont val="Times New Roman"/>
        <family val="1"/>
      </rPr>
      <t xml:space="preserve">     </t>
    </r>
    <r>
      <rPr>
        <sz val="14"/>
        <color rgb="FF000000"/>
        <rFont val="Times New Roman"/>
        <family val="1"/>
      </rPr>
      <t xml:space="preserve"> (C) </t>
    </r>
    <r>
      <rPr>
        <i/>
        <sz val="14"/>
        <color rgb="FF000000"/>
        <rFont val="Times New Roman"/>
        <family val="1"/>
      </rPr>
      <t>Unmineable acres</t>
    </r>
    <r>
      <rPr>
        <sz val="14"/>
        <color rgb="FF000000"/>
        <rFont val="Times New Roman"/>
        <family val="1"/>
      </rPr>
      <t xml:space="preserve"> </t>
    </r>
    <r>
      <rPr>
        <b/>
        <sz val="14"/>
        <color rgb="FF000000"/>
        <rFont val="Times New Roman"/>
        <family val="1"/>
      </rPr>
      <t>-</t>
    </r>
    <r>
      <rPr>
        <sz val="14"/>
        <color rgb="FF000000"/>
        <rFont val="Times New Roman"/>
        <family val="1"/>
      </rPr>
      <t xml:space="preserve"> </t>
    </r>
    <r>
      <rPr>
        <b/>
        <sz val="14"/>
        <color rgb="FF000000"/>
        <rFont val="Times New Roman"/>
        <family val="1"/>
      </rPr>
      <t>Once a coal bed is permitted as mining property it is considered mineable regardless of coal bed thickness;</t>
    </r>
    <r>
      <rPr>
        <sz val="14"/>
        <color rgb="FF000000"/>
        <rFont val="Times New Roman"/>
        <family val="1"/>
      </rPr>
      <t xml:space="preserve"> problem areas such as bad roof, sandstone channels, valley fills, etc.</t>
    </r>
    <r>
      <rPr>
        <b/>
        <sz val="14"/>
        <color rgb="FF000000"/>
        <rFont val="Times New Roman"/>
        <family val="1"/>
      </rPr>
      <t xml:space="preserve"> should be highlighted and numbered on the Map included herewith.</t>
    </r>
    <r>
      <rPr>
        <sz val="14"/>
        <color rgb="FF000000"/>
        <rFont val="Times New Roman"/>
        <family val="1"/>
      </rPr>
      <t xml:space="preserve">  </t>
    </r>
    <r>
      <rPr>
        <b/>
        <sz val="12"/>
        <color rgb="FF000000"/>
        <rFont val="Times New Roman"/>
        <family val="1"/>
      </rPr>
      <t>NOTE</t>
    </r>
    <r>
      <rPr>
        <b/>
        <sz val="14"/>
        <color rgb="FF000000"/>
        <rFont val="Times New Roman"/>
        <family val="1"/>
      </rPr>
      <t xml:space="preserve">: </t>
    </r>
    <r>
      <rPr>
        <b/>
        <u/>
        <sz val="14"/>
        <color rgb="FF000000"/>
        <rFont val="Times New Roman"/>
        <family val="1"/>
      </rPr>
      <t>All unmineable acreage must have accompanying documentation matching each highlighted and numbered problem area shown on the map.</t>
    </r>
    <r>
      <rPr>
        <b/>
        <sz val="14"/>
        <color rgb="FF000000"/>
        <rFont val="Times New Roman"/>
        <family val="1"/>
      </rPr>
      <t xml:space="preserve"> </t>
    </r>
    <r>
      <rPr>
        <sz val="14"/>
        <color rgb="FF000000"/>
        <rFont val="Times New Roman"/>
        <family val="1"/>
      </rPr>
      <t xml:space="preserve"> Include drill hole records and locations, and other pertinent mapping for areas and determination of unmineable. Space for comments and explanations is allocated in Section VII, F.  </t>
    </r>
  </si>
  <si>
    <r>
      <rPr>
        <sz val="14"/>
        <color rgb="FF000000"/>
        <rFont val="Times New Roman"/>
        <family val="1"/>
      </rPr>
      <t xml:space="preserve">   (D) </t>
    </r>
    <r>
      <rPr>
        <i/>
        <sz val="14"/>
        <color rgb="FF000000"/>
        <rFont val="Times New Roman"/>
        <family val="1"/>
      </rPr>
      <t>Mined Out Acres</t>
    </r>
    <r>
      <rPr>
        <sz val="14"/>
        <color rgb="FF000000"/>
        <rFont val="Times New Roman"/>
        <family val="1"/>
      </rPr>
      <t xml:space="preserve"> - Acreage of properties where coal is owned, but the coal bed has been depleted by prior mining operations. This includes support pillars, barriers and other areas that are restricted by permitting regulations. Space for comments and explanations allocated in Section VII, F.    </t>
    </r>
  </si>
  <si>
    <r>
      <rPr>
        <sz val="14"/>
        <color rgb="FF000000"/>
        <rFont val="Times New Roman"/>
        <family val="1"/>
      </rPr>
      <t xml:space="preserve">  (E) </t>
    </r>
    <r>
      <rPr>
        <i/>
        <sz val="14"/>
        <color rgb="FF000000"/>
        <rFont val="Times New Roman"/>
        <family val="1"/>
      </rPr>
      <t>Barren Acres</t>
    </r>
    <r>
      <rPr>
        <sz val="14"/>
        <color rgb="FF000000"/>
        <rFont val="Times New Roman"/>
        <family val="1"/>
      </rPr>
      <t xml:space="preserve"> - Report acreage of properties where coal is owned but the coal bed does not exist because of erosion, wash-out, non deposition, etc. Space for comments and explanations allocated in Section VII, F.    </t>
    </r>
  </si>
  <si>
    <r>
      <rPr>
        <sz val="14"/>
        <color rgb="FF000000"/>
        <rFont val="Times New Roman"/>
        <family val="1"/>
      </rPr>
      <t xml:space="preserve">County, district, permit, and name should </t>
    </r>
    <r>
      <rPr>
        <i/>
        <sz val="14"/>
        <color rgb="FF000000"/>
        <rFont val="Times New Roman"/>
        <family val="1"/>
      </rPr>
      <t>prepopulate</t>
    </r>
    <r>
      <rPr>
        <sz val="14"/>
        <color rgb="FF000000"/>
        <rFont val="Times New Roman"/>
        <family val="1"/>
      </rPr>
      <t xml:space="preserve"> if using Excel.  Since county (2 digits) and district (2 digits)</t>
    </r>
  </si>
  <si>
    <r>
      <rPr>
        <b/>
        <sz val="14"/>
        <color rgb="FF000000"/>
        <rFont val="Times New Roman"/>
        <family val="1"/>
      </rPr>
      <t xml:space="preserve">Coal rights owners' name(s) - </t>
    </r>
    <r>
      <rPr>
        <sz val="14"/>
        <color rgb="FF000000"/>
        <rFont val="Times New Roman"/>
        <family val="1"/>
      </rPr>
      <t xml:space="preserve">Failure to provide the land book identification and ownership interest for each parcel(s) included in the operation will result in the appraisal(s) being placed on the producer or a parcel that the Tax Department deems adequate.  </t>
    </r>
  </si>
  <si>
    <r>
      <rPr>
        <b/>
        <sz val="14"/>
        <color rgb="FF000000"/>
        <rFont val="Times New Roman"/>
        <family val="1"/>
      </rPr>
      <t>Map/Parcel -</t>
    </r>
    <r>
      <rPr>
        <sz val="14"/>
        <color rgb="FF000000"/>
        <rFont val="Times New Roman"/>
        <family val="1"/>
      </rPr>
      <t xml:space="preserve"> 16-digit number not including county and district as listed in the Assessor's land book.</t>
    </r>
    <r>
      <rPr>
        <b/>
        <sz val="14"/>
        <color rgb="FF000000"/>
        <rFont val="Times New Roman"/>
        <family val="1"/>
      </rPr>
      <t xml:space="preserve"> </t>
    </r>
    <r>
      <rPr>
        <sz val="14"/>
        <color rgb="FF000000"/>
        <rFont val="Times New Roman"/>
        <family val="1"/>
      </rPr>
      <t xml:space="preserve">Do not simply </t>
    </r>
  </si>
  <si>
    <r>
      <rPr>
        <sz val="14"/>
        <color rgb="FF000000"/>
        <rFont val="Times New Roman"/>
        <family val="1"/>
      </rPr>
      <t xml:space="preserve">list the surface map or parcel number. </t>
    </r>
    <r>
      <rPr>
        <u/>
        <sz val="14"/>
        <color rgb="FF000000"/>
        <rFont val="Times New Roman"/>
        <family val="1"/>
      </rPr>
      <t>F</t>
    </r>
    <r>
      <rPr>
        <u/>
        <sz val="14"/>
        <color rgb="FF000000"/>
        <rFont val="Times New Roman"/>
        <family val="1"/>
      </rPr>
      <t>ailure to provide the assessor's land book ID for parcel(s)</t>
    </r>
    <r>
      <rPr>
        <sz val="14"/>
        <color rgb="FF000000"/>
        <rFont val="Times New Roman"/>
        <family val="1"/>
      </rPr>
      <t xml:space="preserve"> included in the</t>
    </r>
  </si>
  <si>
    <r>
      <rPr>
        <sz val="14"/>
        <color rgb="FF000000"/>
        <rFont val="Times New Roman"/>
        <family val="1"/>
      </rPr>
      <t>operation</t>
    </r>
    <r>
      <rPr>
        <b/>
        <i/>
        <sz val="14"/>
        <color rgb="FF000000"/>
        <rFont val="Times New Roman"/>
        <family val="1"/>
      </rPr>
      <t xml:space="preserve"> </t>
    </r>
    <r>
      <rPr>
        <u/>
        <sz val="14"/>
        <color rgb="FF000000"/>
        <rFont val="Times New Roman"/>
        <family val="1"/>
      </rPr>
      <t>may result</t>
    </r>
    <r>
      <rPr>
        <sz val="14"/>
        <color rgb="FF000000"/>
        <rFont val="Times New Roman"/>
        <family val="1"/>
      </rPr>
      <t xml:space="preserve"> in the appraisal(s) being placed on the producer as a chattel real (leasehold) estate. </t>
    </r>
  </si>
  <si>
    <t>The county land book map &amp; parcel or mineral account numbers are formatted as follows, including the district:</t>
  </si>
  <si>
    <r>
      <rPr>
        <i/>
        <sz val="14"/>
        <color rgb="FF000000"/>
        <rFont val="Times New Roman"/>
        <family val="1"/>
      </rPr>
      <t xml:space="preserve">District number: </t>
    </r>
    <r>
      <rPr>
        <sz val="14"/>
        <color rgb="FF000000"/>
        <rFont val="Times New Roman"/>
        <family val="1"/>
      </rPr>
      <t>2-digit code</t>
    </r>
    <r>
      <rPr>
        <i/>
        <sz val="14"/>
        <color rgb="FF000000"/>
        <rFont val="Times New Roman"/>
        <family val="1"/>
      </rPr>
      <t xml:space="preserve">, </t>
    </r>
    <r>
      <rPr>
        <sz val="14"/>
        <color rgb="FF000000"/>
        <rFont val="Times New Roman"/>
        <family val="1"/>
      </rPr>
      <t>set by the county for their tax districts starting 00-99</t>
    </r>
    <r>
      <rPr>
        <i/>
        <sz val="14"/>
        <color rgb="FF000000"/>
        <rFont val="Times New Roman"/>
        <family val="1"/>
      </rPr>
      <t>,</t>
    </r>
    <r>
      <rPr>
        <sz val="14"/>
        <color rgb="FF000000"/>
        <rFont val="Times New Roman"/>
        <family val="1"/>
      </rPr>
      <t xml:space="preserve"> not needed on the parcel</t>
    </r>
    <r>
      <rPr>
        <i/>
        <sz val="14"/>
        <color rgb="FF000000"/>
        <rFont val="Times New Roman"/>
        <family val="1"/>
      </rPr>
      <t xml:space="preserve"> </t>
    </r>
    <r>
      <rPr>
        <sz val="14"/>
        <color rgb="FF000000"/>
        <rFont val="Times New Roman"/>
        <family val="1"/>
      </rPr>
      <t>line</t>
    </r>
  </si>
  <si>
    <t xml:space="preserve">  in this section unless mine has parcels in more than 1 district; start a new page to list all parcels in a district. </t>
  </si>
  <si>
    <r>
      <rPr>
        <i/>
        <sz val="14"/>
        <color theme="1"/>
        <rFont val="Times New Roman"/>
        <family val="1"/>
      </rPr>
      <t>Map Number</t>
    </r>
    <r>
      <rPr>
        <sz val="14"/>
        <color theme="1"/>
        <rFont val="Times New Roman"/>
        <family val="1"/>
      </rPr>
      <t>: 4-digits, map number from surface maps, use leading spaces, ie-  11=(space)(space)11</t>
    </r>
  </si>
  <si>
    <r>
      <rPr>
        <i/>
        <sz val="14"/>
        <color theme="1"/>
        <rFont val="Times New Roman"/>
        <family val="1"/>
      </rPr>
      <t>Parcel Number:</t>
    </r>
    <r>
      <rPr>
        <sz val="14"/>
        <color theme="1"/>
        <rFont val="Times New Roman"/>
        <family val="1"/>
      </rPr>
      <t xml:space="preserve"> 4-digits,</t>
    </r>
    <r>
      <rPr>
        <i/>
        <sz val="14"/>
        <color theme="1"/>
        <rFont val="Times New Roman"/>
        <family val="1"/>
      </rPr>
      <t xml:space="preserve"> </t>
    </r>
    <r>
      <rPr>
        <sz val="14"/>
        <color theme="1"/>
        <rFont val="Times New Roman"/>
        <family val="1"/>
      </rPr>
      <t>parcel number</t>
    </r>
    <r>
      <rPr>
        <b/>
        <i/>
        <sz val="14"/>
        <color theme="1"/>
        <rFont val="Times New Roman"/>
        <family val="1"/>
      </rPr>
      <t xml:space="preserve"> </t>
    </r>
    <r>
      <rPr>
        <sz val="14"/>
        <color theme="1"/>
        <rFont val="Times New Roman"/>
        <family val="1"/>
      </rPr>
      <t>from</t>
    </r>
    <r>
      <rPr>
        <b/>
        <sz val="14"/>
        <color theme="1"/>
        <rFont val="Times New Roman"/>
        <family val="1"/>
      </rPr>
      <t xml:space="preserve"> </t>
    </r>
    <r>
      <rPr>
        <sz val="14"/>
        <color theme="1"/>
        <rFont val="Times New Roman"/>
        <family val="1"/>
      </rPr>
      <t xml:space="preserve">surface maps, use leading zeros, ie- 12 = 0012      </t>
    </r>
  </si>
  <si>
    <r>
      <rPr>
        <i/>
        <sz val="14"/>
        <color theme="1"/>
        <rFont val="Times New Roman"/>
        <family val="1"/>
      </rPr>
      <t>Sbpcl:</t>
    </r>
    <r>
      <rPr>
        <sz val="14"/>
        <color theme="1"/>
        <rFont val="Times New Roman"/>
        <family val="1"/>
      </rPr>
      <t xml:space="preserve"> 4-digits, subparcel number, use leading zeros</t>
    </r>
  </si>
  <si>
    <r>
      <rPr>
        <i/>
        <sz val="14"/>
        <color theme="1"/>
        <rFont val="Times New Roman"/>
        <family val="1"/>
      </rPr>
      <t>Specid:</t>
    </r>
    <r>
      <rPr>
        <sz val="14"/>
        <color theme="1"/>
        <rFont val="Times New Roman"/>
        <family val="1"/>
      </rPr>
      <t xml:space="preserve"> 4-digits, default is zeros; the old system owner sequence 3001 or 6001, etc. </t>
    </r>
  </si>
  <si>
    <r>
      <rPr>
        <i/>
        <sz val="14"/>
        <color theme="1"/>
        <rFont val="Times New Roman"/>
        <family val="1"/>
      </rPr>
      <t>Ownseq:</t>
    </r>
    <r>
      <rPr>
        <sz val="14"/>
        <color theme="1"/>
        <rFont val="Times New Roman"/>
        <family val="1"/>
      </rPr>
      <t xml:space="preserve"> 3-digits, owner sequence number, default is zeros; a new system takes the place of 3000 series</t>
    </r>
  </si>
  <si>
    <r>
      <rPr>
        <b/>
        <sz val="14"/>
        <color rgb="FF000000"/>
        <rFont val="Times New Roman"/>
        <family val="1"/>
      </rPr>
      <t>Mineral number</t>
    </r>
    <r>
      <rPr>
        <sz val="14"/>
        <color rgb="FF000000"/>
        <rFont val="Times New Roman"/>
        <family val="1"/>
      </rPr>
      <t xml:space="preserve"> - Also a 16-19-digit number, following above criteria, set apart by '9999' as the map number</t>
    </r>
  </si>
  <si>
    <r>
      <rPr>
        <b/>
        <sz val="14"/>
        <color rgb="FF000000"/>
        <rFont val="Times New Roman"/>
        <family val="1"/>
      </rPr>
      <t xml:space="preserve">Ownership Interest </t>
    </r>
    <r>
      <rPr>
        <sz val="14"/>
        <color rgb="FF000000"/>
        <rFont val="Times New Roman"/>
        <family val="1"/>
      </rPr>
      <t>- as a percentage; be sure to list all ownership per parcel, totalling 100%</t>
    </r>
  </si>
  <si>
    <r>
      <rPr>
        <b/>
        <i/>
        <u/>
        <sz val="16"/>
        <color theme="1"/>
        <rFont val="Times New Roman"/>
        <family val="1"/>
      </rPr>
      <t>Moving through the columns</t>
    </r>
    <r>
      <rPr>
        <b/>
        <i/>
        <u/>
        <sz val="16"/>
        <color theme="1"/>
        <rFont val="Times New Roman"/>
        <family val="1"/>
      </rPr>
      <t>-</t>
    </r>
  </si>
  <si>
    <r>
      <rPr>
        <b/>
        <sz val="14"/>
        <color theme="1"/>
        <rFont val="Times New Roman"/>
        <family val="1"/>
      </rPr>
      <t>Property Acreage</t>
    </r>
    <r>
      <rPr>
        <sz val="14"/>
        <color theme="1"/>
        <rFont val="Times New Roman"/>
        <family val="1"/>
      </rPr>
      <t xml:space="preserve"> - the top portion should indicate acreage inside the permit for that parcel; the lower portion </t>
    </r>
  </si>
  <si>
    <r>
      <rPr>
        <b/>
        <sz val="14"/>
        <color theme="1"/>
        <rFont val="Times New Roman"/>
        <family val="1"/>
      </rPr>
      <t>Mineable Acres</t>
    </r>
    <r>
      <rPr>
        <sz val="14"/>
        <color theme="1"/>
        <rFont val="Times New Roman"/>
        <family val="1"/>
      </rPr>
      <t xml:space="preserve"> - the total amount of mineable acres of the coal bed as of  DECEMBER 31st on each parcel.</t>
    </r>
  </si>
  <si>
    <r>
      <rPr>
        <b/>
        <sz val="14"/>
        <color theme="1"/>
        <rFont val="Times New Roman"/>
        <family val="1"/>
      </rPr>
      <t>Active Acres (Permitted)</t>
    </r>
    <r>
      <rPr>
        <sz val="14"/>
        <color theme="1"/>
        <rFont val="Times New Roman"/>
        <family val="1"/>
      </rPr>
      <t xml:space="preserve"> - report the active acres included in a permit per coal bed per parcel. Assignment of        </t>
    </r>
  </si>
  <si>
    <r>
      <rPr>
        <b/>
        <sz val="14"/>
        <color rgb="FF000000"/>
        <rFont val="Times New Roman"/>
        <family val="1"/>
      </rPr>
      <t xml:space="preserve">Reserve Acres (Permitted)  </t>
    </r>
    <r>
      <rPr>
        <sz val="14"/>
        <color rgb="FF000000"/>
        <rFont val="Times New Roman"/>
        <family val="1"/>
      </rPr>
      <t>- the number of reserve acres included in a permit per coal bed per parcel.</t>
    </r>
  </si>
  <si>
    <r>
      <rPr>
        <b/>
        <sz val="14"/>
        <color rgb="FF000000"/>
        <rFont val="Times New Roman"/>
        <family val="1"/>
      </rPr>
      <t>Unmineable Acres</t>
    </r>
    <r>
      <rPr>
        <sz val="14"/>
        <color rgb="FF000000"/>
        <rFont val="Times New Roman"/>
        <family val="1"/>
      </rPr>
      <t xml:space="preserve"> - the number of unmineable acres per coal bed per parcel.  See Section V. </t>
    </r>
  </si>
  <si>
    <r>
      <rPr>
        <b/>
        <sz val="14"/>
        <color rgb="FF000000"/>
        <rFont val="Times New Roman"/>
        <family val="1"/>
      </rPr>
      <t>Mined-Out Acres</t>
    </r>
    <r>
      <rPr>
        <sz val="14"/>
        <color rgb="FF000000"/>
        <rFont val="Times New Roman"/>
        <family val="1"/>
      </rPr>
      <t xml:space="preserve"> - the number of mined out acres per coal bed per parcel.  See Section V.</t>
    </r>
  </si>
  <si>
    <r>
      <rPr>
        <b/>
        <sz val="14"/>
        <color rgb="FF000000"/>
        <rFont val="Times New Roman"/>
        <family val="1"/>
      </rPr>
      <t>Barren Acres</t>
    </r>
    <r>
      <rPr>
        <i/>
        <sz val="14"/>
        <color rgb="FF000000"/>
        <rFont val="Times New Roman"/>
        <family val="1"/>
      </rPr>
      <t xml:space="preserve"> </t>
    </r>
    <r>
      <rPr>
        <sz val="14"/>
        <color rgb="FF000000"/>
        <rFont val="Times New Roman"/>
        <family val="1"/>
      </rPr>
      <t>-  the number of barren acres per coal bed per parcel.  See Section V.</t>
    </r>
  </si>
  <si>
    <r>
      <rPr>
        <b/>
        <sz val="14"/>
        <color rgb="FF000000"/>
        <rFont val="Times New Roman"/>
        <family val="1"/>
      </rPr>
      <t xml:space="preserve"> NOTES:   Sum of Active Acreage + Reserve Acreage must equal the Mineable Acres.         </t>
    </r>
    <r>
      <rPr>
        <b/>
        <sz val="18"/>
        <color rgb="FF000000"/>
        <rFont val="Times New Roman"/>
        <family val="1"/>
      </rPr>
      <t xml:space="preserve"> </t>
    </r>
  </si>
  <si>
    <r>
      <rPr>
        <sz val="14"/>
        <color theme="1"/>
        <rFont val="Times New Roman"/>
        <family val="1"/>
      </rPr>
      <t xml:space="preserve">West Virginia Legislative Rule § 110-1I-4.1.6. </t>
    </r>
    <r>
      <rPr>
        <b/>
        <sz val="14"/>
        <color theme="1"/>
        <rFont val="Times New Roman"/>
        <family val="1"/>
      </rPr>
      <t>Royalty rate</t>
    </r>
    <r>
      <rPr>
        <sz val="14"/>
        <color theme="1"/>
        <rFont val="Times New Roman"/>
        <family val="1"/>
      </rPr>
      <t xml:space="preserve">. These royalty rates shall be established annually by the Tax Commissioner after a review of both recorded and unrecorded, willing seller-willing buyer coal property leases that have occurred in the State of West Virginia and appropriate portions of adjacent states during at least the last five (5) years prior to the July 1 assessment date, and through inspection of any other appropriate information. The Tax Commissioner shall maintain a data base on royalty rates and file a preliminary summary of results in the State Register on or before July 1 of each year; shall accept written public comment on the results until August 1 of each year; and shall issue the final royalty rates on or before September 1 of each year. From this survey, the Tax Commissioner shall select the royalty rates that best typify the coal property leases.  
</t>
    </r>
  </si>
  <si>
    <r>
      <rPr>
        <sz val="14"/>
        <color theme="1"/>
        <rFont val="Times New Roman"/>
        <family val="1"/>
      </rPr>
      <t xml:space="preserve">West Virginia Legislative Rule § 110-1I 4.1.7. </t>
    </r>
    <r>
      <rPr>
        <b/>
        <sz val="14"/>
        <color theme="1"/>
        <rFont val="Times New Roman"/>
        <family val="1"/>
      </rPr>
      <t>Determination of capitalization rate</t>
    </r>
    <r>
      <rPr>
        <sz val="14"/>
        <color theme="1"/>
        <rFont val="Times New Roman"/>
        <family val="1"/>
      </rPr>
      <t xml:space="preserve">. For use in determining the net present value multiplier (M) used in Formula 3, prescribed in this Section 4, a single statewide capitalization rate for coal shall be determined annually by the Tax Commissioner through the use of generally accepted methods of determining those rates.  The rate shall be based on the assumption of a level, non-inflating income series. The capitalization rate used to value coal shall be developed considering (1) a discount rate determined by the summation technique (§ 110-1I 4.1.7.1), (2) a recapture component (§ 110-1I 4.1.7.2), and (3) a property tax rate (§ 110-1I 4.1.7.3).                                                  
                                                                                                                                                                                The Commissioner shall conduct a study to develop components for determining the capitalization rate annually and the preliminary results shall be filed in the State Register on or before July 1st of each year. Public comment on the study shall be accepted until August 1st of each year, and final results to be used shall be issued on or before September 1st of each year and filed in the State Register.
</t>
    </r>
  </si>
  <si>
    <r>
      <rPr>
        <b/>
        <sz val="14"/>
        <color theme="1"/>
        <rFont val="Times New Roman"/>
        <family val="1"/>
      </rPr>
      <t>CO</t>
    </r>
    <r>
      <rPr>
        <sz val="14"/>
        <color theme="1"/>
        <rFont val="Times New Roman"/>
        <family val="1"/>
      </rPr>
      <t>: County numeric ID</t>
    </r>
  </si>
  <si>
    <r>
      <rPr>
        <b/>
        <sz val="14"/>
        <color theme="1"/>
        <rFont val="Times New Roman"/>
        <family val="1"/>
      </rPr>
      <t>TD</t>
    </r>
    <r>
      <rPr>
        <sz val="14"/>
        <color theme="1"/>
        <rFont val="Times New Roman"/>
        <family val="1"/>
      </rPr>
      <t>: Tax district</t>
    </r>
  </si>
  <si>
    <t>Producer</t>
  </si>
  <si>
    <t>Mine Name</t>
  </si>
  <si>
    <t>Permit #</t>
  </si>
  <si>
    <r>
      <rPr>
        <sz val="14"/>
        <color theme="1"/>
        <rFont val="Times New Roman"/>
        <family val="1"/>
      </rPr>
      <t>(A.)</t>
    </r>
    <r>
      <rPr>
        <b/>
        <sz val="14"/>
        <color theme="1"/>
        <rFont val="Times New Roman"/>
        <family val="1"/>
      </rPr>
      <t xml:space="preserve"> </t>
    </r>
    <r>
      <rPr>
        <sz val="14"/>
        <color theme="1"/>
        <rFont val="Times New Roman"/>
        <family val="1"/>
      </rPr>
      <t>Change of ownership - list the approximate property value</t>
    </r>
  </si>
  <si>
    <r>
      <rPr>
        <sz val="14"/>
        <color theme="1"/>
        <rFont val="Times New Roman"/>
        <family val="1"/>
      </rPr>
      <t>(E.) Submit FOB spot and/or contract prices and quality information for any of the 4 catagories that apply.</t>
    </r>
    <r>
      <rPr>
        <i/>
        <sz val="14"/>
        <color theme="1"/>
        <rFont val="Times New Roman"/>
        <family val="1"/>
      </rPr>
      <t xml:space="preserve"> This is kept confidential. See the  West Virginia Legislative Rule § 110-1I-4.1.6: Royalty Rate for why this information is necessary and required.</t>
    </r>
  </si>
  <si>
    <t>MAP SUBMISSION REQUIREMENTS</t>
  </si>
  <si>
    <r>
      <rPr>
        <sz val="16"/>
        <color theme="1"/>
        <rFont val="Times New Roman"/>
        <family val="1"/>
      </rPr>
      <t xml:space="preserve">The following map requirements </t>
    </r>
    <r>
      <rPr>
        <b/>
        <u/>
        <sz val="16"/>
        <color theme="1"/>
        <rFont val="Times New Roman"/>
        <family val="1"/>
      </rPr>
      <t>must</t>
    </r>
    <r>
      <rPr>
        <b/>
        <sz val="16"/>
        <color theme="1"/>
        <rFont val="Times New Roman"/>
        <family val="1"/>
      </rPr>
      <t xml:space="preserve"> be met</t>
    </r>
    <r>
      <rPr>
        <sz val="16"/>
        <color theme="1"/>
        <rFont val="Times New Roman"/>
        <family val="1"/>
      </rPr>
      <t xml:space="preserve"> when submitting Mine Maps with the ANNUAL APPRAISAL FOR PRODUCTION OF COAL:</t>
    </r>
  </si>
  <si>
    <r>
      <rPr>
        <b/>
        <sz val="14"/>
        <color theme="1"/>
        <rFont val="Times New Roman"/>
        <family val="1"/>
      </rPr>
      <t xml:space="preserve">                                                                                                                                                                                                                                                                                           
1) </t>
    </r>
    <r>
      <rPr>
        <sz val="14"/>
        <color theme="1"/>
        <rFont val="Times New Roman"/>
        <family val="1"/>
      </rPr>
      <t>Be at a</t>
    </r>
    <r>
      <rPr>
        <b/>
        <sz val="14"/>
        <color theme="1"/>
        <rFont val="Times New Roman"/>
        <family val="1"/>
      </rPr>
      <t xml:space="preserve"> scale of 1”=2000’ or larger, and on a map no smaller than 24"x 24" </t>
    </r>
    <r>
      <rPr>
        <sz val="14"/>
        <color theme="1"/>
        <rFont val="Times New Roman"/>
        <family val="1"/>
      </rPr>
      <t>and</t>
    </r>
    <r>
      <rPr>
        <b/>
        <sz val="14"/>
        <color theme="1"/>
        <rFont val="Times New Roman"/>
        <family val="1"/>
      </rPr>
      <t xml:space="preserve"> no larger than 48"x 48". 
2) </t>
    </r>
    <r>
      <rPr>
        <sz val="14"/>
        <color theme="1"/>
        <rFont val="Times New Roman"/>
        <family val="1"/>
      </rPr>
      <t xml:space="preserve">Show </t>
    </r>
    <r>
      <rPr>
        <b/>
        <sz val="14"/>
        <color theme="1"/>
        <rFont val="Times New Roman"/>
        <family val="1"/>
      </rPr>
      <t xml:space="preserve">all parcels involved </t>
    </r>
    <r>
      <rPr>
        <sz val="14"/>
        <color theme="1"/>
        <rFont val="Times New Roman"/>
        <family val="1"/>
      </rPr>
      <t xml:space="preserve">in the permitted operation with each parcel boundary clearly marked. </t>
    </r>
    <r>
      <rPr>
        <b/>
        <sz val="14"/>
        <color theme="1"/>
        <rFont val="Times New Roman"/>
        <family val="1"/>
      </rPr>
      <t xml:space="preserve">  
3)</t>
    </r>
    <r>
      <rPr>
        <sz val="14"/>
        <color theme="1"/>
        <rFont val="Times New Roman"/>
        <family val="1"/>
      </rPr>
      <t xml:space="preserve"> Label parcels with</t>
    </r>
    <r>
      <rPr>
        <b/>
        <sz val="14"/>
        <color theme="1"/>
        <rFont val="Times New Roman"/>
        <family val="1"/>
      </rPr>
      <t xml:space="preserve"> account number(s)</t>
    </r>
    <r>
      <rPr>
        <sz val="14"/>
        <color theme="1"/>
        <rFont val="Times New Roman"/>
        <family val="1"/>
      </rPr>
      <t>.</t>
    </r>
    <r>
      <rPr>
        <b/>
        <sz val="14"/>
        <color theme="1"/>
        <rFont val="Times New Roman"/>
        <family val="1"/>
      </rPr>
      <t xml:space="preserve"> </t>
    </r>
    <r>
      <rPr>
        <sz val="14"/>
        <color theme="1"/>
        <rFont val="Times New Roman"/>
        <family val="1"/>
      </rPr>
      <t xml:space="preserve">Don't submit: surface only account numbers, only map &amp; parcel (unless absolutely necessary for fee parcels), and if using alternate IDs, do so in a separate additional legend.                             4) Note any WVGES seam name </t>
    </r>
    <r>
      <rPr>
        <b/>
        <sz val="14"/>
        <color theme="1"/>
        <rFont val="Times New Roman"/>
        <family val="1"/>
      </rPr>
      <t>correlation</t>
    </r>
    <r>
      <rPr>
        <sz val="14"/>
        <color theme="1"/>
        <rFont val="Times New Roman"/>
        <family val="1"/>
      </rPr>
      <t xml:space="preserve"> with DOE/MSHT seam names (chart included with this report).</t>
    </r>
    <r>
      <rPr>
        <b/>
        <sz val="14"/>
        <color theme="1"/>
        <rFont val="Times New Roman"/>
        <family val="1"/>
      </rPr>
      <t xml:space="preserve">  
5)</t>
    </r>
    <r>
      <rPr>
        <sz val="14"/>
        <color theme="1"/>
        <rFont val="Times New Roman"/>
        <family val="1"/>
      </rPr>
      <t xml:space="preserve"> Show </t>
    </r>
    <r>
      <rPr>
        <b/>
        <sz val="14"/>
        <color theme="1"/>
        <rFont val="Times New Roman"/>
        <family val="1"/>
      </rPr>
      <t xml:space="preserve">original outcrop area(s), and areas of active mineable </t>
    </r>
    <r>
      <rPr>
        <sz val="14"/>
        <color theme="1"/>
        <rFont val="Times New Roman"/>
        <family val="1"/>
      </rPr>
      <t>(ave. annual acres mined X mine life)</t>
    </r>
    <r>
      <rPr>
        <b/>
        <sz val="14"/>
        <color theme="1"/>
        <rFont val="Times New Roman"/>
        <family val="1"/>
      </rPr>
      <t xml:space="preserve">, mineable reserve </t>
    </r>
    <r>
      <rPr>
        <sz val="14"/>
        <color theme="1"/>
        <rFont val="Times New Roman"/>
        <family val="1"/>
      </rPr>
      <t>(calculated acreage minus determined active acres)</t>
    </r>
    <r>
      <rPr>
        <b/>
        <sz val="14"/>
        <color theme="1"/>
        <rFont val="Times New Roman"/>
        <family val="1"/>
      </rPr>
      <t xml:space="preserve">, unmineable, mined-out and barren acres.   
6) Be indexed to standard topographic quadrangle </t>
    </r>
    <r>
      <rPr>
        <sz val="14"/>
        <color theme="1"/>
        <rFont val="Times New Roman"/>
        <family val="1"/>
      </rPr>
      <t>for location detail,</t>
    </r>
    <r>
      <rPr>
        <b/>
        <sz val="14"/>
        <color theme="1"/>
        <rFont val="Times New Roman"/>
        <family val="1"/>
      </rPr>
      <t xml:space="preserve"> including complete and easily identifying legend </t>
    </r>
    <r>
      <rPr>
        <sz val="14"/>
        <color theme="1"/>
        <rFont val="Times New Roman"/>
        <family val="1"/>
      </rPr>
      <t>by pattern &amp;/or color, which should not be covering the mine depiction.</t>
    </r>
    <r>
      <rPr>
        <b/>
        <sz val="14"/>
        <color theme="1"/>
        <rFont val="Times New Roman"/>
        <family val="1"/>
      </rPr>
      <t xml:space="preserve">
7) Show drill hole locations, </t>
    </r>
    <r>
      <rPr>
        <sz val="14"/>
        <color theme="1"/>
        <rFont val="Times New Roman"/>
        <family val="1"/>
      </rPr>
      <t>which must pass through all of the coal beds you are mining and must be clearly marked to show the same. Include copies of several logs with the filing.</t>
    </r>
    <r>
      <rPr>
        <b/>
        <sz val="14"/>
        <color theme="1"/>
        <rFont val="Times New Roman"/>
        <family val="1"/>
      </rPr>
      <t xml:space="preserve">
8) Note all problem areas </t>
    </r>
    <r>
      <rPr>
        <sz val="14"/>
        <color theme="1"/>
        <rFont val="Times New Roman"/>
        <family val="1"/>
      </rPr>
      <t>(bad roof, adverse properties, sandstone channels, valley fills, etc.)</t>
    </r>
    <r>
      <rPr>
        <b/>
        <sz val="14"/>
        <color theme="1"/>
        <rFont val="Times New Roman"/>
        <family val="1"/>
      </rPr>
      <t xml:space="preserve"> and the projected mine workings </t>
    </r>
    <r>
      <rPr>
        <sz val="14"/>
        <color theme="1"/>
        <rFont val="Times New Roman"/>
        <family val="1"/>
      </rPr>
      <t xml:space="preserve">for the upcoming 12 months. </t>
    </r>
    <r>
      <rPr>
        <b/>
        <sz val="14"/>
        <color theme="1"/>
        <rFont val="Times New Roman"/>
        <family val="1"/>
      </rPr>
      <t xml:space="preserve">  
9) </t>
    </r>
    <r>
      <rPr>
        <sz val="14"/>
        <color theme="1"/>
        <rFont val="Times New Roman"/>
        <family val="1"/>
      </rPr>
      <t xml:space="preserve">Provide </t>
    </r>
    <r>
      <rPr>
        <b/>
        <sz val="14"/>
        <color theme="1"/>
        <rFont val="Times New Roman"/>
        <family val="1"/>
      </rPr>
      <t xml:space="preserve">geo-referenced latitude/longitude of deep mine portal(s).                                                                                 10) </t>
    </r>
    <r>
      <rPr>
        <sz val="14"/>
        <color theme="1"/>
        <rFont val="Times New Roman"/>
        <family val="1"/>
      </rPr>
      <t>Include a</t>
    </r>
    <r>
      <rPr>
        <b/>
        <sz val="14"/>
        <color theme="1"/>
        <rFont val="Times New Roman"/>
        <family val="1"/>
      </rPr>
      <t xml:space="preserve"> hydrology layer, </t>
    </r>
    <r>
      <rPr>
        <sz val="14"/>
        <color theme="1"/>
        <rFont val="Times New Roman"/>
        <family val="1"/>
      </rPr>
      <t xml:space="preserve">and applicable </t>
    </r>
    <r>
      <rPr>
        <b/>
        <sz val="14"/>
        <color theme="1"/>
        <rFont val="Times New Roman"/>
        <family val="1"/>
      </rPr>
      <t>WV transportation layers (</t>
    </r>
    <r>
      <rPr>
        <sz val="14"/>
        <color theme="1"/>
        <rFont val="Times New Roman"/>
        <family val="1"/>
      </rPr>
      <t xml:space="preserve">http://www.transportation.wv.gov/highways/programplanning/gti/GIS/Pages/DataCatalog.aspx)    </t>
    </r>
    <r>
      <rPr>
        <b/>
        <sz val="14"/>
        <color theme="1"/>
        <rFont val="Times New Roman"/>
        <family val="1"/>
      </rPr>
      <t xml:space="preserve">
                      The Parcel layer must be the upper-most layer when submitting soft copies.                                                                                                                                                                                                                                                                                                                                                                                                                                                                                                                                                                                                             </t>
    </r>
    <r>
      <rPr>
        <b/>
        <sz val="14"/>
        <color rgb="FFFF0000"/>
        <rFont val="Times New Roman"/>
        <family val="1"/>
      </rPr>
      <t>These requirements are duplicated on the Excel tab or attached document '</t>
    </r>
    <r>
      <rPr>
        <b/>
        <i/>
        <sz val="14"/>
        <color rgb="FFFF0000"/>
        <rFont val="Times New Roman"/>
        <family val="1"/>
      </rPr>
      <t>MAP STANDARDS'.</t>
    </r>
    <r>
      <rPr>
        <b/>
        <sz val="14"/>
        <color rgb="FFFF0000"/>
        <rFont val="Times New Roman"/>
        <family val="1"/>
      </rPr>
      <t xml:space="preserve">
</t>
    </r>
  </si>
  <si>
    <t>MAPS ARE REQUIRED TO BE CERTIFIED AND SIGNED BY A REGISTERED PROFESSIONAL ENGINEER</t>
  </si>
  <si>
    <t xml:space="preserve">To assure that we have your most current parcel mapping we request the following: </t>
  </si>
  <si>
    <t>Select a point or points representing the general location of your parcel in a known coordinate system -</t>
  </si>
  <si>
    <t xml:space="preserve">The preferred Coordinate System for digital &amp;/or paper format drawing submissions is Universal Transverse Mercator (UTM), North American Datum 1983 (NAD 83) Zone 17 or 18 (UTM NAD 83 Zone 17 or 18). </t>
  </si>
  <si>
    <t xml:space="preserve">The recommended unit measure is the US survey meter. </t>
  </si>
  <si>
    <t xml:space="preserve"> Paper maps should clearly indicate scale and parcel boundaries.</t>
  </si>
  <si>
    <t xml:space="preserve">Electronic/digital file of the maps may be submitted in any of the following formats, MapInfo (.tab), ESRI Shape file (.shp), Universal CAD format (.dxf), Microstation (.dgn), or AutoCAD drawing (.dwg) format. While you or your firm may use a different CAD platform, all project CAD files shall be submitted in clean and usable MapInfo (.tab), ESRI Shape file (.shp), Universal CAD format (.dxf), Microstation (.dgn), or AutoCAD drawing (.dwg) format, and should be an authentic representation of parcels included in Annual Appraisal Report for Production of Coal Report. </t>
  </si>
  <si>
    <t xml:space="preserve">We are no longer accepting files using NAD 27 WV-S, NAD 27 WV-N or Lat/Lon. </t>
  </si>
  <si>
    <t xml:space="preserve"> SECTION III.                                            </t>
  </si>
  <si>
    <t>PRODUCTION OF THE RESOURCE</t>
  </si>
  <si>
    <t>PERMIT #</t>
  </si>
  <si>
    <t xml:space="preserve">9.  PRODUCTION PERIOD = enter tonnage and months in production.  </t>
  </si>
  <si>
    <t xml:space="preserve">    IN TONS</t>
  </si>
  <si>
    <t>MONTHS IN PRODUCTION</t>
  </si>
  <si>
    <t xml:space="preserve">    (Clean tons mined) </t>
  </si>
  <si>
    <t xml:space="preserve">   (A) CALENDAR YR. 2023</t>
  </si>
  <si>
    <t xml:space="preserve">PTD  USE ONLY </t>
  </si>
  <si>
    <t xml:space="preserve">   (B) CALENDAR YR. 2022</t>
  </si>
  <si>
    <t xml:space="preserve">   (C) CALENDAR YR. 2021</t>
  </si>
  <si>
    <t xml:space="preserve">10.  ANNUALIZED PRODUCTION </t>
  </si>
  <si>
    <t xml:space="preserve">Once the tonnage has been entered everything in grey will calculate and display the correct value for the field. The months in production has been set to default to 12 months - be sure to enter the actual number of months in Section III.  If the mine idled, use 1 for tons and 12 months. </t>
  </si>
  <si>
    <t>AVERAGE</t>
  </si>
  <si>
    <t xml:space="preserve">THICKNESS </t>
  </si>
  <si>
    <t>WV Legislative Rule § 110.1I-3.11</t>
  </si>
  <si>
    <r>
      <rPr>
        <sz val="20"/>
        <color rgb="FF000000"/>
        <rFont val="Times New Roman"/>
        <family val="1"/>
      </rPr>
      <t xml:space="preserve">                    </t>
    </r>
    <r>
      <rPr>
        <sz val="18"/>
        <color rgb="FF000000"/>
        <rFont val="Times New Roman"/>
        <family val="1"/>
      </rPr>
      <t xml:space="preserve"> WV Legislative Rule § 110.1I-4.1.3.a&amp;b; see also page 2 Section III of instructions </t>
    </r>
  </si>
  <si>
    <t xml:space="preserve">   (A)      2006</t>
  </si>
  <si>
    <t xml:space="preserve">   (B)      2005</t>
  </si>
  <si>
    <t xml:space="preserve">   (C)      2004</t>
  </si>
  <si>
    <t xml:space="preserve">  Total Average  </t>
  </si>
  <si>
    <t>NOTE</t>
  </si>
  <si>
    <t>Page 1 Section II Item 6</t>
  </si>
  <si>
    <t xml:space="preserve">11.    CALCULATE AVERAGE ANNUAL ACRES MINED. </t>
  </si>
  <si>
    <t>WV Legislative Rule § 110.1I-4.1.4</t>
  </si>
  <si>
    <t xml:space="preserve">              Total  Annual Production </t>
  </si>
  <si>
    <t>(</t>
  </si>
  <si>
    <t>)</t>
  </si>
  <si>
    <t>X</t>
  </si>
  <si>
    <t xml:space="preserve">       X</t>
  </si>
  <si>
    <t>)           =</t>
  </si>
  <si>
    <t xml:space="preserve">    Average Annual Acres Mined </t>
  </si>
  <si>
    <t xml:space="preserve">      Average Thickness                              </t>
  </si>
  <si>
    <t>Density (*)</t>
  </si>
  <si>
    <t xml:space="preserve">      Recovery Rate </t>
  </si>
  <si>
    <t xml:space="preserve">             (*)Density factor 1800 tons per acre foot WV Legislative Rule § 110.1I-3.59      </t>
  </si>
  <si>
    <t xml:space="preserve"> SECTION IV.</t>
  </si>
  <si>
    <t xml:space="preserve">OPERATION INFORMATION </t>
  </si>
  <si>
    <r>
      <rPr>
        <sz val="18"/>
        <color rgb="FF000000"/>
        <rFont val="Arial"/>
        <family val="2"/>
      </rPr>
      <t xml:space="preserve">All permitted mining operations must file this return, see WV Legislative Rule § 110-1I-4.1.2.e &amp; f., but if the operation was </t>
    </r>
    <r>
      <rPr>
        <b/>
        <sz val="18"/>
        <color rgb="FF000000"/>
        <rFont val="Arial"/>
        <family val="2"/>
      </rPr>
      <t xml:space="preserve">PERMANENTLY closed </t>
    </r>
    <r>
      <rPr>
        <sz val="18"/>
        <color rgb="FF000000"/>
        <rFont val="Arial"/>
        <family val="2"/>
      </rPr>
      <t xml:space="preserve">(not temporarily) </t>
    </r>
    <r>
      <rPr>
        <b/>
        <sz val="18"/>
        <color rgb="FF000000"/>
        <rFont val="Arial"/>
        <family val="2"/>
      </rPr>
      <t>on January 1, 2023</t>
    </r>
    <r>
      <rPr>
        <sz val="18"/>
        <color rgb="FF000000"/>
        <rFont val="Arial"/>
        <family val="2"/>
      </rPr>
      <t xml:space="preserve"> you may skip Section V by completing the questions in this Section.  </t>
    </r>
    <r>
      <rPr>
        <u/>
        <sz val="18"/>
        <color rgb="FF000000"/>
        <rFont val="Arial"/>
        <family val="2"/>
      </rPr>
      <t xml:space="preserve">If the mining operations are temporarily closed, note the date the mine closed, with the reason and continue completing the total report placing all mineable acreage in the reserve status.    </t>
    </r>
  </si>
  <si>
    <t xml:space="preserve"> DATE OF CLOSURE:</t>
  </si>
  <si>
    <t xml:space="preserve">PHASE RELEASE ATTACHED OR APPLIED FOR? </t>
  </si>
  <si>
    <t>REASON FOR CLOSURE:</t>
  </si>
  <si>
    <t xml:space="preserve"> SECTION V.           RESOURCE INFORMATION  (FOR TOTAL MINING OPERATION)                                          </t>
  </si>
  <si>
    <t>(A)  Total Property Acreage Associated with Mine Operation</t>
  </si>
  <si>
    <t>=</t>
  </si>
  <si>
    <t>ac. (populates from 2A)</t>
  </si>
  <si>
    <t>(B)  Total Mineable Acreage of Coal</t>
  </si>
  <si>
    <t>ac. (populates from 2B)</t>
  </si>
  <si>
    <r>
      <rPr>
        <b/>
        <sz val="17"/>
        <color theme="1"/>
        <rFont val="Arial"/>
        <family val="2"/>
      </rPr>
      <t xml:space="preserve">13.    CALCULATE ESTIMATED MINE LIFE OF THE ACTIVE PROPERTY </t>
    </r>
    <r>
      <rPr>
        <sz val="17"/>
        <color theme="1"/>
        <rFont val="Arial"/>
        <family val="2"/>
      </rPr>
      <t xml:space="preserve">(in years, rounded to nearest whole).                                           </t>
    </r>
  </si>
  <si>
    <t xml:space="preserve">                        Mineable Acres</t>
  </si>
  <si>
    <t xml:space="preserve"> /      Ave. Annual Acs Mined</t>
  </si>
  <si>
    <t>(**)</t>
  </si>
  <si>
    <t xml:space="preserve">    (from 2B)</t>
  </si>
  <si>
    <t>(from 11)</t>
  </si>
  <si>
    <r>
      <rPr>
        <b/>
        <u/>
        <sz val="17"/>
        <color rgb="FF000000"/>
        <rFont val="Arial"/>
        <family val="2"/>
      </rPr>
      <t>14.     VALUATION CATEGORIES:</t>
    </r>
    <r>
      <rPr>
        <sz val="17"/>
        <color rgb="FF000000"/>
        <rFont val="Arial"/>
        <family val="2"/>
      </rPr>
      <t xml:space="preserve">                                                 </t>
    </r>
  </si>
  <si>
    <t>The total of 14 A-E must equal total property acreage listed in Section II item 2A and Section V 12A.  For definitions see WV Legislative Rule § 110.1I-3</t>
  </si>
  <si>
    <t xml:space="preserve"> If line 13 is greater than 15 for deep mines or 5 for surface mines, make sure the maximum life of 15 years or 5 years respectively populate below. </t>
  </si>
  <si>
    <r>
      <rPr>
        <sz val="17"/>
        <color theme="1"/>
        <rFont val="Arial"/>
        <family val="2"/>
      </rPr>
      <t xml:space="preserve">(A)  Calculate </t>
    </r>
    <r>
      <rPr>
        <b/>
        <sz val="17"/>
        <color theme="1"/>
        <rFont val="Arial"/>
        <family val="2"/>
      </rPr>
      <t xml:space="preserve">Active </t>
    </r>
    <r>
      <rPr>
        <sz val="17"/>
        <color theme="1"/>
        <rFont val="Arial"/>
        <family val="2"/>
      </rPr>
      <t xml:space="preserve">Acres required:                                             </t>
    </r>
  </si>
  <si>
    <t xml:space="preserve">             Ave. Annual Acres Mined</t>
  </si>
  <si>
    <t xml:space="preserve">  x      Mine Life</t>
  </si>
  <si>
    <t xml:space="preserve"> ac. </t>
  </si>
  <si>
    <t>(from 13)</t>
  </si>
  <si>
    <r>
      <rPr>
        <sz val="18"/>
        <color theme="1"/>
        <rFont val="Arial"/>
        <family val="2"/>
      </rPr>
      <t xml:space="preserve">(B)  Calculate </t>
    </r>
    <r>
      <rPr>
        <b/>
        <sz val="18"/>
        <color theme="1"/>
        <rFont val="Arial"/>
        <family val="2"/>
      </rPr>
      <t>Reserve</t>
    </r>
    <r>
      <rPr>
        <sz val="18"/>
        <color theme="1"/>
        <rFont val="Arial"/>
        <family val="2"/>
      </rPr>
      <t xml:space="preserve"> Acres required:                                            </t>
    </r>
  </si>
  <si>
    <t xml:space="preserve">                            Mineable Acres</t>
  </si>
  <si>
    <t xml:space="preserve">  -   Active Acres</t>
  </si>
  <si>
    <t xml:space="preserve"> ac.</t>
  </si>
  <si>
    <t>(from 12B)</t>
  </si>
  <si>
    <t xml:space="preserve"> (from 14A)</t>
  </si>
  <si>
    <r>
      <rPr>
        <sz val="18"/>
        <color theme="1"/>
        <rFont val="Arial"/>
        <family val="2"/>
      </rPr>
      <t xml:space="preserve">(C)  Identify </t>
    </r>
    <r>
      <rPr>
        <b/>
        <sz val="18"/>
        <color theme="1"/>
        <rFont val="Arial"/>
        <family val="2"/>
      </rPr>
      <t>Unmineable</t>
    </r>
    <r>
      <rPr>
        <sz val="18"/>
        <color theme="1"/>
        <rFont val="Arial"/>
        <family val="2"/>
      </rPr>
      <t xml:space="preserve"> Acres; acreage listed in Section VI unmineable column : </t>
    </r>
  </si>
  <si>
    <r>
      <rPr>
        <sz val="18"/>
        <color theme="1"/>
        <rFont val="Arial"/>
        <family val="2"/>
      </rPr>
      <t xml:space="preserve">(D)  Identify </t>
    </r>
    <r>
      <rPr>
        <b/>
        <sz val="18"/>
        <color theme="1"/>
        <rFont val="Arial"/>
        <family val="2"/>
      </rPr>
      <t>Mined Out</t>
    </r>
    <r>
      <rPr>
        <sz val="18"/>
        <color theme="1"/>
        <rFont val="Arial"/>
        <family val="2"/>
      </rPr>
      <t xml:space="preserve"> Acres; acreage listed in Section VI Mined Out column : </t>
    </r>
  </si>
  <si>
    <r>
      <rPr>
        <sz val="18"/>
        <color theme="1"/>
        <rFont val="Arial"/>
        <family val="2"/>
      </rPr>
      <t xml:space="preserve">(E)  Identify </t>
    </r>
    <r>
      <rPr>
        <b/>
        <sz val="18"/>
        <color theme="1"/>
        <rFont val="Arial"/>
        <family val="2"/>
      </rPr>
      <t xml:space="preserve">Barren </t>
    </r>
    <r>
      <rPr>
        <sz val="18"/>
        <color theme="1"/>
        <rFont val="Arial"/>
        <family val="2"/>
      </rPr>
      <t xml:space="preserve">Acres; acreage listed in Section VI Barren column : </t>
    </r>
  </si>
  <si>
    <t>(**)  Written explanations of reasons, circumstances, or anomalies in 13C-E can be made in a later Section VII.</t>
  </si>
  <si>
    <t xml:space="preserve">                   </t>
  </si>
  <si>
    <t xml:space="preserve">SECTION VI.      PARCEL INFORMATION PAGE                                              </t>
  </si>
  <si>
    <t>PRODUCER</t>
  </si>
  <si>
    <t>PERMIT#</t>
  </si>
  <si>
    <t xml:space="preserve">MINE NAME </t>
  </si>
  <si>
    <t>CO:</t>
  </si>
  <si>
    <t>TD:</t>
  </si>
  <si>
    <r>
      <rPr>
        <b/>
        <u/>
        <sz val="20"/>
        <color rgb="FF0000FF"/>
        <rFont val="Arial"/>
        <family val="2"/>
      </rPr>
      <t xml:space="preserve">SECTION VII.  ADDITIONAL INFORMATION  </t>
    </r>
    <r>
      <rPr>
        <b/>
        <u/>
        <sz val="17"/>
        <color rgb="FF0000FF"/>
        <rFont val="Arial"/>
        <family val="2"/>
      </rPr>
      <t>This Section is compulsary.</t>
    </r>
  </si>
  <si>
    <t xml:space="preserve">This data is confidential under WV CODE § 11-1C-14. </t>
  </si>
  <si>
    <r>
      <rPr>
        <b/>
        <sz val="14"/>
        <color rgb="FF000000"/>
        <rFont val="Times New Roman"/>
        <family val="1"/>
      </rPr>
      <t xml:space="preserve">The tax return </t>
    </r>
    <r>
      <rPr>
        <b/>
        <i/>
        <sz val="14"/>
        <color rgb="FF000000"/>
        <rFont val="Times New Roman"/>
        <family val="1"/>
      </rPr>
      <t>may be rejected</t>
    </r>
    <r>
      <rPr>
        <b/>
        <sz val="14"/>
        <color rgb="FF000000"/>
        <rFont val="Times New Roman"/>
        <family val="1"/>
      </rPr>
      <t xml:space="preserve"> for not supplying this section, therefore creating</t>
    </r>
    <r>
      <rPr>
        <b/>
        <i/>
        <sz val="14"/>
        <color rgb="FF000000"/>
        <rFont val="Times New Roman"/>
        <family val="1"/>
      </rPr>
      <t xml:space="preserve"> non-filer</t>
    </r>
    <r>
      <rPr>
        <b/>
        <sz val="14"/>
        <color rgb="FF000000"/>
        <rFont val="Times New Roman"/>
        <family val="1"/>
      </rPr>
      <t xml:space="preserve"> status.                                                             See WV Legislative Rule § 110-1I-4.1.6.</t>
    </r>
  </si>
  <si>
    <r>
      <rPr>
        <b/>
        <sz val="14"/>
        <color rgb="FF000000"/>
        <rFont val="Times New Roman"/>
        <family val="1"/>
      </rPr>
      <t>A.</t>
    </r>
    <r>
      <rPr>
        <sz val="14"/>
        <color rgb="FF000000"/>
        <rFont val="Times New Roman"/>
        <family val="1"/>
      </rPr>
      <t xml:space="preserve">  In the event that a change of ownership occurs with respect to a corporate taxpayer, please give an estimate of the value of the property at time of transfer. A change of ownership is deemed to have occurred when more than 50% of the outstanding voting stock of the corporate taxpayer is transferred by the owner(s) of such stock.   Not applicable  or  $___________________________</t>
    </r>
  </si>
  <si>
    <r>
      <rPr>
        <b/>
        <sz val="14"/>
        <color rgb="FF000000"/>
        <rFont val="Times New Roman"/>
        <family val="1"/>
      </rPr>
      <t>B</t>
    </r>
    <r>
      <rPr>
        <sz val="14"/>
        <color rgb="FF000000"/>
        <rFont val="Times New Roman"/>
        <family val="1"/>
      </rPr>
      <t xml:space="preserve">.  In the event of an assignment or other transfer of a coal lease, the </t>
    </r>
    <r>
      <rPr>
        <i/>
        <sz val="14"/>
        <color rgb="FF000000"/>
        <rFont val="Times New Roman"/>
        <family val="1"/>
      </rPr>
      <t>transferee</t>
    </r>
    <r>
      <rPr>
        <sz val="14"/>
        <color rgb="FF000000"/>
        <rFont val="Times New Roman"/>
        <family val="1"/>
      </rPr>
      <t xml:space="preserve"> shall file the following information with this return: Date of lease, acreage, property ID, royalty rates, seams involved, and lease terms.   Not applicable    See attached information</t>
    </r>
  </si>
  <si>
    <r>
      <rPr>
        <b/>
        <sz val="14"/>
        <color rgb="FF000000"/>
        <rFont val="Times New Roman"/>
        <family val="1"/>
      </rPr>
      <t>C</t>
    </r>
    <r>
      <rPr>
        <sz val="14"/>
        <color rgb="FF000000"/>
        <rFont val="Times New Roman"/>
        <family val="1"/>
      </rPr>
      <t xml:space="preserve">.  If you (the producer) purchased any of the parcels shown in Section VI within the past 8 years, please identify the purchase date,  consideration elements/amounts of sale, and deed book &amp; page number (if recorded). </t>
    </r>
    <r>
      <rPr>
        <b/>
        <sz val="14"/>
        <color rgb="FF000000"/>
        <rFont val="Times New Roman"/>
        <family val="1"/>
      </rPr>
      <t>Indicate below;</t>
    </r>
    <r>
      <rPr>
        <sz val="14"/>
        <color rgb="FF000000"/>
        <rFont val="Times New Roman"/>
        <family val="1"/>
      </rPr>
      <t xml:space="preserve"> duplicate the page if necessary.</t>
    </r>
  </si>
  <si>
    <r>
      <rPr>
        <b/>
        <sz val="14"/>
        <color rgb="FF000000"/>
        <rFont val="Times New Roman"/>
        <family val="1"/>
      </rPr>
      <t>D</t>
    </r>
    <r>
      <rPr>
        <sz val="14"/>
        <color rgb="FF000000"/>
        <rFont val="Times New Roman"/>
        <family val="1"/>
      </rPr>
      <t xml:space="preserve">.  If you (the producer/owner) entered into a leasehold agreement on any of the parcels shown in Section VI within the past 8 years, please </t>
    </r>
    <r>
      <rPr>
        <b/>
        <sz val="14"/>
        <color rgb="FF000000"/>
        <rFont val="Times New Roman"/>
        <family val="1"/>
      </rPr>
      <t>identify the lessor, lessee, date of lease, location of property, royalty rates, seams involved and lease term below</t>
    </r>
    <r>
      <rPr>
        <sz val="14"/>
        <color rgb="FF000000"/>
        <rFont val="Times New Roman"/>
        <family val="1"/>
      </rPr>
      <t>.</t>
    </r>
  </si>
  <si>
    <r>
      <rPr>
        <b/>
        <sz val="14"/>
        <color rgb="FF00B050"/>
        <rFont val="Times New Roman"/>
        <family val="1"/>
      </rPr>
      <t xml:space="preserve">     </t>
    </r>
    <r>
      <rPr>
        <b/>
        <sz val="14"/>
        <color rgb="FF000000"/>
        <rFont val="Times New Roman"/>
        <family val="1"/>
      </rPr>
      <t xml:space="preserve">B </t>
    </r>
    <r>
      <rPr>
        <b/>
        <sz val="14"/>
        <color rgb="FF000000"/>
        <rFont val="Times New Roman"/>
        <family val="1"/>
      </rPr>
      <t>- D:  PROPERTY TRANSACTIONS DURING PAST EIGHT (8) CALENDAR YEARS</t>
    </r>
  </si>
  <si>
    <r>
      <rPr>
        <b/>
        <sz val="12"/>
        <color theme="1"/>
        <rFont val="Times New Roman"/>
        <family val="1"/>
      </rPr>
      <t xml:space="preserve"> </t>
    </r>
    <r>
      <rPr>
        <b/>
        <u/>
        <sz val="12"/>
        <color theme="1"/>
        <rFont val="Times New Roman"/>
        <family val="1"/>
      </rPr>
      <t>TRANSFERS</t>
    </r>
    <r>
      <rPr>
        <b/>
        <sz val="12"/>
        <color theme="1"/>
        <rFont val="Times New Roman"/>
        <family val="1"/>
      </rPr>
      <t xml:space="preserve"> &amp; </t>
    </r>
    <r>
      <rPr>
        <b/>
        <u/>
        <sz val="12"/>
        <color theme="1"/>
        <rFont val="Times New Roman"/>
        <family val="1"/>
      </rPr>
      <t>PURCHASES</t>
    </r>
    <r>
      <rPr>
        <b/>
        <sz val="12"/>
        <color theme="1"/>
        <rFont val="Times New Roman"/>
        <family val="1"/>
      </rPr>
      <t xml:space="preserve">: PROVIDE AN EXACT MAP. </t>
    </r>
  </si>
  <si>
    <t>DATE:</t>
  </si>
  <si>
    <t>DISTRICT:</t>
  </si>
  <si>
    <t xml:space="preserve">DEED BOOK &amp; PAGE: </t>
  </si>
  <si>
    <t>GRANTOR:</t>
  </si>
  <si>
    <t>GRANTEE:</t>
  </si>
  <si>
    <t>ACRES INVOLVED:</t>
  </si>
  <si>
    <t>VALUE SURFACE/IMPROVEMENT:</t>
  </si>
  <si>
    <t>VALUE COAL/MINERALS:</t>
  </si>
  <si>
    <t xml:space="preserve">TOTAL PRICE: </t>
  </si>
  <si>
    <r>
      <rPr>
        <b/>
        <sz val="12"/>
        <color theme="1"/>
        <rFont val="Times New Roman"/>
        <family val="1"/>
      </rPr>
      <t xml:space="preserve"> </t>
    </r>
    <r>
      <rPr>
        <b/>
        <u/>
        <sz val="12"/>
        <color theme="1"/>
        <rFont val="Times New Roman"/>
        <family val="1"/>
      </rPr>
      <t>LEASES</t>
    </r>
    <r>
      <rPr>
        <b/>
        <sz val="12"/>
        <color theme="1"/>
        <rFont val="Times New Roman"/>
        <family val="1"/>
      </rPr>
      <t>:  PLEASE  PROVIDE AN EXACT MAP</t>
    </r>
  </si>
  <si>
    <t>LESSOR:</t>
  </si>
  <si>
    <t>LESSEE:</t>
  </si>
  <si>
    <t>ACRES:</t>
  </si>
  <si>
    <t xml:space="preserve">COAL BEDS: </t>
  </si>
  <si>
    <t>DEEP ROYALTY $ AND/OR %:</t>
  </si>
  <si>
    <t>SURFACE ROYALTY $ AND/OR %:</t>
  </si>
  <si>
    <t xml:space="preserve">                                                                                                                                                                                                                                                               </t>
  </si>
  <si>
    <t xml:space="preserve">  CO: </t>
  </si>
  <si>
    <t>PRODUCER:</t>
  </si>
  <si>
    <t xml:space="preserve">MINE NAME: </t>
  </si>
  <si>
    <r>
      <rPr>
        <b/>
        <u/>
        <sz val="14"/>
        <color rgb="FF0000FF"/>
        <rFont val="Times New Roman"/>
        <family val="1"/>
      </rPr>
      <t>SECTION VII.  ADDITIONAL INFORMATION (CONTINUED)</t>
    </r>
    <r>
      <rPr>
        <b/>
        <sz val="14"/>
        <color rgb="FF0000FF"/>
        <rFont val="Times New Roman"/>
        <family val="1"/>
      </rPr>
      <t xml:space="preserve"> </t>
    </r>
  </si>
  <si>
    <t xml:space="preserve">      </t>
  </si>
  <si>
    <t xml:space="preserve"> This information is REQUIRED, and is also CONFIDENTIAL under WV CODE § 11-1C-14.</t>
  </si>
  <si>
    <t xml:space="preserve">                                                                                                                                                                      </t>
  </si>
  <si>
    <t>AVERAGE SULF</t>
  </si>
  <si>
    <t>AVERAGE BTU</t>
  </si>
  <si>
    <t>AVERAGE ASH</t>
  </si>
  <si>
    <t>AVERAGE VOLATILITY</t>
  </si>
  <si>
    <t>TOTAL SUM OF $ SALES FOB</t>
  </si>
  <si>
    <t>AVERAGE ROYALTY PERCENT</t>
  </si>
  <si>
    <r>
      <rPr>
        <b/>
        <u/>
        <sz val="14"/>
        <color rgb="FF0000FF"/>
        <rFont val="Times New Roman"/>
        <family val="1"/>
      </rPr>
      <t>SECTION VII. ADDITIONAL INFORMATION</t>
    </r>
    <r>
      <rPr>
        <b/>
        <u/>
        <sz val="14"/>
        <color rgb="FF0000FF"/>
        <rFont val="Times New Roman"/>
        <family val="1"/>
      </rPr>
      <t xml:space="preserve"> (CONTINUED) </t>
    </r>
  </si>
  <si>
    <r>
      <rPr>
        <b/>
        <sz val="14"/>
        <color theme="1"/>
        <rFont val="Times New Roman"/>
        <family val="1"/>
      </rPr>
      <t xml:space="preserve">F. Comments: </t>
    </r>
    <r>
      <rPr>
        <sz val="14"/>
        <color theme="1"/>
        <rFont val="Times New Roman"/>
        <family val="1"/>
      </rPr>
      <t xml:space="preserve">Explanation(s) for unmineable, mined-out &amp;/or barren acres as reported in Section V &amp; VI must be entered here. WV Legislative Rule § 110-1I-4.1.1 "Unmineable, mined-out and barren acres will not be valued on active mining property". </t>
    </r>
    <r>
      <rPr>
        <b/>
        <sz val="14"/>
        <color theme="1"/>
        <rFont val="Times New Roman"/>
        <family val="1"/>
      </rPr>
      <t xml:space="preserve">Without adequate documentation (bore hole logs &amp;/or noted areas on mining map) the reported unmineable acreage may be modified to mineable.  </t>
    </r>
  </si>
  <si>
    <t xml:space="preserve">Additionally, list all previous mines, if known, with all acreages and permit numbers. </t>
  </si>
  <si>
    <t xml:space="preserve">This sheet has been formated as one cell &amp; will wrap the text.  </t>
  </si>
  <si>
    <t>MINE:</t>
  </si>
  <si>
    <t>PERMIT NUMBER:</t>
  </si>
  <si>
    <t xml:space="preserve">      SIGNATURE PAGE for the ANNUAL APPRAISAL REPORT FOR PRODUCTION OF COAL                                           </t>
  </si>
  <si>
    <t>ALL INFORMATION PROVIDED BY, OR ON BEHALF OF A NATURAL RESOURCES PROPERTY OWNER OR AN OWNER OF AN INTEREST IN NATURAL RESOURCES PROPERTY TO ANY STATE OR COUNTY REPRESENTATIVE FOR USE IN THE VALUATION OR ASSESSMENT OF NATURAL RESOURCES PROPERTY OR IN THE DEVELOPMENT OR MAINTENANCE OF A LEGISLATIVELY FUNDED MINERAL MAPPING OR GEOGRAPHIC INFORMATION SYSTEM, SHALL BE CONFIDENTIAL.  SEE WV CODE §11-1C-14.</t>
  </si>
  <si>
    <t xml:space="preserve">IN THE EVENT A COMPLETE RETURN IS NOT FILED OR IS NOT FILED BY THE DEADLINE OF MAY 1, YOUR VALUE WILL BE ESTIMATED BASED ON THE BEST INFORMATION THE DEPARTMENT CAN  GATHER OR INFER CONCERNING THE PROPERTY.  SEE WEST VIRGINIA CODE §11-3-10 ON PENALTIES AND FORFEITURE OF RIGHTS AND REMEDIES PROVIDED BY LAW. </t>
  </si>
  <si>
    <r>
      <rPr>
        <sz val="16"/>
        <color theme="1"/>
        <rFont val="Times New Roman"/>
        <family val="1"/>
      </rPr>
      <t>I DO SOLEMNLY SWEAR OR AFFIRM THAT THE FOREGOING IS, TO THE BEST OF MY KNOWLEDGE AND JUDGMENT, A TRUE, CORRECT, COMPLETE RETURN IN ALL RESPECTS</t>
    </r>
    <r>
      <rPr>
        <b/>
        <sz val="16"/>
        <color theme="1"/>
        <rFont val="Times New Roman"/>
        <family val="1"/>
      </rPr>
      <t xml:space="preserve"> AND </t>
    </r>
    <r>
      <rPr>
        <sz val="16"/>
        <color theme="1"/>
        <rFont val="Times New Roman"/>
        <family val="1"/>
      </rPr>
      <t>THAT THE INFORMATION DOCUMENTED ON PAGE 3 SECTION VI HAS BEEN PROVIDED TO THE EACH OF THE APPROPRIATE PARTIES INVOLVED WITHIN THE MINE BOUNDARY AND REPORTED ON THIS RETURN.</t>
    </r>
  </si>
  <si>
    <t xml:space="preserve">      SIGNATURE</t>
  </si>
  <si>
    <t xml:space="preserve">      PRINTED NAME AND TITLE</t>
  </si>
  <si>
    <r>
      <rPr>
        <b/>
        <sz val="16"/>
        <color theme="1"/>
        <rFont val="Times New Roman"/>
        <family val="1"/>
      </rPr>
      <t xml:space="preserve">THIS RETURN IS REQUIRED TO BE FILED WITH THE WEST VIRGINIA STATE TAX DEPARTMENT, PROPERTY TAX DIVISION </t>
    </r>
    <r>
      <rPr>
        <b/>
        <u/>
        <sz val="16"/>
        <color theme="1"/>
        <rFont val="Times New Roman"/>
        <family val="1"/>
      </rPr>
      <t>ON OR BEFORE MAY 1</t>
    </r>
    <r>
      <rPr>
        <b/>
        <sz val="16"/>
        <color theme="1"/>
        <rFont val="Times New Roman"/>
        <family val="1"/>
      </rPr>
      <t>, TO THE ADDRESS BELOW:</t>
    </r>
  </si>
  <si>
    <t>MAILING ADDRESS</t>
  </si>
  <si>
    <t>ON SITE ADDRESS</t>
  </si>
  <si>
    <t>WV STATE TAX DEPARTMENT</t>
  </si>
  <si>
    <t>TAX and REVENUE CENTER</t>
  </si>
  <si>
    <t>PROPERTY TAX DIVISION</t>
  </si>
  <si>
    <t xml:space="preserve">3RD FLOOR  </t>
  </si>
  <si>
    <t>MINED MINERALS SECTION</t>
  </si>
  <si>
    <t xml:space="preserve">1001 LEE STREET </t>
  </si>
  <si>
    <t>PO BOX 372</t>
  </si>
  <si>
    <t>CHARLESTON WV 25301</t>
  </si>
  <si>
    <t>CHARLESTON WV  25322-0372</t>
  </si>
  <si>
    <t>CORNER OF DICKINSON AND LEE</t>
  </si>
  <si>
    <t>PHONE: (304) 558-3940</t>
  </si>
  <si>
    <t>OPENDATE</t>
  </si>
  <si>
    <t>CLOSEDATE</t>
  </si>
  <si>
    <t>WVGES</t>
  </si>
  <si>
    <t>OPTYPE</t>
  </si>
  <si>
    <t>TONS1</t>
  </si>
  <si>
    <t>MONTHS1</t>
  </si>
  <si>
    <t>TONS2</t>
  </si>
  <si>
    <t>MONTHS2</t>
  </si>
  <si>
    <t>TONS3</t>
  </si>
  <si>
    <t>MONTHS3</t>
  </si>
  <si>
    <t>AVGACRES</t>
  </si>
  <si>
    <t>ESTLIFE</t>
  </si>
  <si>
    <t>STEAMPCT</t>
  </si>
  <si>
    <t>METALPCT</t>
  </si>
  <si>
    <t>SULFUR</t>
  </si>
  <si>
    <t>BTU</t>
  </si>
  <si>
    <t>TAX YR</t>
  </si>
  <si>
    <t>PERMIT</t>
  </si>
  <si>
    <t>JUR</t>
  </si>
  <si>
    <t>NR ACCOUNT</t>
  </si>
  <si>
    <t>SPLIT CNTY</t>
  </si>
  <si>
    <t>CNTY 2</t>
  </si>
  <si>
    <t>NR ACCOUNT 2</t>
  </si>
  <si>
    <t>CNTY 3</t>
  </si>
  <si>
    <t>NR ACCOUNT 3</t>
  </si>
  <si>
    <t>RESOURCE</t>
  </si>
  <si>
    <t>TAX DISTRICT</t>
  </si>
  <si>
    <t>COAL BED</t>
  </si>
  <si>
    <t>MINE NAME/OPERNAME</t>
  </si>
  <si>
    <t>ADDR1</t>
  </si>
  <si>
    <t>ADDR2</t>
  </si>
  <si>
    <t>STATE</t>
  </si>
  <si>
    <t>ZIP</t>
  </si>
  <si>
    <t>Prod phone</t>
  </si>
  <si>
    <t>PREPARER</t>
  </si>
  <si>
    <t>PREPARER CO</t>
  </si>
  <si>
    <t>PREP ADDR</t>
  </si>
  <si>
    <t>EMAIL</t>
  </si>
  <si>
    <t>OPACRES</t>
  </si>
  <si>
    <t>OPMINEABLE</t>
  </si>
  <si>
    <t>AVG SALE PRICE</t>
  </si>
  <si>
    <t>ACTUAL PROD</t>
  </si>
  <si>
    <t>RETURNFLAG</t>
  </si>
  <si>
    <t>Addnl permit 1</t>
  </si>
  <si>
    <t>Addnl permit 2</t>
  </si>
  <si>
    <t>MSHA</t>
  </si>
  <si>
    <t>ANNPROD1</t>
  </si>
  <si>
    <t>ANNPROD2</t>
  </si>
  <si>
    <t>ANNPROD3</t>
  </si>
  <si>
    <t>THICKNESS 1</t>
  </si>
  <si>
    <t>THICKNESS 2</t>
  </si>
  <si>
    <t>THICKNESS 3</t>
  </si>
  <si>
    <t>AVG THICK, USED</t>
  </si>
  <si>
    <t>RECOVERY PCT</t>
  </si>
  <si>
    <t>AAAM</t>
  </si>
  <si>
    <t>ASH</t>
  </si>
  <si>
    <t>Column Name</t>
  </si>
  <si>
    <t>Data Type</t>
  </si>
  <si>
    <t>Size</t>
  </si>
  <si>
    <t>Description</t>
  </si>
  <si>
    <t>TEXT</t>
  </si>
  <si>
    <t>State assigned county identification number</t>
  </si>
  <si>
    <t>State assigned account number using district, formation number, and source permit</t>
  </si>
  <si>
    <t>PREP_PHONE</t>
  </si>
  <si>
    <t>District||Map||Parcel||Subparcel||Special ID</t>
  </si>
  <si>
    <t>NUMBER</t>
  </si>
  <si>
    <t>Owner Identication Number</t>
  </si>
  <si>
    <t>12,2</t>
  </si>
  <si>
    <t>Number of Acres inside the Permitted area</t>
  </si>
  <si>
    <t>Property Acres as reflected on the deed</t>
  </si>
  <si>
    <t>Property Mineable acres inside to permitted area</t>
  </si>
  <si>
    <t>8,5</t>
  </si>
  <si>
    <t>Ownership of coal rights</t>
  </si>
  <si>
    <t>Mineable coal during the estimated mine in future mineable</t>
  </si>
  <si>
    <t>Coal acres inside the permited area that is considered unmineable for various reason</t>
  </si>
  <si>
    <t>Coal Acres removed through mining observation</t>
  </si>
  <si>
    <t>Acres assigned to the permit where coal is not deposited</t>
  </si>
  <si>
    <t>4,2</t>
  </si>
  <si>
    <t>Preparer Email</t>
  </si>
  <si>
    <t>SOUTHERN COAL BEDS  = REVISED 10/2001</t>
  </si>
  <si>
    <t>Listed below in the 'New Coal Bed' WVGES Correlation column are the coal bed names that Property Tax is carrying in its database for valuation purposes.  It is very important to have the correct coal bed name with the characteristics that are used to calculate the value.  We would prefer that you use the abbreviations corresponding to the coal beds listed in the 'New Coal Bed' column.  For most of Boone, Lincoln, Logan, Mingo, Wayne, Wyoming, and parts of Fayette and Raleigh Counties there are name discrepancies caused by mis-correlation of the marine zones below the Kanawha Black Flint.  Names listed under Old Coal Bed column are the equivalent names, in the above counties, to the New Coal Bed names.  You will notice that the problems are concentrated between the Winifrede and Gilbert coal beds.  Please note there is a little Upper Freeport and Pittsburgh in the South.  You may add an upper or lower split and number to the coal bed abbreviation; such as STKU1 or FCYL2.  Do not use more than two split numbers.  If you have any questions, give us a call at 304-558-3940.</t>
  </si>
  <si>
    <t>New Coal Bed                      WVGES Correlation</t>
  </si>
  <si>
    <t>WVGES Abbv.</t>
  </si>
  <si>
    <t>Old Coal Bed                                Boone County &amp; South</t>
  </si>
  <si>
    <t>Local Names</t>
  </si>
  <si>
    <t>Pittsburgh</t>
  </si>
  <si>
    <t xml:space="preserve">Pittsburgh </t>
  </si>
  <si>
    <t>No. 8</t>
  </si>
  <si>
    <t>Redstone 8</t>
  </si>
  <si>
    <t>Number 6 Block</t>
  </si>
  <si>
    <t>Upper Kittanning</t>
  </si>
  <si>
    <t>Upper Number 5 Block</t>
  </si>
  <si>
    <t>Middle Kittanning</t>
  </si>
  <si>
    <t>Number 5 Block</t>
  </si>
  <si>
    <t>Lower Kittanning</t>
  </si>
  <si>
    <t>Little 5 Block</t>
  </si>
  <si>
    <t>Clarion</t>
  </si>
  <si>
    <t>Stockton A</t>
  </si>
  <si>
    <t>Upper Mercer</t>
  </si>
  <si>
    <t>Kahawha Black Flint</t>
  </si>
  <si>
    <t>Stockton</t>
  </si>
  <si>
    <t>Belmont</t>
  </si>
  <si>
    <t>Lower Mercer</t>
  </si>
  <si>
    <t>Hampton</t>
  </si>
  <si>
    <t>Stockton-Lewiston</t>
  </si>
  <si>
    <t>Coalburg</t>
  </si>
  <si>
    <t>Quakertown</t>
  </si>
  <si>
    <t>Little Coalburg</t>
  </si>
  <si>
    <t>Upper Winifrede</t>
  </si>
  <si>
    <t>Buffalo Creek</t>
  </si>
  <si>
    <t>Winifrede</t>
  </si>
  <si>
    <t>Dorothy</t>
  </si>
  <si>
    <t>Black Band</t>
  </si>
  <si>
    <t>Carbon Splint</t>
  </si>
  <si>
    <t>Lower Winifrede</t>
  </si>
  <si>
    <t>Chilton A</t>
  </si>
  <si>
    <t>Winifrede Marine Zone</t>
  </si>
  <si>
    <t>Dingess/Seth Marine Zone</t>
  </si>
  <si>
    <t>Chilton</t>
  </si>
  <si>
    <t>Fire Clay</t>
  </si>
  <si>
    <t xml:space="preserve">Cedar Grove </t>
  </si>
  <si>
    <t>Hernshaw</t>
  </si>
  <si>
    <t>Island Creek</t>
  </si>
  <si>
    <t>Red Jacket</t>
  </si>
  <si>
    <t>Thacker</t>
  </si>
  <si>
    <t>Dingess</t>
  </si>
  <si>
    <t>Campbells Ck. Marine Zone</t>
  </si>
  <si>
    <t>Williamson</t>
  </si>
  <si>
    <t>Peerless</t>
  </si>
  <si>
    <t>Cedar Grove</t>
  </si>
  <si>
    <t>Upper Campbells Ck.</t>
  </si>
  <si>
    <t>Number 2 Gas</t>
  </si>
  <si>
    <t>Lower Cedar Grove</t>
  </si>
  <si>
    <t>Campbells Ck.</t>
  </si>
  <si>
    <t>Upper War Eagle</t>
  </si>
  <si>
    <t>Powellton A</t>
  </si>
  <si>
    <t>Alma A</t>
  </si>
  <si>
    <t>Powellton</t>
  </si>
  <si>
    <t>Alma</t>
  </si>
  <si>
    <t>Brownstown</t>
  </si>
  <si>
    <t>Hatfield Tunnel</t>
  </si>
  <si>
    <t>Lower Powellton</t>
  </si>
  <si>
    <t>Eagle A</t>
  </si>
  <si>
    <t>Eagle</t>
  </si>
  <si>
    <t>Big Eagle</t>
  </si>
  <si>
    <t>Number 1 Gas</t>
  </si>
  <si>
    <t>Mohawk</t>
  </si>
  <si>
    <t>Middle War Eagle</t>
  </si>
  <si>
    <t>Little Eagle</t>
  </si>
  <si>
    <t>Lower Eagle</t>
  </si>
  <si>
    <t>Betsie Marine Zone</t>
  </si>
  <si>
    <t>Eagle Marine Zone</t>
  </si>
  <si>
    <t>Matewan</t>
  </si>
  <si>
    <t>Bens Creek</t>
  </si>
  <si>
    <t>Litttle Eagle</t>
  </si>
  <si>
    <t>Little Middle War Eagle</t>
  </si>
  <si>
    <t>LMW</t>
  </si>
  <si>
    <t>Lower War Eagle</t>
  </si>
  <si>
    <t>Hagy</t>
  </si>
  <si>
    <t>Glenalum Tunnel</t>
  </si>
  <si>
    <t>Fleshman</t>
  </si>
  <si>
    <t>Splash Dam</t>
  </si>
  <si>
    <t>Gilbert</t>
  </si>
  <si>
    <t>Lower Banner</t>
  </si>
  <si>
    <t>Douglas</t>
  </si>
  <si>
    <t>Red Ash</t>
  </si>
  <si>
    <t>Lower Douglas</t>
  </si>
  <si>
    <t>Raven Red Ash</t>
  </si>
  <si>
    <t>Bradshaw</t>
  </si>
  <si>
    <t>Iaeger</t>
  </si>
  <si>
    <t>Jawbone</t>
  </si>
  <si>
    <t>Castle</t>
  </si>
  <si>
    <t>Sewell B</t>
  </si>
  <si>
    <t>Sewell A</t>
  </si>
  <si>
    <t>Sewell</t>
  </si>
  <si>
    <t>Davy</t>
  </si>
  <si>
    <t>Sharon</t>
  </si>
  <si>
    <t>Nuttal</t>
  </si>
  <si>
    <t>Welch</t>
  </si>
  <si>
    <t>Pocahontas 13</t>
  </si>
  <si>
    <t>Upper Horsepen</t>
  </si>
  <si>
    <t>Hemphill</t>
  </si>
  <si>
    <t>Little Raleigh</t>
  </si>
  <si>
    <t>Snake Root</t>
  </si>
  <si>
    <t>Middle Horsepen</t>
  </si>
  <si>
    <t>Slab Fork</t>
  </si>
  <si>
    <t>War Creek</t>
  </si>
  <si>
    <t>Pocahontas 12</t>
  </si>
  <si>
    <t>Winding Gulf</t>
  </si>
  <si>
    <t>Fire Creek</t>
  </si>
  <si>
    <t>Pocahontas 11</t>
  </si>
  <si>
    <t>Quinnimont</t>
  </si>
  <si>
    <t>Little Fire Creek</t>
  </si>
  <si>
    <t>Pocahontas 10</t>
  </si>
  <si>
    <t>Lower Horsepen</t>
  </si>
  <si>
    <t>Pocahontas Number 9</t>
  </si>
  <si>
    <t>Pocahontas Number 8</t>
  </si>
  <si>
    <t>Pocahontas Number 7</t>
  </si>
  <si>
    <t>Pocahontas Number 6</t>
  </si>
  <si>
    <t>Pocahontas Number 5</t>
  </si>
  <si>
    <t>Pocahontas Number 4</t>
  </si>
  <si>
    <t>Pocahontas Number 3</t>
  </si>
  <si>
    <t>Pocahontas Number 2</t>
  </si>
  <si>
    <t>Squire Jim</t>
  </si>
  <si>
    <t xml:space="preserve">NORTHERN COAL BEDS </t>
  </si>
  <si>
    <t>REVISED 4/2000</t>
  </si>
  <si>
    <t>Listed below in the 'New Coal Bed' WVGES Correlation column are the coal bed names that Property Tax is carrying in its database for valuation purposes.  It is very important to have the correct coal bed name with the characteristics that are used to calculate the value.  We would prefer that you use the abbreviations corresponding to the coal beds listed in the 'New Coal Bed' column.  Names listed under Old Coal Bed column are the equivalent names, in the above counties, to the New Coal Bed names.  You may add an upper or lower split and number to the coal bed abbreviation; such as SWKU1 or CLAL2.  Do not use more than two split numbers.  If you have any questions, give us a call at 304-558-3940.</t>
  </si>
  <si>
    <t>Coal Bed</t>
  </si>
  <si>
    <t>Washington</t>
  </si>
  <si>
    <t>Waynesburg A</t>
  </si>
  <si>
    <t>Waynesburg</t>
  </si>
  <si>
    <t>Fairview</t>
  </si>
  <si>
    <t>Mt. Morris</t>
  </si>
  <si>
    <t xml:space="preserve">                possibly Sandstone or Sand Coal</t>
  </si>
  <si>
    <t>Sewickley</t>
  </si>
  <si>
    <t>Tyson</t>
  </si>
  <si>
    <t>Mapleton</t>
  </si>
  <si>
    <t>Redstone</t>
  </si>
  <si>
    <t>Pomeroy</t>
  </si>
  <si>
    <t>Big Vein</t>
  </si>
  <si>
    <t>Raymond City</t>
  </si>
  <si>
    <t>Raymond</t>
  </si>
  <si>
    <t>Morgantown = PGHL1</t>
  </si>
  <si>
    <t>Little Pittsburgh</t>
  </si>
  <si>
    <t>Little Clarksburg</t>
  </si>
  <si>
    <t>Dirty 9-Foot</t>
  </si>
  <si>
    <t>Franklin</t>
  </si>
  <si>
    <t>Elk Lick</t>
  </si>
  <si>
    <t>Barton</t>
  </si>
  <si>
    <t>Harlem</t>
  </si>
  <si>
    <t>Crinoidal</t>
  </si>
  <si>
    <t>Friendsville</t>
  </si>
  <si>
    <t>Upper Bakerstown</t>
  </si>
  <si>
    <t>Bakerstown</t>
  </si>
  <si>
    <t>Honeycomb</t>
  </si>
  <si>
    <t>Thomas</t>
  </si>
  <si>
    <t>Four Foot</t>
  </si>
  <si>
    <t>Brush Creek</t>
  </si>
  <si>
    <t>Masontown</t>
  </si>
  <si>
    <t>Mahoning</t>
  </si>
  <si>
    <t>Six Foot</t>
  </si>
  <si>
    <t>Upper Freeport</t>
  </si>
  <si>
    <t>Davis</t>
  </si>
  <si>
    <t>Split Six</t>
  </si>
  <si>
    <t>Mearns</t>
  </si>
  <si>
    <t>Lower Freeport</t>
  </si>
  <si>
    <t>Peacock</t>
  </si>
  <si>
    <t>Middle Kittaning</t>
  </si>
  <si>
    <t>@IF(FRONT:P47&lt;&gt;""#AND#FRONT:P47="X",@IF(SECOND PAGE:D45/G45&gt;15,15,@ROUND(D45/G45,0),@IF(FRONT:R47&lt;&gt;""#and#FRONT:R47="X",@if(d45/g45&gt;5,5,@round(d45/g45,0),@if(FRONT:T47&lt;&gt;""#AND#FRONT:T47="X",@if(d45/g45&gt;10,10,@round(d45/g45,0),"CHECK"))))))</t>
  </si>
  <si>
    <t>ClosedProof</t>
  </si>
  <si>
    <t>Parcel Count</t>
  </si>
  <si>
    <t>Mineable Acres</t>
  </si>
  <si>
    <t>Deeded Acreage</t>
  </si>
  <si>
    <t>Ownership Percent</t>
  </si>
  <si>
    <t>Active Acres</t>
  </si>
  <si>
    <t>Reserve Acres</t>
  </si>
  <si>
    <t>Unminable Acres</t>
  </si>
  <si>
    <t>Mined-Out Acres</t>
  </si>
  <si>
    <t>Royalty Rate</t>
  </si>
  <si>
    <t>Comments</t>
  </si>
  <si>
    <t>Barren Acres</t>
  </si>
  <si>
    <t>Permited Acres</t>
  </si>
  <si>
    <t>x</t>
  </si>
  <si>
    <t>ACRE_CHECK</t>
  </si>
  <si>
    <t>NRA Account</t>
  </si>
  <si>
    <t>Parcel Number</t>
  </si>
  <si>
    <t>Ownership Sequence #</t>
  </si>
  <si>
    <t>Internal Count</t>
  </si>
  <si>
    <t>acts as a flag describe changes filed</t>
  </si>
  <si>
    <t>Mineable coal outside the current max mine life. Automatically Calculates</t>
  </si>
  <si>
    <t>returrns "Error" if Permited Acres &lt;&gt; Mineable + Unminable + MO + Barren</t>
  </si>
  <si>
    <t>UNMINEABLE ACRES:</t>
  </si>
  <si>
    <t>MINED-OUT ACRES:</t>
  </si>
  <si>
    <t>BARREN ACRES:</t>
  </si>
  <si>
    <t>TOTAL TONS STEAM SOLD - CONTRACT</t>
  </si>
  <si>
    <t>TOTAL TONS STEAM SOLD - SPOT</t>
  </si>
  <si>
    <t>TOTAL TONS MET SOLD - CONTRACT</t>
  </si>
  <si>
    <t>TOTAL TONS MET SOLD - SPOT</t>
  </si>
  <si>
    <t>Steam Spot Tons</t>
  </si>
  <si>
    <t>Steam Spot Sulf</t>
  </si>
  <si>
    <t>Steam Spot BTU</t>
  </si>
  <si>
    <t>Steam Spot Ash</t>
  </si>
  <si>
    <t>Steam Spot Vol</t>
  </si>
  <si>
    <t>Steam Spot Sales</t>
  </si>
  <si>
    <t>Steam Spot Roy</t>
  </si>
  <si>
    <t>Steam Contract Tons</t>
  </si>
  <si>
    <t>Steam Contract Sulf</t>
  </si>
  <si>
    <t>Steam Contract BTU</t>
  </si>
  <si>
    <t>Steam Contract Ash</t>
  </si>
  <si>
    <t>Steam Contract Sales</t>
  </si>
  <si>
    <t>Steam Contract Roy</t>
  </si>
  <si>
    <t>Met Contract Tons</t>
  </si>
  <si>
    <t>Met Contract Sulf</t>
  </si>
  <si>
    <t>Met Contract BTU</t>
  </si>
  <si>
    <t>Met Contract Ash</t>
  </si>
  <si>
    <t>Met Spot Vol</t>
  </si>
  <si>
    <t>Met Contract Sales</t>
  </si>
  <si>
    <t>Met Contract Roy</t>
  </si>
  <si>
    <t>Met Spot Tons</t>
  </si>
  <si>
    <t>Met Spot Sulf</t>
  </si>
  <si>
    <t>Met Spot BTU</t>
  </si>
  <si>
    <t>Met Spot Ash</t>
  </si>
  <si>
    <t>Met Spot Sales</t>
  </si>
  <si>
    <t>Met Spot Roy</t>
  </si>
  <si>
    <t>Acre_Check</t>
  </si>
  <si>
    <t>Yearly Production</t>
  </si>
  <si>
    <t xml:space="preserve">PTD USE ONLY </t>
  </si>
  <si>
    <t>Annual Appraisal Report for Production of Coal</t>
  </si>
  <si>
    <t>Map Standards for use in STC 12:36 (cl) form,</t>
  </si>
  <si>
    <t xml:space="preserve">Should either of these be problematic, please continue to print and mail as usual.  </t>
  </si>
  <si>
    <t>3. Tax Returns are also being accepted electronically through Kiteworks.  Any submissions should</t>
  </si>
  <si>
    <t xml:space="preserve">      have 2 files – one for the return, and one for the map. Refer to the Cover Sheet tab for the point of </t>
  </si>
  <si>
    <t>1)      All involved Fee and Mineral parcel account numbers and boundaries</t>
  </si>
  <si>
    <t>2)      Permit (Assigned) Boundaries</t>
  </si>
  <si>
    <t>Georeferenced Digital Map Files</t>
  </si>
  <si>
    <r>
      <rPr>
        <sz val="14"/>
        <color rgb="FF000000"/>
        <rFont val="Times New Roman"/>
        <family val="1"/>
      </rPr>
      <t xml:space="preserve">      (B) Total mineable acreage </t>
    </r>
    <r>
      <rPr>
        <b/>
        <sz val="14"/>
        <color rgb="FF000000"/>
        <rFont val="Times New Roman"/>
        <family val="1"/>
      </rPr>
      <t xml:space="preserve">as of December 31st 2023; </t>
    </r>
    <r>
      <rPr>
        <sz val="14"/>
        <color rgb="FF000000"/>
        <rFont val="Times New Roman"/>
        <family val="1"/>
      </rPr>
      <t xml:space="preserve">see also Section II, 2B, and VI </t>
    </r>
    <r>
      <rPr>
        <i/>
        <sz val="14"/>
        <color rgb="FF000000"/>
        <rFont val="Times New Roman"/>
        <family val="1"/>
      </rPr>
      <t xml:space="preserve">Mineable Acres </t>
    </r>
    <r>
      <rPr>
        <sz val="14"/>
        <color rgb="FF000000"/>
        <rFont val="Times New Roman"/>
        <family val="1"/>
      </rPr>
      <t>sum</t>
    </r>
    <r>
      <rPr>
        <i/>
        <sz val="14"/>
        <color rgb="FF000000"/>
        <rFont val="Times New Roman"/>
        <family val="1"/>
      </rPr>
      <t>.</t>
    </r>
    <r>
      <rPr>
        <sz val="14"/>
        <color rgb="FF000000"/>
        <rFont val="Times New Roman"/>
        <family val="1"/>
      </rPr>
      <t xml:space="preserve">  </t>
    </r>
  </si>
  <si>
    <t>Map submission has two georeferenced parts:</t>
  </si>
  <si>
    <r>
      <rPr>
        <i/>
        <sz val="12"/>
        <color theme="1"/>
        <rFont val="Calibri"/>
        <family val="2"/>
      </rPr>
      <t>Letters of No Change</t>
    </r>
    <r>
      <rPr>
        <sz val="12"/>
        <color theme="1"/>
        <rFont val="Calibri"/>
        <family val="2"/>
      </rPr>
      <t xml:space="preserve"> (single page) will be accepted only if the Annual Appraisal Report or a Letter of No</t>
    </r>
    <r>
      <rPr>
        <sz val="12"/>
        <color theme="1"/>
        <rFont val="Calibri"/>
        <family val="2"/>
      </rPr>
      <t xml:space="preserve"> Change was </t>
    </r>
  </si>
  <si>
    <t xml:space="preserve">filed last year.  A Letter of No Change may also be in the form of submitting page 1 (omitting Section II 4-8) and the </t>
  </si>
  <si>
    <t xml:space="preserve">signature page of this report. </t>
  </si>
  <si>
    <t xml:space="preserve">If a mine permanently shut down during the reporting year (on or before January 1, 2024) Section IV is designated </t>
  </si>
  <si>
    <t xml:space="preserve">for this information. </t>
  </si>
  <si>
    <t>Incomplete or incorrect filings will be rejected or requested to be amended. All Sections in this report must be completed</t>
  </si>
  <si>
    <t>and are confidential pursuant to WV Code §11-1C-14.</t>
  </si>
  <si>
    <t>mine status, must be reported to our office annually, accompanied by a map - see Map Standards tab.</t>
  </si>
  <si>
    <t>Acknowledgement of Data: Section VI Parcel information must be shared with the coal rights owner and the appropriate</t>
  </si>
  <si>
    <t xml:space="preserve">County Assessor. </t>
  </si>
  <si>
    <t>The following stardards still apply in order to ensure that we have the most accurate parcel</t>
  </si>
  <si>
    <t xml:space="preserve">     discretion, find deficient. Ensure the maps include:</t>
  </si>
  <si>
    <r>
      <t xml:space="preserve">       </t>
    </r>
    <r>
      <rPr>
        <sz val="12"/>
        <color theme="1"/>
        <rFont val="Aptos"/>
        <family val="2"/>
      </rPr>
      <t xml:space="preserve">  DOE/MSHT seam name</t>
    </r>
    <r>
      <rPr>
        <b/>
        <sz val="12"/>
        <color theme="1"/>
        <rFont val="Aptos"/>
        <family val="2"/>
      </rPr>
      <t xml:space="preserve"> </t>
    </r>
    <r>
      <rPr>
        <sz val="12"/>
        <color theme="1"/>
        <rFont val="Aptos"/>
        <family val="2"/>
      </rPr>
      <t>if different</t>
    </r>
  </si>
  <si>
    <t>3)     WVGES seam name (correlation chart included with this Return) in Legend along with the</t>
  </si>
  <si>
    <r>
      <t xml:space="preserve">      </t>
    </r>
    <r>
      <rPr>
        <sz val="12"/>
        <color theme="1"/>
        <rFont val="Aptos"/>
        <family val="2"/>
      </rPr>
      <t xml:space="preserve">   be clearly</t>
    </r>
    <r>
      <rPr>
        <b/>
        <sz val="12"/>
        <color theme="1"/>
        <rFont val="Aptos"/>
        <family val="2"/>
      </rPr>
      <t xml:space="preserve"> </t>
    </r>
    <r>
      <rPr>
        <sz val="12"/>
        <color theme="1"/>
        <rFont val="Aptos"/>
        <family val="2"/>
      </rPr>
      <t xml:space="preserve">marked to show. Include copies of logs with the filing. </t>
    </r>
  </si>
  <si>
    <t xml:space="preserve">          legend or inset map to cover mine area depiction. </t>
  </si>
  <si>
    <t xml:space="preserve">4)     A complete legend.  If listing alternate IDs, please do so in a separate legend. Do not allow </t>
  </si>
  <si>
    <t xml:space="preserve">and also </t>
  </si>
  <si>
    <t>6)     Drill hole locations, which must pass through all of the coal beds being mined and must</t>
  </si>
  <si>
    <t>11)    A hydrology layer to see streams and rivers</t>
  </si>
  <si>
    <t>12)    WV transportation routes</t>
  </si>
  <si>
    <t>16)      Utilize 1"=2000' scale or larger</t>
  </si>
  <si>
    <t>17)      Be a size no larger than 48” X 48” and no smaller 24" X 24"</t>
  </si>
  <si>
    <t>7)    Actual mine workings, not the area lost to mining, in Underground mines</t>
  </si>
  <si>
    <t>10)   The Parcel Layer as the upper-most layer so it is easily seen</t>
  </si>
  <si>
    <t>9)     Sensible color contrast so each facet of your map is easily discernable</t>
  </si>
  <si>
    <t>8)     Projected mine workings for the upcoming 12 months</t>
  </si>
  <si>
    <t>5)     Original outcrop area(s), and areas of Active Minable (ave. annual Ac. mined X mine life)</t>
  </si>
  <si>
    <r>
      <rPr>
        <sz val="12"/>
        <color theme="1"/>
        <rFont val="Aptos"/>
        <family val="2"/>
      </rPr>
      <t xml:space="preserve">18)  </t>
    </r>
    <r>
      <rPr>
        <b/>
        <sz val="12"/>
        <color theme="1"/>
        <rFont val="Aptos"/>
        <family val="2"/>
      </rPr>
      <t xml:space="preserve">    </t>
    </r>
    <r>
      <rPr>
        <sz val="12"/>
        <color theme="1"/>
        <rFont val="Aptos"/>
        <family val="2"/>
      </rPr>
      <t>Be indexed to standard topographic quadrangle for location detail</t>
    </r>
  </si>
  <si>
    <t xml:space="preserve">15)    Signature and certification by a Professional Engineer or Land Surveyor </t>
  </si>
  <si>
    <t>14)    Geo-referenced  latitude/longitude of deep mine portal(s)</t>
  </si>
  <si>
    <t xml:space="preserve">13)    Problem areas - bad roof, sandstone channels, valley fills, adverse properties etc. </t>
  </si>
  <si>
    <t xml:space="preserve">     moving away from UTM NAD 83 Zone 17 or 18, and WGS 84</t>
  </si>
  <si>
    <t>2. Projections in State Plane Coordinate System North or South.</t>
  </si>
  <si>
    <t>1. We are accepting electronic files in the form of GeoPDF or GeoTiff. See other Tab.</t>
  </si>
  <si>
    <r>
      <t xml:space="preserve">Please note these </t>
    </r>
    <r>
      <rPr>
        <b/>
        <sz val="12"/>
        <color rgb="FF000000"/>
        <rFont val="Aptos"/>
        <family val="2"/>
      </rPr>
      <t xml:space="preserve">changes to Map Standards this year, </t>
    </r>
    <r>
      <rPr>
        <sz val="12"/>
        <color rgb="FF000000"/>
        <rFont val="Aptos"/>
        <family val="2"/>
      </rPr>
      <t>Tax Year 2025:</t>
    </r>
  </si>
  <si>
    <t xml:space="preserve">     contact for GIS-related questions, and the GeoPDF tab for naming nomenclature and details.</t>
  </si>
  <si>
    <t xml:space="preserve">As indicated above, report in the following way within the next  3 years (by TY27, filed in 2026), </t>
  </si>
  <si>
    <t>1) A georeferenced Portable Document Format (.pdf) or a GeoTIFF with the Licensed Surveyor</t>
  </si>
  <si>
    <t>or Professional Engineer Stamp and,</t>
  </si>
  <si>
    <t>2) A digital geospatial files: WV Property Tax Division prefers ESRI® shapefile format (*.shp)</t>
  </si>
  <si>
    <t xml:space="preserve">Plane Coordinate System North or South, WVSTCSN). Do not include spaces in name, </t>
  </si>
  <si>
    <t xml:space="preserve">formats include a georeferenced CADD (Computer Aided Design/Draft) files with (*.dwg, </t>
  </si>
  <si>
    <t>*.dgn, or *.dxf) extensions.</t>
  </si>
  <si>
    <t>including supporting files: (*.shx, *.dbf) or file geodatabase (*.gdb). Other acceptable</t>
  </si>
  <si>
    <t xml:space="preserve">file naming convention Tax Year, Company Name and Projection information (WV State </t>
  </si>
  <si>
    <r>
      <t>Geospatial files to include ONLY lines necessary to identify the property/parcel.  </t>
    </r>
    <r>
      <rPr>
        <u/>
        <sz val="12"/>
        <color rgb="FF000000"/>
        <rFont val="Aptos"/>
        <family val="2"/>
      </rPr>
      <t>Submission</t>
    </r>
  </si>
  <si>
    <t>use underscore (_)  instead.</t>
  </si>
  <si>
    <t xml:space="preserve">     mapping and mining boundaries. Our office retains the right to reject any filing it may, in its sole</t>
  </si>
  <si>
    <r>
      <t xml:space="preserve">1) Map preferred projection has changed, and maps may be submitted electronically. See </t>
    </r>
    <r>
      <rPr>
        <i/>
        <sz val="12"/>
        <color theme="1"/>
        <rFont val="Calibri"/>
        <family val="2"/>
      </rPr>
      <t>Map Standards</t>
    </r>
    <r>
      <rPr>
        <sz val="12"/>
        <color theme="1"/>
        <rFont val="Calibri"/>
        <family val="2"/>
      </rPr>
      <t xml:space="preserve"> and </t>
    </r>
    <r>
      <rPr>
        <i/>
        <sz val="12"/>
        <color theme="1"/>
        <rFont val="Calibri"/>
        <family val="2"/>
      </rPr>
      <t xml:space="preserve">GeoPDF </t>
    </r>
    <r>
      <rPr>
        <sz val="12"/>
        <color theme="1"/>
        <rFont val="Calibri"/>
        <family val="2"/>
      </rPr>
      <t>tabs.</t>
    </r>
  </si>
  <si>
    <r>
      <t xml:space="preserve">2) Tax returns for active or newly idled mines do </t>
    </r>
    <r>
      <rPr>
        <u/>
        <sz val="12"/>
        <color theme="1"/>
        <rFont val="Calibri"/>
        <family val="2"/>
      </rPr>
      <t>not</t>
    </r>
    <r>
      <rPr>
        <sz val="12"/>
        <color theme="1"/>
        <rFont val="Calibri"/>
        <family val="2"/>
      </rPr>
      <t xml:space="preserve"> have to be printed and mailed. We accept them in the following two ways: </t>
    </r>
  </si>
  <si>
    <t xml:space="preserve">Juan Barrios, GIS Manager, can be contacted at juan.d.barrios@wv.gov for questions concerning maps, new mapping </t>
  </si>
  <si>
    <t>Kiteworks, a secured, large file email option. Contact us for account creation, and you'll receive the email</t>
  </si>
  <si>
    <t xml:space="preserve">address to send filings to. </t>
  </si>
  <si>
    <t>(Defaults to zero if mine idle)</t>
  </si>
  <si>
    <t>(Enter "1" if mine is Idled)</t>
  </si>
  <si>
    <t>VOL</t>
  </si>
  <si>
    <t>NORTHERN</t>
  </si>
  <si>
    <t>Northern</t>
  </si>
  <si>
    <t>Southern</t>
  </si>
  <si>
    <t>revised 2/2024</t>
  </si>
  <si>
    <t>Thumb drive or CD via certified mail or hand delivered.  Hand deliveries must be in sealed, well-labeled</t>
  </si>
  <si>
    <t>19)  Mine Map projections will be required in State Plane Coordinate System North or South (WVSTCSN)</t>
  </si>
  <si>
    <r>
      <t xml:space="preserve">Comment page for items that require clarification and or have extenuating circumstances. </t>
    </r>
    <r>
      <rPr>
        <sz val="11"/>
        <color theme="1"/>
        <rFont val="Arial"/>
        <family val="2"/>
      </rPr>
      <t xml:space="preserve">The comment page will allow the preparer to note when mining has been combined with another permit, leases have been dropped, or any other information that pertains to the permit. The extenuating circumstance may be items that were not addressed in the report or items that were addressed but need more data.  </t>
    </r>
  </si>
  <si>
    <r>
      <rPr>
        <b/>
        <sz val="14"/>
        <color theme="1"/>
        <rFont val="Times New Roman"/>
        <family val="1"/>
      </rPr>
      <t>E</t>
    </r>
    <r>
      <rPr>
        <sz val="14"/>
        <color theme="1"/>
        <rFont val="Times New Roman"/>
        <family val="1"/>
      </rPr>
      <t xml:space="preserve">.  For the coal </t>
    </r>
    <r>
      <rPr>
        <b/>
        <sz val="14"/>
        <color theme="1"/>
        <rFont val="Times New Roman"/>
        <family val="1"/>
      </rPr>
      <t xml:space="preserve">marketed, </t>
    </r>
    <r>
      <rPr>
        <sz val="14"/>
        <color theme="1"/>
        <rFont val="Times New Roman"/>
        <family val="1"/>
      </rPr>
      <t>not severed,</t>
    </r>
    <r>
      <rPr>
        <b/>
        <sz val="14"/>
        <color theme="1"/>
        <rFont val="Times New Roman"/>
        <family val="1"/>
      </rPr>
      <t xml:space="preserve"> </t>
    </r>
    <r>
      <rPr>
        <sz val="14"/>
        <color theme="1"/>
        <rFont val="Times New Roman"/>
        <family val="1"/>
      </rPr>
      <t xml:space="preserve">during the 2023 calendar year, identify the average FOB spot price and/or contract price realized for both steam and metallurgical sales.  </t>
    </r>
  </si>
  <si>
    <t xml:space="preserve">See West Virginia Legislative Rule § 110-1I-4.1.6. Royalty Rate. </t>
  </si>
  <si>
    <r>
      <t xml:space="preserve">COAL MARKET AND QUALITY INFORMATION                                                                                                                                                                                                                                                                               </t>
    </r>
    <r>
      <rPr>
        <b/>
        <sz val="16"/>
        <color theme="1"/>
        <rFont val="Times New Roman"/>
        <family val="1"/>
      </rPr>
      <t xml:space="preserve">                                                             </t>
    </r>
  </si>
  <si>
    <r>
      <t xml:space="preserve">Property Acreage - </t>
    </r>
    <r>
      <rPr>
        <sz val="14"/>
        <color theme="1"/>
        <rFont val="Times New Roman"/>
        <family val="1"/>
      </rPr>
      <t>indicates acreage inside the permit for that parcel</t>
    </r>
  </si>
  <si>
    <r>
      <rPr>
        <b/>
        <sz val="14"/>
        <color theme="1"/>
        <rFont val="Times New Roman"/>
        <family val="1"/>
      </rPr>
      <t xml:space="preserve">Deeded Acreage </t>
    </r>
    <r>
      <rPr>
        <sz val="14"/>
        <color theme="1"/>
        <rFont val="Times New Roman"/>
        <family val="1"/>
      </rPr>
      <t>- should reflect the parcel acreage as reflected in the deed</t>
    </r>
  </si>
  <si>
    <t xml:space="preserve">          divide the ownership into the acreage.</t>
  </si>
  <si>
    <r>
      <t xml:space="preserve">Mineable Acres - </t>
    </r>
    <r>
      <rPr>
        <sz val="14"/>
        <color theme="1"/>
        <rFont val="Times New Roman"/>
        <family val="1"/>
      </rPr>
      <t>the total amount of mineable acres of the coal bed as of  DECEMBER 31st on each parcel.</t>
    </r>
    <r>
      <rPr>
        <b/>
        <sz val="14"/>
        <color theme="1"/>
        <rFont val="Times New Roman"/>
        <family val="1"/>
      </rPr>
      <t xml:space="preserve"> </t>
    </r>
    <r>
      <rPr>
        <sz val="14"/>
        <color theme="1"/>
        <rFont val="Times New Roman"/>
        <family val="1"/>
      </rPr>
      <t>Refer to Section V totals required.</t>
    </r>
    <r>
      <rPr>
        <b/>
        <sz val="14"/>
        <color theme="1"/>
        <rFont val="Times New Roman"/>
        <family val="1"/>
      </rPr>
      <t xml:space="preserve"> DO NOT</t>
    </r>
  </si>
  <si>
    <r>
      <t xml:space="preserve">Active Acres - </t>
    </r>
    <r>
      <rPr>
        <sz val="14"/>
        <color theme="1"/>
        <rFont val="Times New Roman"/>
        <family val="1"/>
      </rPr>
      <t xml:space="preserve">the Legislative Rule does not speak to how the mathematical total Active acres required should be distributed across parcels in a mine. </t>
    </r>
  </si>
  <si>
    <t xml:space="preserve">Active acres should correspond to actual mine plans, and be reported in a permit per coal bed per parcel. </t>
  </si>
  <si>
    <r>
      <t xml:space="preserve">Reserve Acres - </t>
    </r>
    <r>
      <rPr>
        <sz val="14"/>
        <color rgb="FF000000"/>
        <rFont val="Times New Roman"/>
        <family val="1"/>
      </rPr>
      <t>the number of reserve acres included in a permit per coal bed per parcel.</t>
    </r>
  </si>
  <si>
    <r>
      <t xml:space="preserve">Unmineable Acres - </t>
    </r>
    <r>
      <rPr>
        <sz val="14"/>
        <color rgb="FF000000"/>
        <rFont val="Times New Roman"/>
        <family val="1"/>
      </rPr>
      <t xml:space="preserve">the number of acres less than 30 inches (&lt;30") as defined in Legislative Rule per coal bed per parcel.  See Section V. </t>
    </r>
  </si>
  <si>
    <r>
      <t xml:space="preserve">Mined-Out Acres - </t>
    </r>
    <r>
      <rPr>
        <sz val="14"/>
        <color rgb="FF000000"/>
        <rFont val="Times New Roman"/>
        <family val="1"/>
      </rPr>
      <t>the number of acres mined per coal bed per parcel.  See Section V.</t>
    </r>
  </si>
  <si>
    <r>
      <t>Barren Acres</t>
    </r>
    <r>
      <rPr>
        <b/>
        <i/>
        <sz val="14"/>
        <color rgb="FF000000"/>
        <rFont val="Times New Roman"/>
        <family val="1"/>
      </rPr>
      <t xml:space="preserve"> </t>
    </r>
    <r>
      <rPr>
        <b/>
        <sz val="14"/>
        <color rgb="FF000000"/>
        <rFont val="Times New Roman"/>
        <family val="1"/>
      </rPr>
      <t xml:space="preserve">- </t>
    </r>
    <r>
      <rPr>
        <sz val="14"/>
        <color rgb="FF000000"/>
        <rFont val="Times New Roman"/>
        <family val="1"/>
      </rPr>
      <t xml:space="preserve"> barren acres as defined by Legislative Rule per coal bed per parcel; not the same as mined out. See Section V.</t>
    </r>
  </si>
  <si>
    <t>VI.  PARCEL INFORMATION</t>
  </si>
  <si>
    <t xml:space="preserve">the counties. DO NOT DIVIDE ownerships into the acreage. </t>
  </si>
  <si>
    <t>DO NOT list SURFACE ONLY ownership.</t>
  </si>
  <si>
    <r>
      <rPr>
        <sz val="14"/>
        <color rgb="FF000000"/>
        <rFont val="Times New Roman"/>
        <family val="1"/>
      </rPr>
      <t xml:space="preserve">surface map or parcel number (eg  273-6). </t>
    </r>
    <r>
      <rPr>
        <u/>
        <sz val="14"/>
        <color rgb="FF000000"/>
        <rFont val="Times New Roman"/>
        <family val="1"/>
      </rPr>
      <t>Failure to provide the assessor's land book ID for parcel(s)</t>
    </r>
    <r>
      <rPr>
        <sz val="14"/>
        <color rgb="FF000000"/>
        <rFont val="Times New Roman"/>
        <family val="1"/>
      </rPr>
      <t xml:space="preserve"> included in the</t>
    </r>
  </si>
  <si>
    <r>
      <t>Map/Parcel -</t>
    </r>
    <r>
      <rPr>
        <sz val="14"/>
        <color rgb="FF000000"/>
        <rFont val="Times New Roman"/>
        <family val="1"/>
      </rPr>
      <t xml:space="preserve"> 18-digit number not including county as listed in the Assessor's land book.</t>
    </r>
    <r>
      <rPr>
        <b/>
        <sz val="14"/>
        <color rgb="FF000000"/>
        <rFont val="Times New Roman"/>
        <family val="1"/>
      </rPr>
      <t xml:space="preserve"> </t>
    </r>
    <r>
      <rPr>
        <sz val="14"/>
        <color rgb="FF000000"/>
        <rFont val="Times New Roman"/>
        <family val="1"/>
      </rPr>
      <t>Do not simpl</t>
    </r>
    <r>
      <rPr>
        <b/>
        <sz val="14"/>
        <color rgb="FF000000"/>
        <rFont val="Times New Roman"/>
        <family val="1"/>
      </rPr>
      <t xml:space="preserve">y </t>
    </r>
    <r>
      <rPr>
        <sz val="14"/>
        <color rgb="FF000000"/>
        <rFont val="Times New Roman"/>
        <family val="1"/>
      </rPr>
      <t xml:space="preserve">list the </t>
    </r>
  </si>
  <si>
    <t xml:space="preserve">         a new page to list all parcels in a district. </t>
  </si>
  <si>
    <r>
      <rPr>
        <b/>
        <sz val="14"/>
        <color rgb="FF000000"/>
        <rFont val="Times New Roman"/>
        <family val="1"/>
      </rPr>
      <t>Mineral number</t>
    </r>
    <r>
      <rPr>
        <sz val="14"/>
        <color rgb="FF000000"/>
        <rFont val="Times New Roman"/>
        <family val="1"/>
      </rPr>
      <t xml:space="preserve"> - Also an 18-digit number, following above criteria, set apart by '9999' as the map number</t>
    </r>
  </si>
  <si>
    <r>
      <rPr>
        <sz val="14"/>
        <color theme="1"/>
        <rFont val="Times New Roman"/>
        <family val="1"/>
      </rPr>
      <t xml:space="preserve">West Virginia Legislative Rule § 110-1I 4.1.7. </t>
    </r>
    <r>
      <rPr>
        <b/>
        <sz val="14"/>
        <color theme="1"/>
        <rFont val="Times New Roman"/>
        <family val="1"/>
      </rPr>
      <t>Determination of capitalization rate</t>
    </r>
    <r>
      <rPr>
        <sz val="14"/>
        <color theme="1"/>
        <rFont val="Times New Roman"/>
        <family val="1"/>
      </rPr>
      <t xml:space="preserve">. For use in determining the net present value multiplier (M) used in Formula 3, prescribed in this Section 4, a single statewide capitalization rate for coal shall be determined annually by the Tax Commissioner through the use of generally accepted methods of determining those rates.  The rate shall be based on the assumption of a level, non-inflating income series. The capitalization rate used to value coal shall be developed considering (1) a discount rate determined by the summation technique (§ 110-1I 4.1.7.1), (2) a recapture component (§ 110-1I 4.1.7.2), and (3) a property tax rate (§ 110-1I 4.1.7.3).                                                                                                                                                                                               The Commissioner shall conduct a study to develop components for determining the capitalization rate annually and the preliminary results shall be filed in the State Register on or before July 1st of each year. Public comment on the study shall be accepted until August 1st of each year, and final results to be used shall be issued on or before September 1st of each year and filed in the State Register.
</t>
    </r>
  </si>
  <si>
    <t>12.    RESOURCE ACREAGE CLASSIFICATION AS OF DECEMBER 31, 2023:</t>
  </si>
  <si>
    <r>
      <t>If mining took place in all 3 years, production is averaged by 34/33/33</t>
    </r>
    <r>
      <rPr>
        <sz val="16"/>
        <color rgb="FF000000"/>
        <rFont val="Times New Roman"/>
        <family val="1"/>
      </rPr>
      <t xml:space="preserve">.  If mining took place in 2 years, production is split 50/50. If mining took place in year 1 only, that year is used. </t>
    </r>
  </si>
  <si>
    <t>All other questions concerning annual filings may be directed to Lori Frees at lori.a.frees@wv.gov.</t>
  </si>
  <si>
    <t>standards, help with GeoPDFs, and registering a Kiteworks account for electronic filing.</t>
  </si>
  <si>
    <r>
      <t xml:space="preserve">3* All columns on this newly formatted Section VI are required.  See tab 'Parcel_Information_Descript' at the end of the Excel worksheet for additional help understanding fields and formatting. </t>
    </r>
    <r>
      <rPr>
        <b/>
        <i/>
        <sz val="11"/>
        <color theme="1"/>
        <rFont val="Aptos"/>
        <family val="2"/>
      </rPr>
      <t xml:space="preserve">(*new) </t>
    </r>
  </si>
  <si>
    <t xml:space="preserve">"flat file" for import by Property Tax for processing and quality control purposes. </t>
  </si>
  <si>
    <t>A new tab called 'Mine_Production_Flat' appears on the tax return worksheet this year. It is not for keying or public use.  It is transposing return data into a</t>
  </si>
  <si>
    <t>MASTER LIST OF WV 7.5-MINUTE QUADRANGLES WITH 3 CHARACTER ABBREVIATIONS</t>
  </si>
  <si>
    <t>Addison</t>
  </si>
  <si>
    <t>Glace</t>
  </si>
  <si>
    <t>MacFarlan</t>
  </si>
  <si>
    <t>Parsons</t>
  </si>
  <si>
    <t>Spencer</t>
  </si>
  <si>
    <t>Adolph</t>
  </si>
  <si>
    <t>Cedarville</t>
  </si>
  <si>
    <t>Gladesville</t>
  </si>
  <si>
    <t>Madison</t>
  </si>
  <si>
    <t>Patterson</t>
  </si>
  <si>
    <t>Springfield</t>
  </si>
  <si>
    <t>Adrian</t>
  </si>
  <si>
    <t>Center Point</t>
  </si>
  <si>
    <t>Glady</t>
  </si>
  <si>
    <t>Majestic</t>
  </si>
  <si>
    <t>Patterson Creek</t>
  </si>
  <si>
    <t>Spruce Knob</t>
  </si>
  <si>
    <t>Alderson</t>
  </si>
  <si>
    <t>Century</t>
  </si>
  <si>
    <t>Glen Easton</t>
  </si>
  <si>
    <t>Majorsville</t>
  </si>
  <si>
    <t>Paw Paw</t>
  </si>
  <si>
    <t>Stephenson</t>
  </si>
  <si>
    <t>Alleghany</t>
  </si>
  <si>
    <t>Chapmanville</t>
  </si>
  <si>
    <t>Glengary</t>
  </si>
  <si>
    <t>Mallory</t>
  </si>
  <si>
    <t>Pax</t>
  </si>
  <si>
    <t>Steubenville East</t>
  </si>
  <si>
    <t>Alton</t>
  </si>
  <si>
    <t>Charles Town</t>
  </si>
  <si>
    <t>Glenville</t>
  </si>
  <si>
    <t>Mammoth</t>
  </si>
  <si>
    <t>Peniel</t>
  </si>
  <si>
    <t>Steubenville West</t>
  </si>
  <si>
    <t>Alum Creek</t>
  </si>
  <si>
    <t>Charleston East</t>
  </si>
  <si>
    <t>Glenwood</t>
  </si>
  <si>
    <t>Man</t>
  </si>
  <si>
    <t>Pennsboro</t>
  </si>
  <si>
    <t>Stotlers Crossroads</t>
  </si>
  <si>
    <t>Alvon</t>
  </si>
  <si>
    <t>Charleston West</t>
  </si>
  <si>
    <t>Glover Gap</t>
  </si>
  <si>
    <t>Mannington</t>
  </si>
  <si>
    <t>Petersburg East</t>
  </si>
  <si>
    <t>Strange Creek</t>
  </si>
  <si>
    <t>Amherstdale</t>
  </si>
  <si>
    <t>Cherry Run</t>
  </si>
  <si>
    <t>Gore</t>
  </si>
  <si>
    <t>Marietta</t>
  </si>
  <si>
    <t>Petersburg West</t>
  </si>
  <si>
    <t>Sugar Grove</t>
  </si>
  <si>
    <t>Amonate</t>
  </si>
  <si>
    <t>Cheshire</t>
  </si>
  <si>
    <t>Gorman</t>
  </si>
  <si>
    <t>Marlington</t>
  </si>
  <si>
    <t>Peterson</t>
  </si>
  <si>
    <t>Summersville</t>
  </si>
  <si>
    <t>Anawalt</t>
  </si>
  <si>
    <t>Chester</t>
  </si>
  <si>
    <t>Goshen</t>
  </si>
  <si>
    <t>Martinsburg</t>
  </si>
  <si>
    <t>Peterstown</t>
  </si>
  <si>
    <t>Summersville Dam</t>
  </si>
  <si>
    <t xml:space="preserve">Annamoriah </t>
  </si>
  <si>
    <t>Chloe</t>
  </si>
  <si>
    <t>Grafton</t>
  </si>
  <si>
    <t>Petroleum</t>
  </si>
  <si>
    <t>Sunrise</t>
  </si>
  <si>
    <t>Ansted</t>
  </si>
  <si>
    <t>Circleville</t>
  </si>
  <si>
    <t>Grant Town</t>
  </si>
  <si>
    <t>Philippi</t>
  </si>
  <si>
    <t>Sutton</t>
  </si>
  <si>
    <t>Anthony</t>
  </si>
  <si>
    <t xml:space="preserve">ANY </t>
  </si>
  <si>
    <t>Clarksburg</t>
  </si>
  <si>
    <t>Grantsville</t>
  </si>
  <si>
    <t>Matheny</t>
  </si>
  <si>
    <t>Pickens</t>
  </si>
  <si>
    <t>Swandale</t>
  </si>
  <si>
    <t>Anticoh</t>
  </si>
  <si>
    <t>Clay</t>
  </si>
  <si>
    <t>Great Cacapon</t>
  </si>
  <si>
    <t>Matoaka</t>
  </si>
  <si>
    <t>Pilot Knob</t>
  </si>
  <si>
    <t>Sylvester</t>
  </si>
  <si>
    <t>Apple Grove</t>
  </si>
  <si>
    <t>Clendenin</t>
  </si>
  <si>
    <t>Green Bank</t>
  </si>
  <si>
    <t>Maysville</t>
  </si>
  <si>
    <t>Pine Grove</t>
  </si>
  <si>
    <t>Table Rock</t>
  </si>
  <si>
    <t>Arlee</t>
  </si>
  <si>
    <t>Clio</t>
  </si>
  <si>
    <t>Greenland Gap</t>
  </si>
  <si>
    <t>McGraws</t>
  </si>
  <si>
    <t>Pineville</t>
  </si>
  <si>
    <t>Tablers Station</t>
  </si>
  <si>
    <t>Arnett</t>
  </si>
  <si>
    <t>Clothier</t>
  </si>
  <si>
    <t>Greenville</t>
  </si>
  <si>
    <t>Meadow Bridge</t>
  </si>
  <si>
    <t>Pipestem</t>
  </si>
  <si>
    <t>Talcott</t>
  </si>
  <si>
    <t>Arnoldsburg</t>
  </si>
  <si>
    <t>Clover Lick</t>
  </si>
  <si>
    <t>Griffithsville</t>
  </si>
  <si>
    <t>Meadow Creek</t>
  </si>
  <si>
    <t>Pocatalico</t>
  </si>
  <si>
    <t>Tanner</t>
  </si>
  <si>
    <t>Artemas</t>
  </si>
  <si>
    <t>Colebank</t>
  </si>
  <si>
    <t>Hacker Valley</t>
  </si>
  <si>
    <t>Medley</t>
  </si>
  <si>
    <t>Tariff</t>
  </si>
  <si>
    <t>Asbury</t>
  </si>
  <si>
    <t>Coolville</t>
  </si>
  <si>
    <t>Hager</t>
  </si>
  <si>
    <t>Middlebourne</t>
  </si>
  <si>
    <t>Pond Creek</t>
  </si>
  <si>
    <t>Tazewell North</t>
  </si>
  <si>
    <t>Athalia</t>
  </si>
  <si>
    <t>Corliss</t>
  </si>
  <si>
    <t>Hamlin</t>
  </si>
  <si>
    <t>Middleway</t>
  </si>
  <si>
    <t>Porters Falls</t>
  </si>
  <si>
    <t>Terra Alta</t>
  </si>
  <si>
    <t>Athens</t>
  </si>
  <si>
    <t>Cornstalk</t>
  </si>
  <si>
    <t>Hancock</t>
  </si>
  <si>
    <t>Milam</t>
  </si>
  <si>
    <t>Portland</t>
  </si>
  <si>
    <t>Thornton</t>
  </si>
  <si>
    <t>Auburn</t>
  </si>
  <si>
    <t>Cottageville</t>
  </si>
  <si>
    <t>Hanging Rock</t>
  </si>
  <si>
    <t>Mill Creek</t>
  </si>
  <si>
    <t>Potts Creek</t>
  </si>
  <si>
    <t>Thornwood</t>
  </si>
  <si>
    <t>Audra</t>
  </si>
  <si>
    <t>Cow Knob</t>
  </si>
  <si>
    <t>Harman</t>
  </si>
  <si>
    <t>Millstone</t>
  </si>
  <si>
    <t>Thurmond</t>
  </si>
  <si>
    <t>Augusta</t>
  </si>
  <si>
    <t>Cowen</t>
  </si>
  <si>
    <t>Harpers Ferry</t>
  </si>
  <si>
    <t>Milo</t>
  </si>
  <si>
    <t>Powhatan Point</t>
  </si>
  <si>
    <t>Tiltonsville</t>
  </si>
  <si>
    <t>Aurora</t>
  </si>
  <si>
    <t>Crab Orchard</t>
  </si>
  <si>
    <t>Harrisville</t>
  </si>
  <si>
    <t>Milton</t>
  </si>
  <si>
    <t>Prichard</t>
  </si>
  <si>
    <t>Tioga</t>
  </si>
  <si>
    <t>Baileysville</t>
  </si>
  <si>
    <t>Craig Springs</t>
  </si>
  <si>
    <t>Headsville</t>
  </si>
  <si>
    <t>Mingo</t>
  </si>
  <si>
    <t>Prince</t>
  </si>
  <si>
    <t>Trace</t>
  </si>
  <si>
    <t>Baker</t>
  </si>
  <si>
    <t>Craigsville</t>
  </si>
  <si>
    <t>Hedgesville</t>
  </si>
  <si>
    <t>Minnehaha Springs</t>
  </si>
  <si>
    <t>Princeton</t>
  </si>
  <si>
    <t>Trout</t>
  </si>
  <si>
    <t>Bancroft</t>
  </si>
  <si>
    <t>Cresaptown</t>
  </si>
  <si>
    <t>Henlawson</t>
  </si>
  <si>
    <t xml:space="preserve">HEN </t>
  </si>
  <si>
    <t>Moatstown</t>
  </si>
  <si>
    <t>Pullman</t>
  </si>
  <si>
    <t>Union</t>
  </si>
  <si>
    <t>Barboursville</t>
  </si>
  <si>
    <t>Crumpler</t>
  </si>
  <si>
    <t>Herold</t>
  </si>
  <si>
    <t>Monterey</t>
  </si>
  <si>
    <t>Quick</t>
  </si>
  <si>
    <t>Upper Tract</t>
  </si>
  <si>
    <t>Barnabus</t>
  </si>
  <si>
    <t>Cumberland</t>
  </si>
  <si>
    <t>Hightown</t>
  </si>
  <si>
    <t>Montgomery</t>
  </si>
  <si>
    <t>Quinwood</t>
  </si>
  <si>
    <t>Vadis</t>
  </si>
  <si>
    <t>Bastian</t>
  </si>
  <si>
    <t>Cuzzart</t>
  </si>
  <si>
    <t>Hillsboro</t>
  </si>
  <si>
    <t>Montrose</t>
  </si>
  <si>
    <t>Racine</t>
  </si>
  <si>
    <t>Valley Grove</t>
  </si>
  <si>
    <t>Danese</t>
  </si>
  <si>
    <t>Hinton</t>
  </si>
  <si>
    <t>Moorefield</t>
  </si>
  <si>
    <t>Radnor</t>
  </si>
  <si>
    <t>Valley Head</t>
  </si>
  <si>
    <t>Beckwith</t>
  </si>
  <si>
    <t>Holden</t>
  </si>
  <si>
    <t>Morgantown North</t>
  </si>
  <si>
    <t>Rainelle</t>
  </si>
  <si>
    <t>Valley Mills</t>
  </si>
  <si>
    <t>Beech Hill</t>
  </si>
  <si>
    <t>Hopeville</t>
  </si>
  <si>
    <t>Morgantown South</t>
  </si>
  <si>
    <t>Ranger</t>
  </si>
  <si>
    <t>Valley Point</t>
  </si>
  <si>
    <t>Belington</t>
  </si>
  <si>
    <t>Dawson</t>
  </si>
  <si>
    <t>Hundred</t>
  </si>
  <si>
    <t>Moundsville</t>
  </si>
  <si>
    <t>Raven Rock</t>
  </si>
  <si>
    <t>Wadestown</t>
  </si>
  <si>
    <t>Belle</t>
  </si>
  <si>
    <t>Delbarton</t>
  </si>
  <si>
    <t xml:space="preserve">DEL </t>
  </si>
  <si>
    <t>Huntington</t>
  </si>
  <si>
    <t>Mount Alto</t>
  </si>
  <si>
    <t>Ravenswood</t>
  </si>
  <si>
    <t>Waiteville</t>
  </si>
  <si>
    <t>Bellegrove</t>
  </si>
  <si>
    <t>Denmar</t>
  </si>
  <si>
    <t>Hurricane</t>
  </si>
  <si>
    <t>Mount Clare</t>
  </si>
  <si>
    <t>Reddish Knob</t>
  </si>
  <si>
    <t>Walkersville</t>
  </si>
  <si>
    <t>Diana</t>
  </si>
  <si>
    <t>Mount Nebo</t>
  </si>
  <si>
    <t>Reedy</t>
  </si>
  <si>
    <t>Wallace</t>
  </si>
  <si>
    <t>Bens Run</t>
  </si>
  <si>
    <t>Doe Hill</t>
  </si>
  <si>
    <t>Interior</t>
  </si>
  <si>
    <t>Mount Olive</t>
  </si>
  <si>
    <t>Rhodell</t>
  </si>
  <si>
    <t>Walton</t>
  </si>
  <si>
    <t>Bentree</t>
  </si>
  <si>
    <t xml:space="preserve">DOR </t>
  </si>
  <si>
    <t>Inwood</t>
  </si>
  <si>
    <t>Mount Storm</t>
  </si>
  <si>
    <t>Richwood</t>
  </si>
  <si>
    <t>War</t>
  </si>
  <si>
    <t>Bergoo</t>
  </si>
  <si>
    <t>Droop</t>
  </si>
  <si>
    <t>Ivydale</t>
  </si>
  <si>
    <t>Mount Storm Lake</t>
  </si>
  <si>
    <t>Ridge</t>
  </si>
  <si>
    <t>Wardensville</t>
  </si>
  <si>
    <t>Bergton</t>
  </si>
  <si>
    <t>Duo</t>
  </si>
  <si>
    <t>Jerrys Run</t>
  </si>
  <si>
    <t>Mountain Falls</t>
  </si>
  <si>
    <t>Rig</t>
  </si>
  <si>
    <t>Wayne</t>
  </si>
  <si>
    <t>Berlin</t>
  </si>
  <si>
    <t>Durbin</t>
  </si>
  <si>
    <t>Julian</t>
  </si>
  <si>
    <t>Mountain Grove</t>
  </si>
  <si>
    <t>Rio</t>
  </si>
  <si>
    <t>Webb</t>
  </si>
  <si>
    <t>Berryville</t>
  </si>
  <si>
    <t>East Liverpool North</t>
  </si>
  <si>
    <t>Junior</t>
  </si>
  <si>
    <t>Mozark Mountain</t>
  </si>
  <si>
    <t>Ripley</t>
  </si>
  <si>
    <t>Webster Springs</t>
  </si>
  <si>
    <t>Bethany</t>
  </si>
  <si>
    <t>East Liverpool South</t>
  </si>
  <si>
    <t>Kanawha</t>
  </si>
  <si>
    <t>Mozer</t>
  </si>
  <si>
    <t>Rivesville</t>
  </si>
  <si>
    <t>Webster Springs SE</t>
  </si>
  <si>
    <t>Beverly East</t>
  </si>
  <si>
    <t>Eccles</t>
  </si>
  <si>
    <t>Keedysville</t>
  </si>
  <si>
    <t>Mud</t>
  </si>
  <si>
    <t>Roanoke</t>
  </si>
  <si>
    <t>Webster Springs SW</t>
  </si>
  <si>
    <t>Beverly West</t>
  </si>
  <si>
    <t>Edray</t>
  </si>
  <si>
    <t>Kenna</t>
  </si>
  <si>
    <t>Mullens</t>
  </si>
  <si>
    <t>Robertsburg</t>
  </si>
  <si>
    <t>Weirton</t>
  </si>
  <si>
    <t>Big Chimney</t>
  </si>
  <si>
    <t>Elizabeth</t>
  </si>
  <si>
    <t>Kentuck</t>
  </si>
  <si>
    <t>Mustoe</t>
  </si>
  <si>
    <t>Rock Cave</t>
  </si>
  <si>
    <t>Big Creek</t>
  </si>
  <si>
    <t>Elkhurst</t>
  </si>
  <si>
    <t>Kermit</t>
  </si>
  <si>
    <t>Myrtle</t>
  </si>
  <si>
    <t>Rockport</t>
  </si>
  <si>
    <t>Wellsville</t>
  </si>
  <si>
    <t>Big Isaac</t>
  </si>
  <si>
    <t>Elkins</t>
  </si>
  <si>
    <t>Kettle</t>
  </si>
  <si>
    <t>Narrows</t>
  </si>
  <si>
    <t>Romance</t>
  </si>
  <si>
    <t>West Hamlin</t>
  </si>
  <si>
    <t>Big Pool</t>
  </si>
  <si>
    <t>Ellamore</t>
  </si>
  <si>
    <t>Keyser</t>
  </si>
  <si>
    <t>Naugatuck</t>
  </si>
  <si>
    <t>Romney</t>
  </si>
  <si>
    <t>West Milford</t>
  </si>
  <si>
    <t>Big Run</t>
  </si>
  <si>
    <t>Ellenboro</t>
  </si>
  <si>
    <t>Keystone</t>
  </si>
  <si>
    <t>Needmore</t>
  </si>
  <si>
    <t>Ronceverte</t>
  </si>
  <si>
    <t>West Union</t>
  </si>
  <si>
    <t>Blackbird Knob</t>
  </si>
  <si>
    <t>Elmwood</t>
  </si>
  <si>
    <t>Kiahsville</t>
  </si>
  <si>
    <t>Nestlow</t>
  </si>
  <si>
    <t>Rosedale</t>
  </si>
  <si>
    <t>Westernport</t>
  </si>
  <si>
    <t>Blacksville</t>
  </si>
  <si>
    <t>Erbacon</t>
  </si>
  <si>
    <t>Kingwood</t>
  </si>
  <si>
    <t>Nestorville</t>
  </si>
  <si>
    <t>Rosemont</t>
  </si>
  <si>
    <t>Weston</t>
  </si>
  <si>
    <t>Blackwater Falls</t>
  </si>
  <si>
    <t>Eskdale</t>
  </si>
  <si>
    <t>Kitzmiller</t>
  </si>
  <si>
    <t>Nettie</t>
  </si>
  <si>
    <t>Round Bottom</t>
  </si>
  <si>
    <t>Wharncliffe</t>
  </si>
  <si>
    <t>Blue Creek</t>
  </si>
  <si>
    <t>Evitts Creek</t>
  </si>
  <si>
    <t>Knoxville</t>
  </si>
  <si>
    <t>New Haven</t>
  </si>
  <si>
    <t>Round Hill</t>
  </si>
  <si>
    <t>Wharton</t>
  </si>
  <si>
    <t>Bluefield</t>
  </si>
  <si>
    <t>Fairmont East</t>
  </si>
  <si>
    <t>Lake Lynn</t>
  </si>
  <si>
    <t>New Martinsville</t>
  </si>
  <si>
    <t>Rowlesburg</t>
  </si>
  <si>
    <t>Wheeling</t>
  </si>
  <si>
    <t>Bowden</t>
  </si>
  <si>
    <t>Fairmont West</t>
  </si>
  <si>
    <t>Lake Sherwood</t>
  </si>
  <si>
    <t>New Matamoras</t>
  </si>
  <si>
    <t>Rucker Gap</t>
  </si>
  <si>
    <t>White Hall</t>
  </si>
  <si>
    <t>Falling Springs</t>
  </si>
  <si>
    <t>Laneville</t>
  </si>
  <si>
    <t>New Milton</t>
  </si>
  <si>
    <t>Rupert</t>
  </si>
  <si>
    <t>White Sulphur Springs</t>
  </si>
  <si>
    <t>Bramwell</t>
  </si>
  <si>
    <t>Fallsburg</t>
  </si>
  <si>
    <t>Largent</t>
  </si>
  <si>
    <t>Newburg</t>
  </si>
  <si>
    <t>Saint Albans</t>
  </si>
  <si>
    <t>Whitesville</t>
  </si>
  <si>
    <t>Branchland</t>
  </si>
  <si>
    <t>Fayetteville</t>
  </si>
  <si>
    <t>Lavalette</t>
  </si>
  <si>
    <t>Newton</t>
  </si>
  <si>
    <t>Saint George</t>
  </si>
  <si>
    <t>Whitmer</t>
  </si>
  <si>
    <t>Brandonville</t>
  </si>
  <si>
    <t>Fellowsville</t>
  </si>
  <si>
    <t>Lead Mine</t>
  </si>
  <si>
    <t>Newville</t>
  </si>
  <si>
    <t>Salem</t>
  </si>
  <si>
    <t>Widen</t>
  </si>
  <si>
    <t>Brandywine</t>
  </si>
  <si>
    <t>Flat Top</t>
  </si>
  <si>
    <t>Lerona</t>
  </si>
  <si>
    <t>Normantown</t>
  </si>
  <si>
    <t>Samp</t>
  </si>
  <si>
    <t>Wildell</t>
  </si>
  <si>
    <t>Brownton</t>
  </si>
  <si>
    <t>Folsom</t>
  </si>
  <si>
    <t>Lester</t>
  </si>
  <si>
    <t>Oak Hill</t>
  </si>
  <si>
    <t>Sandyville</t>
  </si>
  <si>
    <t>Wileyville</t>
  </si>
  <si>
    <t>Bruceton Mills</t>
  </si>
  <si>
    <t>Forest Hill</t>
  </si>
  <si>
    <t>Levels</t>
  </si>
  <si>
    <t>Oakland</t>
  </si>
  <si>
    <t>Sang Run</t>
  </si>
  <si>
    <t>Williams Mountain</t>
  </si>
  <si>
    <t>Buchannon</t>
  </si>
  <si>
    <t>Fork Mountain</t>
  </si>
  <si>
    <t>Lewisburg</t>
  </si>
  <si>
    <t>Oakvale</t>
  </si>
  <si>
    <t>Schultz</t>
  </si>
  <si>
    <t>Williamsburg</t>
  </si>
  <si>
    <t>Burlington</t>
  </si>
  <si>
    <t>Fort Seybert</t>
  </si>
  <si>
    <t>Lindside</t>
  </si>
  <si>
    <t>Oceana</t>
  </si>
  <si>
    <t>Scott Depot</t>
  </si>
  <si>
    <t>Burnaugh</t>
  </si>
  <si>
    <t>Fort Spring</t>
  </si>
  <si>
    <t>Little Birch</t>
  </si>
  <si>
    <t>Odd</t>
  </si>
  <si>
    <t>Sector</t>
  </si>
  <si>
    <t>Williamsport</t>
  </si>
  <si>
    <t>Burning Springs</t>
  </si>
  <si>
    <t>Little Hocking</t>
  </si>
  <si>
    <t>Old Fields</t>
  </si>
  <si>
    <t>Shady Spring</t>
  </si>
  <si>
    <t>Willow Island</t>
  </si>
  <si>
    <t>Burnsville</t>
  </si>
  <si>
    <t>Littleton</t>
  </si>
  <si>
    <t>Oldtown</t>
  </si>
  <si>
    <t>Sharp Knob</t>
  </si>
  <si>
    <t>Wilsondale</t>
  </si>
  <si>
    <t>Burnt House</t>
  </si>
  <si>
    <t>Gallipolis</t>
  </si>
  <si>
    <t>Liverpool</t>
  </si>
  <si>
    <t>Onego</t>
  </si>
  <si>
    <t>Shepherdstown</t>
  </si>
  <si>
    <t>Winfield</t>
  </si>
  <si>
    <t>Businessburg</t>
  </si>
  <si>
    <t>Gap Mills</t>
  </si>
  <si>
    <t>Lobelia</t>
  </si>
  <si>
    <t>Orkney Springs</t>
  </si>
  <si>
    <t>Shinnston</t>
  </si>
  <si>
    <t>Winona</t>
  </si>
  <si>
    <t>Cairo</t>
  </si>
  <si>
    <t>Garretts Bend</t>
  </si>
  <si>
    <t>Lockwood</t>
  </si>
  <si>
    <t>Orlando</t>
  </si>
  <si>
    <t>Shirley</t>
  </si>
  <si>
    <t>Winslow</t>
  </si>
  <si>
    <t>Camden</t>
  </si>
  <si>
    <t>Gary</t>
  </si>
  <si>
    <t>Logan</t>
  </si>
  <si>
    <t>Osage</t>
  </si>
  <si>
    <t>Sinks of Gandy</t>
  </si>
  <si>
    <t>Wolf Gap</t>
  </si>
  <si>
    <t>Camden on Gauley</t>
  </si>
  <si>
    <t>Gassaway</t>
  </si>
  <si>
    <t>Lonaconing</t>
  </si>
  <si>
    <t>Oxford</t>
  </si>
  <si>
    <t>Sissonville</t>
  </si>
  <si>
    <t>Wolf Summit</t>
  </si>
  <si>
    <t>Cameron</t>
  </si>
  <si>
    <t>Gauley Bridge</t>
  </si>
  <si>
    <t>Looneyville</t>
  </si>
  <si>
    <t>Paddy Knob</t>
  </si>
  <si>
    <t>Skelt</t>
  </si>
  <si>
    <t>Woodrow</t>
  </si>
  <si>
    <t>Capon Bridge</t>
  </si>
  <si>
    <t>Gay</t>
  </si>
  <si>
    <t>Lorado</t>
  </si>
  <si>
    <t>Paden City</t>
  </si>
  <si>
    <t>Smithburg</t>
  </si>
  <si>
    <t>Woodstock</t>
  </si>
  <si>
    <t>Capon Springs</t>
  </si>
  <si>
    <t>Lost City</t>
  </si>
  <si>
    <t>Paint Bank</t>
  </si>
  <si>
    <t>Smithville</t>
  </si>
  <si>
    <t>Yellow Spring</t>
  </si>
  <si>
    <t>Cass</t>
  </si>
  <si>
    <t>Gilboa</t>
  </si>
  <si>
    <t>Lost River State Park</t>
  </si>
  <si>
    <t>Palo Alto</t>
  </si>
  <si>
    <t>Snowy Mountain</t>
  </si>
  <si>
    <t>Cassity</t>
  </si>
  <si>
    <t>Gilmer</t>
  </si>
  <si>
    <t>Louisa</t>
  </si>
  <si>
    <t>Panther</t>
  </si>
  <si>
    <t>Snyder Knob</t>
  </si>
  <si>
    <t>Catlettsburg</t>
  </si>
  <si>
    <t>Girta</t>
  </si>
  <si>
    <t>Lubeck</t>
  </si>
  <si>
    <t>Parkersburg</t>
  </si>
  <si>
    <t>South Parkersburg</t>
  </si>
  <si>
    <t xml:space="preserve"> e.g. 2024 _CorpName_WVSTCSN.</t>
  </si>
  <si>
    <t>Revised 2/2024</t>
  </si>
  <si>
    <r>
      <t xml:space="preserve">1. From the dropdown, choose the </t>
    </r>
    <r>
      <rPr>
        <b/>
        <sz val="14"/>
        <color rgb="FF000000"/>
        <rFont val="Times New Roman"/>
        <family val="1"/>
      </rPr>
      <t>coal bed name</t>
    </r>
    <r>
      <rPr>
        <sz val="14"/>
        <color rgb="FF000000"/>
        <rFont val="Times New Roman"/>
        <family val="1"/>
      </rPr>
      <t xml:space="preserve"> as reported in the Department of Energy/Office of Miner's Health, Safety, and Training permit application</t>
    </r>
  </si>
  <si>
    <t xml:space="preserve">     or list the correlative name from coal bed list tabs.</t>
  </si>
  <si>
    <r>
      <t xml:space="preserve">Tax District(s) : </t>
    </r>
    <r>
      <rPr>
        <sz val="14"/>
        <color theme="1"/>
        <rFont val="Times New Roman"/>
        <family val="1"/>
      </rPr>
      <t>2-digit code, set by the county for their tax districts starting 00-99</t>
    </r>
  </si>
  <si>
    <r>
      <t xml:space="preserve">    (C)  </t>
    </r>
    <r>
      <rPr>
        <b/>
        <sz val="17"/>
        <color rgb="FF000000"/>
        <rFont val="Arial"/>
        <family val="2"/>
      </rPr>
      <t xml:space="preserve">Acres mined </t>
    </r>
    <r>
      <rPr>
        <sz val="17"/>
        <color rgb="FF000000"/>
        <rFont val="Arial"/>
        <family val="2"/>
      </rPr>
      <t>during calendar year 2023</t>
    </r>
  </si>
  <si>
    <r>
      <t xml:space="preserve">            as of 12/31/2023. </t>
    </r>
    <r>
      <rPr>
        <sz val="14"/>
        <color rgb="FF000000"/>
        <rFont val="Arial"/>
        <family val="2"/>
      </rPr>
      <t>Must match property acres Section VI.</t>
    </r>
  </si>
  <si>
    <r>
      <t xml:space="preserve">Multi-County Production: </t>
    </r>
    <r>
      <rPr>
        <sz val="14"/>
        <color rgb="FF000000"/>
        <rFont val="Times New Roman"/>
        <family val="1"/>
      </rPr>
      <t>if permit crosses county lines, this section is compulsary</t>
    </r>
    <r>
      <rPr>
        <b/>
        <sz val="14"/>
        <color rgb="FF000000"/>
        <rFont val="Times New Roman"/>
        <family val="1"/>
      </rPr>
      <t xml:space="preserve">; </t>
    </r>
    <r>
      <rPr>
        <sz val="14"/>
        <color rgb="FF000000"/>
        <rFont val="Times New Roman"/>
        <family val="1"/>
      </rPr>
      <t>select county from the dropdown, key the % production</t>
    </r>
  </si>
  <si>
    <t xml:space="preserve">   (C) Total areas mined from midnight Jan. 1st through 11:59pm Dec. 31st; check that acres calculated from shape files with acres physically less with the sum delta acreage total from the Mined Out column on the Parcel Info page.   </t>
  </si>
  <si>
    <r>
      <t xml:space="preserve">4.  Select </t>
    </r>
    <r>
      <rPr>
        <b/>
        <sz val="14"/>
        <color theme="1"/>
        <rFont val="Times New Roman"/>
        <family val="1"/>
      </rPr>
      <t>Quad</t>
    </r>
    <r>
      <rPr>
        <sz val="14"/>
        <color theme="1"/>
        <rFont val="Times New Roman"/>
        <family val="1"/>
      </rPr>
      <t xml:space="preserve"> from the dropdown, and disregard the warning error once </t>
    </r>
    <r>
      <rPr>
        <b/>
        <sz val="14"/>
        <color theme="1"/>
        <rFont val="Times New Roman"/>
        <family val="1"/>
      </rPr>
      <t xml:space="preserve">Section </t>
    </r>
    <r>
      <rPr>
        <sz val="14"/>
        <color theme="1"/>
        <rFont val="Times New Roman"/>
        <family val="1"/>
      </rPr>
      <t xml:space="preserve">is also selected. Quad Sections are numbered as follows:   </t>
    </r>
  </si>
  <si>
    <r>
      <t>5.</t>
    </r>
    <r>
      <rPr>
        <b/>
        <sz val="14"/>
        <color rgb="FF000000"/>
        <rFont val="Times New Roman"/>
        <family val="1"/>
      </rPr>
      <t xml:space="preserve"> Type of operation</t>
    </r>
    <r>
      <rPr>
        <sz val="14"/>
        <color rgb="FF000000"/>
        <rFont val="Times New Roman"/>
        <family val="1"/>
      </rPr>
      <t xml:space="preserve">: </t>
    </r>
    <r>
      <rPr>
        <b/>
        <sz val="14"/>
        <color rgb="FF000000"/>
        <rFont val="Times New Roman"/>
        <family val="1"/>
      </rPr>
      <t xml:space="preserve"> </t>
    </r>
    <r>
      <rPr>
        <sz val="14"/>
        <color rgb="FF000000"/>
        <rFont val="Times New Roman"/>
        <family val="1"/>
      </rPr>
      <t>Underground = deep;  Surface = strip, MTR, auger, highwall miner</t>
    </r>
  </si>
  <si>
    <t>3) This year's return has various updates in multiple sections, therefore exercise caution if you copy and paste data from prior</t>
  </si>
  <si>
    <t>years' forms. Use dropdowns where present: county, additional split counties, seam, quad, quad section, and type of mine.  You</t>
  </si>
  <si>
    <t>must not merge cells, move tabs, or rename fields. If you choose to use previous years' forms, you cannot file electronically and</t>
  </si>
  <si>
    <t xml:space="preserve">and must print and mail as usual. </t>
  </si>
  <si>
    <r>
      <t xml:space="preserve">4* Totals from this section should match page 2 Section V; unmineable, mined out, and barren autopopulate from this Section to Section V.  </t>
    </r>
    <r>
      <rPr>
        <b/>
        <i/>
        <sz val="11"/>
        <color theme="1"/>
        <rFont val="Aptos"/>
        <family val="2"/>
      </rPr>
      <t xml:space="preserve">(*new) </t>
    </r>
  </si>
  <si>
    <r>
      <t xml:space="preserve">5* Parcel Number column may contain fee OR mineral parcel, whichever has the coal rights, and should be entered as 18-DIGIT NUMBERS beginning with district and including placeholders for maps less than 4 digits. </t>
    </r>
    <r>
      <rPr>
        <b/>
        <i/>
        <sz val="11"/>
        <color theme="1"/>
        <rFont val="Aptos"/>
        <family val="2"/>
      </rPr>
      <t>(*see Section VI in 'Instructions' tab)</t>
    </r>
  </si>
  <si>
    <t>6* Improper formatting may result in the rejection of the return; failure to provide identification and ownership interest for each parcel will result in appraisal being placed on the producer or other parcel the Tax Division deems adequate.</t>
  </si>
  <si>
    <t>AC mined TP</t>
  </si>
  <si>
    <t xml:space="preserve">Unmineable, mined-out and barren acreages will be displayed in Section V once Section VI has been completed.  Many fields will calculate and autofill from data entered, either from above or Section VI. Cross-check fields that show corresponding form numbers in parentheses beside or under them.  </t>
  </si>
  <si>
    <t>2* If the permit involves parcels in multiple counties, a full separate return is necessary for each county.  If multiple districts are involved, group parcels in same districts together here.</t>
  </si>
  <si>
    <t xml:space="preserve">1* List all parcels that had active mining first. DO NOT USE HYPHENS, and do not key in the greyed out columns. </t>
  </si>
  <si>
    <r>
      <t xml:space="preserve">7* </t>
    </r>
    <r>
      <rPr>
        <b/>
        <i/>
        <sz val="11"/>
        <color theme="1"/>
        <rFont val="Aptos"/>
        <family val="2"/>
      </rPr>
      <t>Initial lines only keyed for reference</t>
    </r>
    <r>
      <rPr>
        <b/>
        <sz val="11"/>
        <color theme="1"/>
        <rFont val="Aptos"/>
        <family val="2"/>
      </rPr>
      <t xml:space="preserve"> - REMOVE and REPLACE with your parcel data; notice select unbalanced acres will receive an error message in the Acre Check column as a guide. For parcels with only permitted Reserve acres, key 0 in Active first. </t>
    </r>
  </si>
  <si>
    <t xml:space="preserve">   (D) Latitude and Longitude filing requirements were removed TY 2025.  Formerly 2D.</t>
  </si>
  <si>
    <r>
      <t xml:space="preserve">     Parcel Number:</t>
    </r>
    <r>
      <rPr>
        <sz val="14"/>
        <color theme="1"/>
        <rFont val="Times New Roman"/>
        <family val="1"/>
      </rPr>
      <t xml:space="preserve"> 4-digits, parcel number</t>
    </r>
    <r>
      <rPr>
        <b/>
        <sz val="14"/>
        <color theme="1"/>
        <rFont val="Times New Roman"/>
        <family val="1"/>
      </rPr>
      <t xml:space="preserve"> </t>
    </r>
    <r>
      <rPr>
        <sz val="14"/>
        <color theme="1"/>
        <rFont val="Times New Roman"/>
        <family val="1"/>
      </rPr>
      <t>from</t>
    </r>
    <r>
      <rPr>
        <b/>
        <sz val="14"/>
        <color theme="1"/>
        <rFont val="Times New Roman"/>
        <family val="1"/>
      </rPr>
      <t xml:space="preserve"> </t>
    </r>
    <r>
      <rPr>
        <sz val="14"/>
        <color theme="1"/>
        <rFont val="Times New Roman"/>
        <family val="1"/>
      </rPr>
      <t xml:space="preserve">surface maps, use leading zeros, ie-12 = 0012      </t>
    </r>
  </si>
  <si>
    <r>
      <t xml:space="preserve">     Subparcel: </t>
    </r>
    <r>
      <rPr>
        <sz val="14"/>
        <color theme="1"/>
        <rFont val="Times New Roman"/>
        <family val="1"/>
      </rPr>
      <t>4-digits, subparcel number, use leading zeros</t>
    </r>
  </si>
  <si>
    <r>
      <t xml:space="preserve">     Special ID: </t>
    </r>
    <r>
      <rPr>
        <sz val="14"/>
        <color theme="1"/>
        <rFont val="Times New Roman"/>
        <family val="1"/>
      </rPr>
      <t xml:space="preserve">4-digits, default is zeros; the old system owner sequence 3001 or 6001, etc. </t>
    </r>
  </si>
  <si>
    <r>
      <t xml:space="preserve">     Owner sequence (own seq) :</t>
    </r>
    <r>
      <rPr>
        <sz val="14"/>
        <color theme="1"/>
        <rFont val="Times New Roman"/>
        <family val="1"/>
      </rPr>
      <t xml:space="preserve"> 3-digits with leading zeros; default is zeros if no shared ownership; takes the place of the old 3000 series</t>
    </r>
  </si>
  <si>
    <r>
      <t xml:space="preserve">     District number: </t>
    </r>
    <r>
      <rPr>
        <sz val="14"/>
        <color rgb="FF000000"/>
        <rFont val="Times New Roman"/>
        <family val="1"/>
      </rPr>
      <t>2-digit code</t>
    </r>
    <r>
      <rPr>
        <i/>
        <sz val="14"/>
        <color rgb="FF000000"/>
        <rFont val="Times New Roman"/>
        <family val="1"/>
      </rPr>
      <t xml:space="preserve">, </t>
    </r>
    <r>
      <rPr>
        <sz val="14"/>
        <color rgb="FF000000"/>
        <rFont val="Times New Roman"/>
        <family val="1"/>
      </rPr>
      <t>set by the county for their tax districts starting 00-99.</t>
    </r>
    <r>
      <rPr>
        <i/>
        <sz val="14"/>
        <color rgb="FF000000"/>
        <rFont val="Times New Roman"/>
        <family val="1"/>
      </rPr>
      <t xml:space="preserve"> </t>
    </r>
    <r>
      <rPr>
        <sz val="14"/>
        <color rgb="FF000000"/>
        <rFont val="Times New Roman"/>
        <family val="1"/>
      </rPr>
      <t xml:space="preserve"> If parcels are in more than 1 district, start </t>
    </r>
  </si>
  <si>
    <t xml:space="preserve">*NEWLY REVISED TY2025 for electronic filing and processing. </t>
  </si>
  <si>
    <t>See screenshot below of a completed row for a fee parcel (with an error) and a mineral parcel.</t>
  </si>
  <si>
    <t>Running Total</t>
  </si>
  <si>
    <t>Includes Owner%:</t>
  </si>
  <si>
    <t>Property Acres</t>
  </si>
  <si>
    <t>Barren Acres %</t>
  </si>
  <si>
    <t>Mined-Out Acres %</t>
  </si>
  <si>
    <t>Unmineable Acres %</t>
  </si>
  <si>
    <t>Reserve Acres %</t>
  </si>
  <si>
    <t>Active Acres %</t>
  </si>
  <si>
    <t>Mineable Acres %</t>
  </si>
  <si>
    <t>Deeded Acreage %</t>
  </si>
  <si>
    <t>Property Acres %</t>
  </si>
  <si>
    <t>Unmineable Acres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</si>
</sst>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000"/>
    <numFmt numFmtId="165" formatCode="[&lt;=9999999]###\-####;\(###\)\ ###\-####"/>
    <numFmt numFmtId="166" formatCode="0.00_)"/>
    <numFmt numFmtId="167" formatCode="mm\-dd\-yyyy"/>
    <numFmt numFmtId="168" formatCode=";;;"/>
    <numFmt numFmtId="169" formatCode="0.000"/>
    <numFmt numFmtId="170" formatCode="mm/dd/yy"/>
    <numFmt numFmtId="171" formatCode="&quot;$&quot;#,##0.00"/>
    <numFmt numFmtId="172" formatCode="000000000000000000"/>
    <numFmt numFmtId="173" formatCode="0000000000"/>
    <numFmt numFmtId="174" formatCode="00"/>
    <numFmt numFmtId="175" formatCode="000"/>
  </numFmts>
  <fonts count="269">
    <font>
      <sz val="12"/>
      <color rgb="FF000000"/>
      <name val="Arial"/>
      <scheme val="minor"/>
    </font>
    <font>
      <sz val="12"/>
      <color theme="1"/>
      <name val="Arial"/>
      <family val="2"/>
    </font>
    <font>
      <b/>
      <sz val="14"/>
      <color theme="1"/>
      <name val="Times New Roman"/>
      <family val="1"/>
    </font>
    <font>
      <sz val="12"/>
      <color rgb="FF000000"/>
      <name val="Calibri"/>
      <family val="2"/>
    </font>
    <font>
      <b/>
      <sz val="12"/>
      <color theme="1"/>
      <name val="Calibri"/>
      <family val="2"/>
    </font>
    <font>
      <sz val="12"/>
      <color theme="1"/>
      <name val="Calibri"/>
      <family val="2"/>
    </font>
    <font>
      <b/>
      <sz val="16"/>
      <color rgb="FFFF0000"/>
      <name val="Times New Roman"/>
      <family val="1"/>
    </font>
    <font>
      <b/>
      <sz val="14"/>
      <color rgb="FFFF0000"/>
      <name val="Times New Roman"/>
      <family val="1"/>
    </font>
    <font>
      <sz val="12"/>
      <color rgb="FF000000"/>
      <name val="Arial"/>
      <family val="2"/>
    </font>
    <font>
      <sz val="15"/>
      <color theme="1"/>
      <name val="Calibri"/>
      <family val="2"/>
    </font>
    <font>
      <b/>
      <sz val="15"/>
      <color rgb="FF0000FF"/>
      <name val="Times New Roman"/>
      <family val="1"/>
    </font>
    <font>
      <sz val="15"/>
      <color theme="1"/>
      <name val="Arial"/>
      <family val="2"/>
    </font>
    <font>
      <sz val="12"/>
      <color rgb="FF0000FF"/>
      <name val="Times New Roman"/>
      <family val="1"/>
    </font>
    <font>
      <b/>
      <i/>
      <sz val="16"/>
      <color theme="1"/>
      <name val="Times New Roman"/>
      <family val="1"/>
    </font>
    <font>
      <sz val="12"/>
      <name val="Arial"/>
      <family val="2"/>
    </font>
    <font>
      <sz val="14"/>
      <color rgb="FF000000"/>
      <name val="Times New Roman"/>
      <family val="1"/>
    </font>
    <font>
      <sz val="14"/>
      <color rgb="FF3F3F3F"/>
      <name val="Times New Roman"/>
      <family val="1"/>
    </font>
    <font>
      <sz val="14"/>
      <color theme="1"/>
      <name val="Times New Roman"/>
      <family val="1"/>
    </font>
    <font>
      <b/>
      <i/>
      <sz val="14"/>
      <color theme="1"/>
      <name val="Times New Roman"/>
      <family val="1"/>
    </font>
    <font>
      <b/>
      <i/>
      <u/>
      <sz val="16"/>
      <color rgb="FF0000FF"/>
      <name val="Times New Roman"/>
      <family val="1"/>
    </font>
    <font>
      <b/>
      <i/>
      <u/>
      <sz val="16"/>
      <color rgb="FF0000FF"/>
      <name val="Times New Roman"/>
      <family val="1"/>
    </font>
    <font>
      <sz val="12"/>
      <color rgb="FF0000FF"/>
      <name val="Calibri"/>
      <family val="2"/>
    </font>
    <font>
      <b/>
      <sz val="14"/>
      <color rgb="FF000000"/>
      <name val="Times New Roman"/>
      <family val="1"/>
    </font>
    <font>
      <sz val="11"/>
      <color theme="1"/>
      <name val="Calibri"/>
      <family val="2"/>
    </font>
    <font>
      <i/>
      <sz val="14"/>
      <color theme="1"/>
      <name val="Times New Roman"/>
      <family val="1"/>
    </font>
    <font>
      <b/>
      <sz val="12"/>
      <color theme="1"/>
      <name val="Arial"/>
      <family val="2"/>
    </font>
    <font>
      <b/>
      <u/>
      <sz val="14"/>
      <color theme="1"/>
      <name val="Times New Roman"/>
      <family val="1"/>
    </font>
    <font>
      <i/>
      <sz val="14"/>
      <color rgb="FF000000"/>
      <name val="Times New Roman"/>
      <family val="1"/>
    </font>
    <font>
      <b/>
      <i/>
      <u/>
      <sz val="16"/>
      <color rgb="FF0000FF"/>
      <name val="Times New Roman"/>
      <family val="1"/>
    </font>
    <font>
      <sz val="12"/>
      <color theme="1"/>
      <name val="Times New Roman"/>
      <family val="1"/>
    </font>
    <font>
      <b/>
      <i/>
      <u/>
      <sz val="16"/>
      <color theme="1"/>
      <name val="Times New Roman"/>
      <family val="1"/>
    </font>
    <font>
      <b/>
      <i/>
      <u/>
      <sz val="16"/>
      <color rgb="FF000000"/>
      <name val="Times New Roman"/>
      <family val="1"/>
    </font>
    <font>
      <sz val="11"/>
      <color theme="1"/>
      <name val="Times New Roman"/>
      <family val="1"/>
    </font>
    <font>
      <b/>
      <i/>
      <u/>
      <sz val="16"/>
      <color rgb="FF0000FF"/>
      <name val="Times New Roman"/>
      <family val="1"/>
    </font>
    <font>
      <sz val="12"/>
      <color rgb="FF222222"/>
      <name val="Arial"/>
      <family val="2"/>
    </font>
    <font>
      <b/>
      <sz val="12"/>
      <color rgb="FF0000FF"/>
      <name val="Times New Roman"/>
      <family val="1"/>
    </font>
    <font>
      <b/>
      <sz val="20"/>
      <color theme="1"/>
      <name val="Arial"/>
      <family val="2"/>
    </font>
    <font>
      <sz val="14"/>
      <color theme="1"/>
      <name val="Arial"/>
      <family val="2"/>
    </font>
    <font>
      <sz val="12"/>
      <color rgb="FF0000FF"/>
      <name val="Arial"/>
      <family val="2"/>
    </font>
    <font>
      <vertAlign val="superscript"/>
      <sz val="60"/>
      <color rgb="FF7F7F7F"/>
      <name val="Times New Roman"/>
      <family val="1"/>
    </font>
    <font>
      <sz val="20"/>
      <color theme="1"/>
      <name val="Times New Roman"/>
      <family val="1"/>
    </font>
    <font>
      <b/>
      <sz val="14"/>
      <color rgb="FFFF0000"/>
      <name val="Arial"/>
      <family val="2"/>
    </font>
    <font>
      <sz val="14"/>
      <color rgb="FF0000FF"/>
      <name val="Times New Roman"/>
      <family val="1"/>
    </font>
    <font>
      <sz val="14"/>
      <color rgb="FF0000FF"/>
      <name val="Arial"/>
      <family val="2"/>
    </font>
    <font>
      <sz val="18"/>
      <color theme="1"/>
      <name val="Arial"/>
      <family val="2"/>
    </font>
    <font>
      <b/>
      <sz val="14"/>
      <color rgb="FF0000FF"/>
      <name val="Arial"/>
      <family val="2"/>
    </font>
    <font>
      <sz val="18"/>
      <color rgb="FF800000"/>
      <name val="Arial"/>
      <family val="2"/>
    </font>
    <font>
      <sz val="24"/>
      <color theme="1"/>
      <name val="Arial"/>
      <family val="2"/>
    </font>
    <font>
      <b/>
      <sz val="16"/>
      <color rgb="FFFF0000"/>
      <name val="Arial"/>
      <family val="2"/>
    </font>
    <font>
      <b/>
      <sz val="14"/>
      <color theme="1"/>
      <name val="Arial"/>
      <family val="2"/>
    </font>
    <font>
      <sz val="20"/>
      <color rgb="FF000000"/>
      <name val="Times New Roman"/>
      <family val="1"/>
    </font>
    <font>
      <sz val="9"/>
      <color theme="1"/>
      <name val="Arial"/>
      <family val="2"/>
    </font>
    <font>
      <sz val="14"/>
      <color rgb="FF800000"/>
      <name val="Arial"/>
      <family val="2"/>
    </font>
    <font>
      <sz val="16"/>
      <color rgb="FF800000"/>
      <name val="Arial"/>
      <family val="2"/>
    </font>
    <font>
      <sz val="10"/>
      <color theme="1"/>
      <name val="Arial"/>
      <family val="2"/>
    </font>
    <font>
      <b/>
      <sz val="18"/>
      <color theme="1"/>
      <name val="Arial"/>
      <family val="2"/>
    </font>
    <font>
      <sz val="18"/>
      <color theme="1"/>
      <name val="Times New Roman"/>
      <family val="1"/>
    </font>
    <font>
      <sz val="12"/>
      <color rgb="FF800000"/>
      <name val="Arial"/>
      <family val="2"/>
    </font>
    <font>
      <b/>
      <u/>
      <sz val="12"/>
      <color theme="1"/>
      <name val="Arial"/>
      <family val="2"/>
    </font>
    <font>
      <sz val="16"/>
      <color rgb="FFFF0000"/>
      <name val="Arial"/>
      <family val="2"/>
    </font>
    <font>
      <sz val="12"/>
      <color rgb="FF000000"/>
      <name val="Times New Roman"/>
      <family val="1"/>
    </font>
    <font>
      <sz val="9"/>
      <color theme="1"/>
      <name val="Times New Roman"/>
      <family val="1"/>
    </font>
    <font>
      <b/>
      <sz val="20"/>
      <color rgb="FF0000FF"/>
      <name val="Arial"/>
      <family val="2"/>
    </font>
    <font>
      <sz val="10"/>
      <color rgb="FF000000"/>
      <name val="Arial"/>
      <family val="2"/>
    </font>
    <font>
      <b/>
      <u/>
      <sz val="20"/>
      <color rgb="FF0000FF"/>
      <name val="Arial"/>
      <family val="2"/>
    </font>
    <font>
      <sz val="10"/>
      <color rgb="FF000000"/>
      <name val="Times New Roman"/>
      <family val="1"/>
    </font>
    <font>
      <sz val="16"/>
      <color rgb="FF000000"/>
      <name val="Times New Roman"/>
      <family val="1"/>
    </font>
    <font>
      <sz val="22"/>
      <color theme="1"/>
      <name val="Times New Roman"/>
      <family val="1"/>
    </font>
    <font>
      <sz val="16"/>
      <color theme="1"/>
      <name val="Times New Roman"/>
      <family val="1"/>
    </font>
    <font>
      <sz val="16"/>
      <color rgb="FFFF6600"/>
      <name val="Arial"/>
      <family val="2"/>
    </font>
    <font>
      <b/>
      <sz val="20"/>
      <color theme="1"/>
      <name val="Times New Roman"/>
      <family val="1"/>
    </font>
    <font>
      <sz val="22"/>
      <color rgb="FF000000"/>
      <name val="Times New Roman"/>
      <family val="1"/>
    </font>
    <font>
      <sz val="16"/>
      <color rgb="FF002060"/>
      <name val="Times New Roman"/>
      <family val="1"/>
    </font>
    <font>
      <b/>
      <sz val="14"/>
      <color rgb="FF000000"/>
      <name val="Arial"/>
      <family val="2"/>
    </font>
    <font>
      <sz val="20"/>
      <color rgb="FF800000"/>
      <name val="Arial"/>
      <family val="2"/>
    </font>
    <font>
      <sz val="20"/>
      <color rgb="FF000000"/>
      <name val="Arial"/>
      <family val="2"/>
    </font>
    <font>
      <sz val="17"/>
      <color theme="1"/>
      <name val="Arial"/>
      <family val="2"/>
    </font>
    <font>
      <sz val="16"/>
      <color theme="1"/>
      <name val="Arial"/>
      <family val="2"/>
    </font>
    <font>
      <sz val="20"/>
      <color theme="1"/>
      <name val="Arial"/>
      <family val="2"/>
    </font>
    <font>
      <sz val="16"/>
      <color rgb="FF000000"/>
      <name val="Arial"/>
      <family val="2"/>
    </font>
    <font>
      <sz val="14"/>
      <color rgb="FF000000"/>
      <name val="Arial"/>
      <family val="2"/>
    </font>
    <font>
      <sz val="17"/>
      <color rgb="FF000000"/>
      <name val="Arial"/>
      <family val="2"/>
    </font>
    <font>
      <b/>
      <sz val="16"/>
      <color rgb="FFFF6600"/>
      <name val="Arial"/>
      <family val="2"/>
    </font>
    <font>
      <b/>
      <sz val="12"/>
      <color rgb="FFFF0000"/>
      <name val="Times New Roman"/>
      <family val="1"/>
    </font>
    <font>
      <sz val="24"/>
      <color rgb="FF800000"/>
      <name val="Arial"/>
      <family val="2"/>
    </font>
    <font>
      <sz val="10"/>
      <color rgb="FF000000"/>
      <name val="Arial Narrow"/>
      <family val="2"/>
    </font>
    <font>
      <b/>
      <sz val="14"/>
      <color rgb="FF800000"/>
      <name val="Arial"/>
      <family val="2"/>
    </font>
    <font>
      <sz val="14"/>
      <color rgb="FF1F1F1F"/>
      <name val="Arial"/>
      <family val="2"/>
    </font>
    <font>
      <b/>
      <sz val="16"/>
      <color rgb="FF000000"/>
      <name val="Arial"/>
      <family val="2"/>
    </font>
    <font>
      <sz val="5"/>
      <color rgb="FF000000"/>
      <name val="Arial"/>
      <family val="2"/>
    </font>
    <font>
      <sz val="28"/>
      <color theme="1"/>
      <name val="Times New Roman"/>
      <family val="1"/>
    </font>
    <font>
      <i/>
      <sz val="11"/>
      <color theme="1"/>
      <name val="Times New Roman"/>
      <family val="1"/>
    </font>
    <font>
      <b/>
      <sz val="11"/>
      <color theme="1"/>
      <name val="Calibri"/>
      <family val="2"/>
    </font>
    <font>
      <sz val="11"/>
      <color rgb="FF000000"/>
      <name val="Calibri"/>
      <family val="2"/>
    </font>
    <font>
      <sz val="11"/>
      <color rgb="FF0000FF"/>
      <name val="Times New Roman"/>
      <family val="1"/>
    </font>
    <font>
      <b/>
      <sz val="13"/>
      <color rgb="FF0000FF"/>
      <name val="Times New Roman"/>
      <family val="1"/>
    </font>
    <font>
      <b/>
      <sz val="11"/>
      <color rgb="FF0000FF"/>
      <name val="Times New Roman"/>
      <family val="1"/>
    </font>
    <font>
      <sz val="10"/>
      <color rgb="FF0000FF"/>
      <name val="Times New Roman"/>
      <family val="1"/>
    </font>
    <font>
      <b/>
      <u/>
      <sz val="14"/>
      <color theme="1"/>
      <name val="Times New Roman"/>
      <family val="1"/>
    </font>
    <font>
      <sz val="14"/>
      <color rgb="FFFF0000"/>
      <name val="Times New Roman"/>
      <family val="1"/>
    </font>
    <font>
      <sz val="14"/>
      <color rgb="FFFF0000"/>
      <name val="Arial"/>
      <family val="2"/>
    </font>
    <font>
      <u/>
      <sz val="14"/>
      <color rgb="FFFF0000"/>
      <name val="Times New Roman"/>
      <family val="1"/>
    </font>
    <font>
      <b/>
      <i/>
      <u/>
      <sz val="20"/>
      <color rgb="FF000000"/>
      <name val="Times New Roman"/>
      <family val="1"/>
    </font>
    <font>
      <b/>
      <i/>
      <u/>
      <sz val="16"/>
      <color rgb="FF000000"/>
      <name val="Times New Roman"/>
      <family val="1"/>
    </font>
    <font>
      <b/>
      <i/>
      <u/>
      <sz val="18"/>
      <color rgb="FF000000"/>
      <name val="Times New Roman"/>
      <family val="1"/>
    </font>
    <font>
      <i/>
      <sz val="20"/>
      <color rgb="FF000000"/>
      <name val="Times New Roman"/>
      <family val="1"/>
    </font>
    <font>
      <b/>
      <sz val="16"/>
      <color rgb="FF000000"/>
      <name val="Times New Roman"/>
      <family val="1"/>
    </font>
    <font>
      <b/>
      <i/>
      <u/>
      <sz val="16"/>
      <color rgb="FF000000"/>
      <name val="Times New Roman"/>
      <family val="1"/>
    </font>
    <font>
      <b/>
      <i/>
      <u/>
      <sz val="16"/>
      <color theme="1"/>
      <name val="Times New Roman"/>
      <family val="1"/>
    </font>
    <font>
      <b/>
      <i/>
      <u/>
      <sz val="14"/>
      <color theme="1"/>
      <name val="Times New Roman"/>
      <family val="1"/>
    </font>
    <font>
      <u/>
      <sz val="14"/>
      <color rgb="FF000000"/>
      <name val="Times New Roman"/>
      <family val="1"/>
    </font>
    <font>
      <b/>
      <i/>
      <u/>
      <sz val="16"/>
      <color rgb="FF000000"/>
      <name val="Times New Roman"/>
      <family val="1"/>
    </font>
    <font>
      <b/>
      <i/>
      <u/>
      <sz val="14"/>
      <color rgb="FF000000"/>
      <name val="Times New Roman"/>
      <family val="1"/>
    </font>
    <font>
      <b/>
      <i/>
      <sz val="14"/>
      <color rgb="FF000000"/>
      <name val="Times New Roman"/>
      <family val="1"/>
    </font>
    <font>
      <u/>
      <sz val="14"/>
      <color rgb="FF000000"/>
      <name val="Times New Roman"/>
      <family val="1"/>
    </font>
    <font>
      <b/>
      <i/>
      <u/>
      <sz val="16"/>
      <color theme="1"/>
      <name val="Times New Roman"/>
      <family val="1"/>
    </font>
    <font>
      <b/>
      <u/>
      <sz val="14"/>
      <color theme="1"/>
      <name val="Times New Roman"/>
      <family val="1"/>
    </font>
    <font>
      <u/>
      <sz val="14"/>
      <color theme="1"/>
      <name val="Times New Roman"/>
      <family val="1"/>
    </font>
    <font>
      <u/>
      <sz val="14"/>
      <color theme="1"/>
      <name val="Times New Roman"/>
      <family val="1"/>
    </font>
    <font>
      <u/>
      <sz val="14"/>
      <color theme="1"/>
      <name val="Times New Roman"/>
      <family val="1"/>
    </font>
    <font>
      <i/>
      <u/>
      <sz val="14"/>
      <color rgb="FF000000"/>
      <name val="Times New Roman"/>
      <family val="1"/>
    </font>
    <font>
      <i/>
      <u/>
      <sz val="14"/>
      <color rgb="FF000000"/>
      <name val="Times New Roman"/>
      <family val="1"/>
    </font>
    <font>
      <i/>
      <u/>
      <sz val="14"/>
      <color rgb="FF000000"/>
      <name val="Times New Roman"/>
      <family val="1"/>
    </font>
    <font>
      <u/>
      <sz val="14"/>
      <color rgb="FF000000"/>
      <name val="Times New Roman"/>
      <family val="1"/>
    </font>
    <font>
      <u/>
      <sz val="14"/>
      <color theme="1"/>
      <name val="Times New Roman"/>
      <family val="1"/>
    </font>
    <font>
      <sz val="10"/>
      <color theme="1"/>
      <name val="Times New Roman"/>
      <family val="1"/>
    </font>
    <font>
      <b/>
      <i/>
      <u/>
      <sz val="16"/>
      <color theme="1"/>
      <name val="Times New Roman"/>
      <family val="1"/>
    </font>
    <font>
      <sz val="14"/>
      <color theme="1"/>
      <name val="Calibri"/>
      <family val="2"/>
    </font>
    <font>
      <sz val="16"/>
      <color rgb="FF0000FF"/>
      <name val="Times New Roman"/>
      <family val="1"/>
    </font>
    <font>
      <b/>
      <sz val="16"/>
      <color rgb="FF0000FF"/>
      <name val="Times New Roman"/>
      <family val="1"/>
    </font>
    <font>
      <sz val="22"/>
      <color rgb="FF0000FF"/>
      <name val="Times New Roman"/>
      <family val="1"/>
    </font>
    <font>
      <b/>
      <sz val="26"/>
      <color rgb="FF0000FF"/>
      <name val="Times New Roman"/>
      <family val="1"/>
    </font>
    <font>
      <b/>
      <sz val="26"/>
      <color rgb="FF0000FF"/>
      <name val="Arial"/>
      <family val="2"/>
    </font>
    <font>
      <b/>
      <u/>
      <sz val="17"/>
      <color rgb="FF000000"/>
      <name val="Arial"/>
      <family val="2"/>
    </font>
    <font>
      <b/>
      <u/>
      <sz val="26"/>
      <color rgb="FF0000FF"/>
      <name val="Times New Roman"/>
      <family val="1"/>
    </font>
    <font>
      <b/>
      <u/>
      <sz val="18"/>
      <color rgb="FF000000"/>
      <name val="Arial"/>
      <family val="2"/>
    </font>
    <font>
      <sz val="22"/>
      <color rgb="FF0000FF"/>
      <name val="Arial"/>
      <family val="2"/>
    </font>
    <font>
      <b/>
      <u/>
      <sz val="18"/>
      <color rgb="FF000000"/>
      <name val="Times New Roman"/>
      <family val="1"/>
    </font>
    <font>
      <b/>
      <sz val="22"/>
      <color theme="1"/>
      <name val="Arial"/>
      <family val="2"/>
    </font>
    <font>
      <b/>
      <u/>
      <sz val="17"/>
      <color rgb="FF000000"/>
      <name val="Arial"/>
      <family val="2"/>
    </font>
    <font>
      <b/>
      <sz val="16"/>
      <color rgb="FF993300"/>
      <name val="Arial"/>
      <family val="2"/>
    </font>
    <font>
      <b/>
      <u/>
      <sz val="18"/>
      <color rgb="FF000000"/>
      <name val="Times New Roman"/>
      <family val="1"/>
    </font>
    <font>
      <b/>
      <u/>
      <sz val="18"/>
      <color rgb="FF000000"/>
      <name val="Times New Roman"/>
      <family val="1"/>
    </font>
    <font>
      <b/>
      <sz val="20"/>
      <color rgb="FF000000"/>
      <name val="Times New Roman"/>
      <family val="1"/>
    </font>
    <font>
      <b/>
      <u/>
      <sz val="18"/>
      <color rgb="FF000000"/>
      <name val="Times New Roman"/>
      <family val="1"/>
    </font>
    <font>
      <b/>
      <u/>
      <sz val="18"/>
      <color rgb="FF000000"/>
      <name val="Times New Roman"/>
      <family val="1"/>
    </font>
    <font>
      <b/>
      <u/>
      <sz val="18"/>
      <color rgb="FF000000"/>
      <name val="Times New Roman"/>
      <family val="1"/>
    </font>
    <font>
      <sz val="22"/>
      <color rgb="FF000000"/>
      <name val="Arial"/>
      <family val="2"/>
    </font>
    <font>
      <b/>
      <sz val="17"/>
      <color rgb="FF000000"/>
      <name val="Times New Roman"/>
      <family val="1"/>
    </font>
    <font>
      <b/>
      <sz val="16"/>
      <color rgb="FF800000"/>
      <name val="Times New Roman"/>
      <family val="1"/>
    </font>
    <font>
      <sz val="16"/>
      <color rgb="FFFFFFFF"/>
      <name val="Times New Roman"/>
      <family val="1"/>
    </font>
    <font>
      <sz val="22"/>
      <color theme="1"/>
      <name val="Arial"/>
      <family val="2"/>
    </font>
    <font>
      <sz val="24"/>
      <color rgb="FFFF0000"/>
      <name val="Arial"/>
      <family val="2"/>
    </font>
    <font>
      <b/>
      <sz val="22"/>
      <color rgb="FF000000"/>
      <name val="Times New Roman"/>
      <family val="1"/>
    </font>
    <font>
      <sz val="20"/>
      <color rgb="FFC00000"/>
      <name val="Arial"/>
      <family val="2"/>
    </font>
    <font>
      <b/>
      <sz val="24"/>
      <color rgb="FFFF0000"/>
      <name val="Times New Roman"/>
      <family val="1"/>
    </font>
    <font>
      <sz val="20"/>
      <color rgb="FF800000"/>
      <name val="Times New Roman"/>
      <family val="1"/>
    </font>
    <font>
      <sz val="20"/>
      <color rgb="FFFF0000"/>
      <name val="Times New Roman"/>
      <family val="1"/>
    </font>
    <font>
      <sz val="17"/>
      <color rgb="FF000000"/>
      <name val="Times New Roman"/>
      <family val="1"/>
    </font>
    <font>
      <sz val="26"/>
      <color theme="1"/>
      <name val="Times New Roman"/>
      <family val="1"/>
    </font>
    <font>
      <sz val="26"/>
      <color rgb="FF000000"/>
      <name val="Times New Roman"/>
      <family val="1"/>
    </font>
    <font>
      <b/>
      <u/>
      <sz val="20"/>
      <color rgb="FF0000FF"/>
      <name val="Arial"/>
      <family val="2"/>
    </font>
    <font>
      <sz val="18"/>
      <color rgb="FF000000"/>
      <name val="Arial"/>
      <family val="2"/>
    </font>
    <font>
      <b/>
      <sz val="17"/>
      <color theme="1"/>
      <name val="Arial"/>
      <family val="2"/>
    </font>
    <font>
      <sz val="12"/>
      <color rgb="FFC0C0C0"/>
      <name val="Arial"/>
      <family val="2"/>
    </font>
    <font>
      <b/>
      <sz val="18"/>
      <color rgb="FF000000"/>
      <name val="Arial"/>
      <family val="2"/>
    </font>
    <font>
      <b/>
      <sz val="17"/>
      <color rgb="FF000000"/>
      <name val="Arial"/>
      <family val="2"/>
    </font>
    <font>
      <sz val="12"/>
      <color rgb="FFBFBFBF"/>
      <name val="Arial"/>
      <family val="2"/>
    </font>
    <font>
      <sz val="22"/>
      <color rgb="FFFFFFFF"/>
      <name val="Arial"/>
      <family val="2"/>
    </font>
    <font>
      <sz val="11"/>
      <color theme="1"/>
      <name val="Arial"/>
      <family val="2"/>
    </font>
    <font>
      <b/>
      <sz val="12"/>
      <color rgb="FF993300"/>
      <name val="Times New Roman"/>
      <family val="1"/>
    </font>
    <font>
      <sz val="16"/>
      <color rgb="FF993300"/>
      <name val="Times New Roman"/>
      <family val="1"/>
    </font>
    <font>
      <sz val="12"/>
      <color rgb="FF993300"/>
      <name val="Times New Roman"/>
      <family val="1"/>
    </font>
    <font>
      <sz val="16"/>
      <color rgb="FF993300"/>
      <name val="Arial"/>
      <family val="2"/>
    </font>
    <font>
      <b/>
      <u/>
      <sz val="20"/>
      <color rgb="FF0000FF"/>
      <name val="Arial"/>
      <family val="2"/>
    </font>
    <font>
      <b/>
      <sz val="14"/>
      <color rgb="FF0000FF"/>
      <name val="Times New Roman"/>
      <family val="1"/>
    </font>
    <font>
      <sz val="14"/>
      <color rgb="FF800000"/>
      <name val="Times New Roman"/>
      <family val="1"/>
    </font>
    <font>
      <sz val="12"/>
      <color rgb="FF800000"/>
      <name val="Times New Roman"/>
      <family val="1"/>
    </font>
    <font>
      <b/>
      <sz val="12"/>
      <color rgb="FF000000"/>
      <name val="Times New Roman"/>
      <family val="1"/>
    </font>
    <font>
      <b/>
      <sz val="12"/>
      <color theme="1"/>
      <name val="Times New Roman"/>
      <family val="1"/>
    </font>
    <font>
      <sz val="12"/>
      <color rgb="FF00B050"/>
      <name val="Times New Roman"/>
      <family val="1"/>
    </font>
    <font>
      <sz val="12"/>
      <color rgb="FFFF0000"/>
      <name val="Arial"/>
      <family val="2"/>
    </font>
    <font>
      <b/>
      <u/>
      <sz val="14"/>
      <color rgb="FF0000FF"/>
      <name val="Times New Roman"/>
      <family val="1"/>
    </font>
    <font>
      <u/>
      <sz val="12"/>
      <color theme="1"/>
      <name val="Times New Roman"/>
      <family val="1"/>
    </font>
    <font>
      <b/>
      <sz val="11"/>
      <color theme="1"/>
      <name val="Arial"/>
      <family val="2"/>
    </font>
    <font>
      <b/>
      <sz val="12"/>
      <color rgb="FF800000"/>
      <name val="Times New Roman"/>
      <family val="1"/>
    </font>
    <font>
      <b/>
      <sz val="16"/>
      <color theme="1"/>
      <name val="Times New Roman"/>
      <family val="1"/>
    </font>
    <font>
      <b/>
      <sz val="12"/>
      <color rgb="FF000000"/>
      <name val="Arial"/>
      <family val="2"/>
    </font>
    <font>
      <b/>
      <sz val="16"/>
      <color rgb="FF333399"/>
      <name val="Times New Roman"/>
      <family val="1"/>
    </font>
    <font>
      <b/>
      <sz val="14"/>
      <color rgb="FF333399"/>
      <name val="Arial"/>
      <family val="2"/>
    </font>
    <font>
      <sz val="16"/>
      <color theme="1"/>
      <name val="Apple chancery"/>
    </font>
    <font>
      <b/>
      <sz val="14"/>
      <color rgb="FFFF6600"/>
      <name val="Arial"/>
      <family val="2"/>
    </font>
    <font>
      <b/>
      <sz val="20"/>
      <color rgb="FF333399"/>
      <name val="Arial"/>
      <family val="2"/>
    </font>
    <font>
      <b/>
      <sz val="16"/>
      <color rgb="FF333399"/>
      <name val="Arial"/>
      <family val="2"/>
    </font>
    <font>
      <sz val="12"/>
      <color theme="1"/>
      <name val="Impact"/>
      <family val="2"/>
    </font>
    <font>
      <sz val="12"/>
      <color rgb="FF333399"/>
      <name val="Arial"/>
      <family val="2"/>
    </font>
    <font>
      <i/>
      <sz val="12"/>
      <color rgb="FF000000"/>
      <name val="Calibri"/>
      <family val="2"/>
    </font>
    <font>
      <b/>
      <sz val="14"/>
      <color rgb="FFFF0000"/>
      <name val="Calibri"/>
      <family val="2"/>
    </font>
    <font>
      <b/>
      <sz val="14"/>
      <color rgb="FF3F3F3F"/>
      <name val="Times New Roman"/>
      <family val="1"/>
    </font>
    <font>
      <i/>
      <sz val="14"/>
      <color rgb="FF3F3F3F"/>
      <name val="Times New Roman"/>
      <family val="1"/>
    </font>
    <font>
      <sz val="14"/>
      <color rgb="FF00B050"/>
      <name val="Times New Roman"/>
      <family val="1"/>
    </font>
    <font>
      <b/>
      <u/>
      <sz val="14"/>
      <color rgb="FF000000"/>
      <name val="Times New Roman"/>
      <family val="1"/>
    </font>
    <font>
      <b/>
      <sz val="18"/>
      <color rgb="FF000000"/>
      <name val="Times New Roman"/>
      <family val="1"/>
    </font>
    <font>
      <i/>
      <sz val="16"/>
      <color rgb="FF000000"/>
      <name val="Times New Roman"/>
      <family val="1"/>
    </font>
    <font>
      <sz val="7"/>
      <color theme="1"/>
      <name val="Calibri"/>
      <family val="2"/>
    </font>
    <font>
      <sz val="10"/>
      <color theme="1"/>
      <name val="Calibri"/>
      <family val="2"/>
    </font>
    <font>
      <b/>
      <i/>
      <sz val="14"/>
      <color rgb="FF3F3F3F"/>
      <name val="Times New Roman"/>
      <family val="1"/>
    </font>
    <font>
      <b/>
      <u/>
      <sz val="16"/>
      <color theme="1"/>
      <name val="Times New Roman"/>
      <family val="1"/>
    </font>
    <font>
      <b/>
      <i/>
      <sz val="14"/>
      <color rgb="FFFF0000"/>
      <name val="Times New Roman"/>
      <family val="1"/>
    </font>
    <font>
      <sz val="18"/>
      <color rgb="FF000000"/>
      <name val="Times New Roman"/>
      <family val="1"/>
    </font>
    <font>
      <u/>
      <sz val="18"/>
      <color rgb="FF000000"/>
      <name val="Arial"/>
      <family val="2"/>
    </font>
    <font>
      <b/>
      <u/>
      <sz val="17"/>
      <color rgb="FF0000FF"/>
      <name val="Arial"/>
      <family val="2"/>
    </font>
    <font>
      <b/>
      <sz val="14"/>
      <color rgb="FF00B050"/>
      <name val="Times New Roman"/>
      <family val="1"/>
    </font>
    <font>
      <b/>
      <u/>
      <sz val="12"/>
      <color theme="1"/>
      <name val="Times New Roman"/>
      <family val="1"/>
    </font>
    <font>
      <sz val="10"/>
      <color rgb="FF000000"/>
      <name val="Arial"/>
      <family val="2"/>
      <scheme val="minor"/>
    </font>
    <font>
      <sz val="12"/>
      <color rgb="FF000000"/>
      <name val="Arial"/>
      <family val="2"/>
      <scheme val="minor"/>
    </font>
    <font>
      <sz val="10"/>
      <color theme="1"/>
      <name val="Tahoma"/>
      <family val="2"/>
    </font>
    <font>
      <sz val="10"/>
      <color rgb="FF0000FF"/>
      <name val="Tahoma"/>
      <family val="2"/>
    </font>
    <font>
      <b/>
      <sz val="10"/>
      <color rgb="FF000000"/>
      <name val="Arial"/>
      <family val="2"/>
      <scheme val="minor"/>
    </font>
    <font>
      <sz val="12"/>
      <color theme="1"/>
      <name val="Times New Roman"/>
      <family val="1"/>
    </font>
    <font>
      <sz val="14"/>
      <color rgb="FF0000FF"/>
      <name val="Arial"/>
      <family val="2"/>
    </font>
    <font>
      <b/>
      <sz val="14"/>
      <color rgb="FF0000FF"/>
      <name val="Arial"/>
      <family val="2"/>
    </font>
    <font>
      <sz val="14"/>
      <color theme="1"/>
      <name val="Tahoma"/>
      <family val="2"/>
    </font>
    <font>
      <sz val="22"/>
      <color theme="1"/>
      <name val="Arial"/>
      <family val="2"/>
    </font>
    <font>
      <sz val="20"/>
      <color rgb="FF000000"/>
      <name val="Times New Roman"/>
      <family val="1"/>
    </font>
    <font>
      <sz val="14"/>
      <color rgb="FF000000"/>
      <name val="Times New Roman"/>
      <family val="1"/>
    </font>
    <font>
      <sz val="16"/>
      <color rgb="FF000000"/>
      <name val="Times New Roman"/>
      <family val="1"/>
    </font>
    <font>
      <b/>
      <sz val="16"/>
      <color rgb="FF000000"/>
      <name val="Arial"/>
      <family val="2"/>
      <scheme val="minor"/>
    </font>
    <font>
      <b/>
      <i/>
      <sz val="16"/>
      <color rgb="FF000000"/>
      <name val="Arial"/>
      <family val="2"/>
      <scheme val="minor"/>
    </font>
    <font>
      <sz val="12"/>
      <color rgb="FF000000"/>
      <name val="Aptos"/>
      <family val="2"/>
    </font>
    <font>
      <b/>
      <sz val="12"/>
      <color rgb="FF000000"/>
      <name val="Aptos"/>
      <family val="2"/>
    </font>
    <font>
      <sz val="12"/>
      <color rgb="FF222222"/>
      <name val="Aptos"/>
      <family val="2"/>
    </font>
    <font>
      <sz val="12"/>
      <color theme="1"/>
      <name val="Aptos"/>
      <family val="2"/>
    </font>
    <font>
      <b/>
      <sz val="12"/>
      <color theme="1"/>
      <name val="Aptos"/>
      <family val="2"/>
    </font>
    <font>
      <sz val="11"/>
      <color rgb="FF222222"/>
      <name val="Times New Roman"/>
      <family val="1"/>
    </font>
    <font>
      <sz val="11"/>
      <color rgb="FF222222"/>
      <name val="Aptos"/>
      <family val="2"/>
    </font>
    <font>
      <i/>
      <sz val="12"/>
      <color theme="1"/>
      <name val="Calibri"/>
      <family val="2"/>
    </font>
    <font>
      <sz val="12"/>
      <color theme="1"/>
      <name val="Calibri"/>
      <family val="2"/>
    </font>
    <font>
      <sz val="12"/>
      <color rgb="FF000000"/>
      <name val="Calibri"/>
      <family val="2"/>
    </font>
    <font>
      <b/>
      <sz val="16"/>
      <color rgb="FF222222"/>
      <name val="Aptos"/>
      <family val="2"/>
    </font>
    <font>
      <u/>
      <sz val="12"/>
      <color rgb="FF000000"/>
      <name val="Aptos"/>
      <family val="2"/>
    </font>
    <font>
      <u/>
      <sz val="12"/>
      <color theme="1"/>
      <name val="Calibri"/>
      <family val="2"/>
    </font>
    <font>
      <sz val="18"/>
      <color rgb="FF800000"/>
      <name val="Arial"/>
      <family val="2"/>
    </font>
    <font>
      <b/>
      <sz val="17"/>
      <color theme="1"/>
      <name val="Arial"/>
      <family val="2"/>
    </font>
    <font>
      <sz val="16"/>
      <color theme="1"/>
      <name val="Times New Roman"/>
      <family val="1"/>
    </font>
    <font>
      <b/>
      <sz val="10"/>
      <name val="Arial"/>
      <family val="2"/>
      <scheme val="minor"/>
    </font>
    <font>
      <b/>
      <sz val="18"/>
      <color rgb="FFC00000"/>
      <name val="Arial"/>
      <family val="2"/>
    </font>
    <font>
      <sz val="12"/>
      <color rgb="FFC00000"/>
      <name val="Arial"/>
      <family val="2"/>
    </font>
    <font>
      <sz val="16"/>
      <color rgb="FF800000"/>
      <name val="Arial"/>
      <family val="2"/>
    </font>
    <font>
      <sz val="16"/>
      <color rgb="FF000000"/>
      <name val="Arial"/>
      <family val="2"/>
      <scheme val="minor"/>
    </font>
    <font>
      <sz val="16"/>
      <name val="Arial"/>
      <family val="2"/>
    </font>
    <font>
      <sz val="18"/>
      <name val="Arial"/>
      <family val="2"/>
    </font>
    <font>
      <sz val="18"/>
      <color rgb="FF000000"/>
      <name val="Arial"/>
      <family val="2"/>
      <scheme val="minor"/>
    </font>
    <font>
      <sz val="18"/>
      <color theme="1"/>
      <name val="Times New Roman"/>
      <family val="1"/>
    </font>
    <font>
      <b/>
      <sz val="18"/>
      <color rgb="FF800000"/>
      <name val="Arial"/>
      <family val="2"/>
    </font>
    <font>
      <sz val="14"/>
      <color rgb="FF800000"/>
      <name val="Arial"/>
      <family val="2"/>
    </font>
    <font>
      <sz val="14"/>
      <color theme="1"/>
      <name val="Arial"/>
      <family val="2"/>
    </font>
    <font>
      <sz val="18"/>
      <color rgb="FFC00000"/>
      <name val="Arial"/>
      <family val="2"/>
    </font>
    <font>
      <sz val="14"/>
      <color rgb="FF000000"/>
      <name val="Arial"/>
      <family val="2"/>
    </font>
    <font>
      <sz val="12"/>
      <name val="Calibri"/>
      <family val="2"/>
    </font>
    <font>
      <sz val="10"/>
      <name val="Aptos"/>
      <family val="2"/>
    </font>
    <font>
      <b/>
      <sz val="11"/>
      <color theme="1"/>
      <name val="Aptos"/>
      <family val="2"/>
    </font>
    <font>
      <sz val="11"/>
      <name val="Aptos"/>
      <family val="2"/>
    </font>
    <font>
      <b/>
      <i/>
      <sz val="11"/>
      <color theme="1"/>
      <name val="Aptos"/>
      <family val="2"/>
    </font>
    <font>
      <sz val="12"/>
      <color rgb="FFFF0000"/>
      <name val="Calibri"/>
      <family val="2"/>
    </font>
    <font>
      <b/>
      <sz val="22"/>
      <color rgb="FF0000FF"/>
      <name val="Arial"/>
      <family val="2"/>
    </font>
    <font>
      <sz val="14"/>
      <color rgb="FF000000"/>
      <name val="Arial"/>
      <family val="2"/>
      <scheme val="minor"/>
    </font>
    <font>
      <sz val="14"/>
      <color theme="5"/>
      <name val="Aptos"/>
      <family val="2"/>
    </font>
    <font>
      <sz val="10"/>
      <color theme="0" tint="-0.499984740745262"/>
      <name val="Arial"/>
      <family val="2"/>
      <scheme val="minor"/>
    </font>
  </fonts>
  <fills count="13">
    <fill>
      <patternFill patternType="none"/>
    </fill>
    <fill>
      <patternFill patternType="gray125"/>
    </fill>
    <fill>
      <patternFill patternType="solid">
        <fgColor rgb="FFFFFFFF"/>
        <bgColor rgb="FFFFFFFF"/>
      </patternFill>
    </fill>
    <fill>
      <patternFill patternType="solid">
        <fgColor rgb="FFFFCC99"/>
        <bgColor rgb="FFFFCC99"/>
      </patternFill>
    </fill>
    <fill>
      <patternFill patternType="solid">
        <fgColor rgb="FFBFBFBF"/>
        <bgColor rgb="FFBFBFBF"/>
      </patternFill>
    </fill>
    <fill>
      <patternFill patternType="solid">
        <fgColor theme="0"/>
        <bgColor theme="0"/>
      </patternFill>
    </fill>
    <fill>
      <patternFill patternType="solid">
        <fgColor rgb="FFC0C0C0"/>
        <bgColor rgb="FFC0C0C0"/>
      </patternFill>
    </fill>
    <fill>
      <patternFill patternType="solid">
        <fgColor rgb="FFFFFFCC"/>
        <bgColor rgb="FFFFFFCC"/>
      </patternFill>
    </fill>
    <fill>
      <patternFill patternType="solid">
        <fgColor rgb="FFFFFF99"/>
        <bgColor rgb="FFFFFF99"/>
      </patternFill>
    </fill>
    <fill>
      <patternFill patternType="solid">
        <fgColor rgb="FFFFFFFF"/>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theme="0" tint="-0.249977111117893"/>
        <bgColor rgb="FFFFFFFF"/>
      </patternFill>
    </fill>
  </fills>
  <borders count="207">
    <border>
      <left/>
      <right/>
      <top/>
      <bottom/>
      <diagonal/>
    </border>
    <border>
      <left/>
      <right/>
      <top/>
      <bottom/>
      <diagonal/>
    </border>
    <border>
      <left/>
      <right/>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top/>
      <bottom style="thick">
        <color rgb="FF000000"/>
      </bottom>
      <diagonal/>
    </border>
    <border>
      <left/>
      <right style="thick">
        <color rgb="FF000000"/>
      </right>
      <top/>
      <bottom style="thick">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bottom/>
      <diagonal/>
    </border>
    <border>
      <left/>
      <right/>
      <top/>
      <bottom/>
      <diagonal/>
    </border>
    <border>
      <left/>
      <right/>
      <top/>
      <bottom/>
      <diagonal/>
    </border>
    <border>
      <left/>
      <right/>
      <top/>
      <bottom style="double">
        <color rgb="FF000000"/>
      </bottom>
      <diagonal/>
    </border>
    <border>
      <left/>
      <right style="double">
        <color rgb="FF000000"/>
      </right>
      <top/>
      <bottom/>
      <diagonal/>
    </border>
    <border>
      <left/>
      <right style="double">
        <color rgb="FF000000"/>
      </right>
      <top/>
      <bottom style="double">
        <color rgb="FF000000"/>
      </bottom>
      <diagonal/>
    </border>
    <border>
      <left/>
      <right/>
      <top/>
      <bottom style="thick">
        <color rgb="FF000000"/>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right style="thick">
        <color rgb="FF7F7F7F"/>
      </right>
      <top style="thick">
        <color rgb="FF7F7F7F"/>
      </top>
      <bottom style="thick">
        <color rgb="FF7F7F7F"/>
      </bottom>
      <diagonal/>
    </border>
    <border>
      <left style="thick">
        <color rgb="FF7F7F7F"/>
      </left>
      <right style="thick">
        <color rgb="FF7F7F7F"/>
      </right>
      <top style="thick">
        <color rgb="FF7F7F7F"/>
      </top>
      <bottom style="thick">
        <color rgb="FF7F7F7F"/>
      </bottom>
      <diagonal/>
    </border>
    <border>
      <left style="double">
        <color rgb="FF000000"/>
      </left>
      <right/>
      <top/>
      <bottom/>
      <diagonal/>
    </border>
    <border>
      <left/>
      <right style="thick">
        <color rgb="FFBFBFBF"/>
      </right>
      <top/>
      <bottom style="thick">
        <color rgb="FFBFBFBF"/>
      </bottom>
      <diagonal/>
    </border>
    <border>
      <left style="thick">
        <color rgb="FFBFBFBF"/>
      </left>
      <right style="thick">
        <color rgb="FFBFBFBF"/>
      </right>
      <top/>
      <bottom style="thick">
        <color rgb="FFBFBFBF"/>
      </bottom>
      <diagonal/>
    </border>
    <border>
      <left style="thick">
        <color rgb="FF000000"/>
      </left>
      <right/>
      <top/>
      <bottom style="thick">
        <color rgb="FF000000"/>
      </bottom>
      <diagonal/>
    </border>
    <border>
      <left style="thick">
        <color rgb="FF000000"/>
      </left>
      <right style="thick">
        <color rgb="FF000000"/>
      </right>
      <top/>
      <bottom style="thick">
        <color rgb="FF000000"/>
      </bottom>
      <diagonal/>
    </border>
    <border>
      <left style="double">
        <color rgb="FF000000"/>
      </left>
      <right/>
      <top/>
      <bottom/>
      <diagonal/>
    </border>
    <border>
      <left/>
      <right style="thick">
        <color rgb="FFBFBFBF"/>
      </right>
      <top style="thick">
        <color rgb="FFBFBFBF"/>
      </top>
      <bottom style="thick">
        <color rgb="FFBFBFBF"/>
      </bottom>
      <diagonal/>
    </border>
    <border>
      <left style="thick">
        <color rgb="FFBFBFBF"/>
      </left>
      <right style="thick">
        <color rgb="FFBFBFBF"/>
      </right>
      <top style="thick">
        <color rgb="FFBFBFBF"/>
      </top>
      <bottom style="thick">
        <color rgb="FFBFBFBF"/>
      </bottom>
      <diagonal/>
    </border>
    <border>
      <left style="thick">
        <color rgb="FF000000"/>
      </left>
      <right/>
      <top style="thick">
        <color rgb="FF000000"/>
      </top>
      <bottom style="thick">
        <color rgb="FF000000"/>
      </bottom>
      <diagonal/>
    </border>
    <border>
      <left style="thick">
        <color rgb="FF000000"/>
      </left>
      <right style="thick">
        <color rgb="FF000000"/>
      </right>
      <top style="thick">
        <color rgb="FF000000"/>
      </top>
      <bottom style="thick">
        <color rgb="FF000000"/>
      </bottom>
      <diagonal/>
    </border>
    <border>
      <left/>
      <right/>
      <top style="medium">
        <color rgb="FF000000"/>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medium">
        <color rgb="FF000000"/>
      </bottom>
      <diagonal/>
    </border>
    <border>
      <left/>
      <right/>
      <top style="thin">
        <color rgb="FF000000"/>
      </top>
      <bottom/>
      <diagonal/>
    </border>
    <border>
      <left/>
      <right style="thin">
        <color rgb="FF000000"/>
      </right>
      <top style="thin">
        <color rgb="FF000000"/>
      </top>
      <bottom/>
      <diagonal/>
    </border>
    <border>
      <left/>
      <right style="thin">
        <color rgb="FF000000"/>
      </right>
      <top style="thin">
        <color rgb="FF000000"/>
      </top>
      <bottom style="medium">
        <color rgb="FF000000"/>
      </bottom>
      <diagonal/>
    </border>
    <border>
      <left/>
      <right/>
      <top/>
      <bottom/>
      <diagonal/>
    </border>
    <border>
      <left/>
      <right/>
      <top/>
      <bottom/>
      <diagonal/>
    </border>
    <border>
      <left/>
      <right/>
      <top/>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right/>
      <top/>
      <bottom/>
      <diagonal/>
    </border>
    <border>
      <left/>
      <right/>
      <top/>
      <bottom/>
      <diagonal/>
    </border>
    <border>
      <left/>
      <right/>
      <top/>
      <bottom/>
      <diagonal/>
    </border>
    <border>
      <left style="thin">
        <color rgb="FF000000"/>
      </left>
      <right style="thin">
        <color rgb="FF000000"/>
      </right>
      <top/>
      <bottom style="thin">
        <color rgb="FF000000"/>
      </bottom>
      <diagonal/>
    </border>
    <border>
      <left style="double">
        <color rgb="FF000000"/>
      </left>
      <right/>
      <top/>
      <bottom style="double">
        <color rgb="FF000000"/>
      </bottom>
      <diagonal/>
    </border>
    <border>
      <left style="double">
        <color rgb="FF000000"/>
      </left>
      <right/>
      <top style="thin">
        <color rgb="FF000000"/>
      </top>
      <bottom/>
      <diagonal/>
    </border>
    <border>
      <left style="double">
        <color rgb="FF000000"/>
      </left>
      <right/>
      <top/>
      <bottom style="thin">
        <color rgb="FF000000"/>
      </bottom>
      <diagonal/>
    </border>
    <border>
      <left style="thin">
        <color rgb="FF000000"/>
      </left>
      <right style="thin">
        <color rgb="FF000000"/>
      </right>
      <top/>
      <bottom/>
      <diagonal/>
    </border>
    <border>
      <left/>
      <right/>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diagonal/>
    </border>
    <border>
      <left/>
      <right/>
      <top/>
      <bottom style="thin">
        <color rgb="FF000000"/>
      </bottom>
      <diagonal/>
    </border>
    <border>
      <left/>
      <right/>
      <top/>
      <bottom style="thin">
        <color rgb="FF262626"/>
      </bottom>
      <diagonal/>
    </border>
    <border>
      <left/>
      <right/>
      <top/>
      <bottom/>
      <diagonal/>
    </border>
    <border>
      <left/>
      <right/>
      <top/>
      <bottom style="thin">
        <color rgb="FF000000"/>
      </bottom>
      <diagonal/>
    </border>
    <border>
      <left/>
      <right style="double">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double">
        <color rgb="FF000000"/>
      </right>
      <top/>
      <bottom/>
      <diagonal/>
    </border>
    <border>
      <left/>
      <right/>
      <top style="thin">
        <color rgb="FF000000"/>
      </top>
      <bottom/>
      <diagonal/>
    </border>
    <border>
      <left style="double">
        <color rgb="FF000000"/>
      </left>
      <right/>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ck">
        <color rgb="FF000000"/>
      </bottom>
      <diagonal/>
    </border>
    <border>
      <left/>
      <right style="thin">
        <color rgb="FF000000"/>
      </right>
      <top style="thin">
        <color rgb="FF000000"/>
      </top>
      <bottom style="thick">
        <color rgb="FF000000"/>
      </bottom>
      <diagonal/>
    </border>
    <border>
      <left/>
      <right/>
      <top style="thin">
        <color rgb="FF000000"/>
      </top>
      <bottom style="thick">
        <color rgb="FF000000"/>
      </bottom>
      <diagonal/>
    </border>
    <border>
      <left style="thin">
        <color rgb="FF000000"/>
      </left>
      <right/>
      <top style="thick">
        <color rgb="FF000000"/>
      </top>
      <bottom style="thin">
        <color rgb="FF000000"/>
      </bottom>
      <diagonal/>
    </border>
    <border>
      <left/>
      <right style="thin">
        <color rgb="FF000000"/>
      </right>
      <top style="thick">
        <color rgb="FF000000"/>
      </top>
      <bottom style="thin">
        <color rgb="FF000000"/>
      </bottom>
      <diagonal/>
    </border>
    <border>
      <left style="thin">
        <color rgb="FF000000"/>
      </left>
      <right/>
      <top style="thick">
        <color rgb="FF000000"/>
      </top>
      <bottom/>
      <diagonal/>
    </border>
    <border>
      <left/>
      <right style="thin">
        <color rgb="FF000000"/>
      </right>
      <top style="thick">
        <color rgb="FF000000"/>
      </top>
      <bottom/>
      <diagonal/>
    </border>
    <border>
      <left style="thin">
        <color rgb="FF000000"/>
      </left>
      <right style="thin">
        <color rgb="FF000000"/>
      </right>
      <top style="thick">
        <color rgb="FF000000"/>
      </top>
      <bottom/>
      <diagonal/>
    </border>
    <border>
      <left/>
      <right/>
      <top style="medium">
        <color rgb="FF000000"/>
      </top>
      <bottom/>
      <diagonal/>
    </border>
    <border>
      <left/>
      <right/>
      <top style="medium">
        <color rgb="FF000000"/>
      </top>
      <bottom/>
      <diagonal/>
    </border>
    <border>
      <left/>
      <right/>
      <top/>
      <bottom/>
      <diagonal/>
    </border>
    <border>
      <left/>
      <right/>
      <top/>
      <bottom/>
      <diagonal/>
    </border>
    <border>
      <left style="medium">
        <color rgb="FF800000"/>
      </left>
      <right/>
      <top style="medium">
        <color rgb="FF800000"/>
      </top>
      <bottom/>
      <diagonal/>
    </border>
    <border>
      <left/>
      <right/>
      <top style="medium">
        <color rgb="FF800000"/>
      </top>
      <bottom/>
      <diagonal/>
    </border>
    <border>
      <left/>
      <right style="medium">
        <color rgb="FF800000"/>
      </right>
      <top style="medium">
        <color rgb="FF800000"/>
      </top>
      <bottom/>
      <diagonal/>
    </border>
    <border>
      <left style="medium">
        <color rgb="FF800000"/>
      </left>
      <right/>
      <top/>
      <bottom/>
      <diagonal/>
    </border>
    <border>
      <left/>
      <right style="medium">
        <color rgb="FF800000"/>
      </right>
      <top/>
      <bottom/>
      <diagonal/>
    </border>
    <border>
      <left style="medium">
        <color rgb="FF800000"/>
      </left>
      <right/>
      <top/>
      <bottom/>
      <diagonal/>
    </border>
    <border>
      <left/>
      <right style="medium">
        <color rgb="FF800000"/>
      </right>
      <top/>
      <bottom/>
      <diagonal/>
    </border>
    <border>
      <left/>
      <right style="medium">
        <color rgb="FF800000"/>
      </right>
      <top/>
      <bottom/>
      <diagonal/>
    </border>
    <border>
      <left/>
      <right style="medium">
        <color rgb="FF800000"/>
      </right>
      <top/>
      <bottom/>
      <diagonal/>
    </border>
    <border>
      <left/>
      <right style="medium">
        <color rgb="FF800000"/>
      </right>
      <top/>
      <bottom/>
      <diagonal/>
    </border>
    <border>
      <left style="medium">
        <color rgb="FF800000"/>
      </left>
      <right/>
      <top/>
      <bottom style="medium">
        <color rgb="FF800000"/>
      </bottom>
      <diagonal/>
    </border>
    <border>
      <left/>
      <right/>
      <top/>
      <bottom style="medium">
        <color rgb="FF800000"/>
      </bottom>
      <diagonal/>
    </border>
    <border>
      <left/>
      <right style="medium">
        <color rgb="FF800000"/>
      </right>
      <top/>
      <bottom style="medium">
        <color rgb="FF800000"/>
      </bottom>
      <diagonal/>
    </border>
    <border>
      <left style="medium">
        <color rgb="FF000000"/>
      </left>
      <right/>
      <top style="double">
        <color rgb="FF000000"/>
      </top>
      <bottom/>
      <diagonal/>
    </border>
    <border>
      <left style="double">
        <color rgb="FF993300"/>
      </left>
      <right/>
      <top style="double">
        <color rgb="FF993300"/>
      </top>
      <bottom/>
      <diagonal/>
    </border>
    <border>
      <left/>
      <right/>
      <top style="double">
        <color rgb="FF993300"/>
      </top>
      <bottom/>
      <diagonal/>
    </border>
    <border>
      <left/>
      <right style="double">
        <color rgb="FF993300"/>
      </right>
      <top style="double">
        <color rgb="FF993300"/>
      </top>
      <bottom/>
      <diagonal/>
    </border>
    <border>
      <left style="double">
        <color rgb="FF993300"/>
      </left>
      <right/>
      <top/>
      <bottom style="double">
        <color rgb="FF993300"/>
      </bottom>
      <diagonal/>
    </border>
    <border>
      <left/>
      <right/>
      <top/>
      <bottom style="double">
        <color rgb="FF993300"/>
      </bottom>
      <diagonal/>
    </border>
    <border>
      <left/>
      <right style="double">
        <color rgb="FF993300"/>
      </right>
      <top/>
      <bottom style="double">
        <color rgb="FF993300"/>
      </bottom>
      <diagonal/>
    </border>
    <border>
      <left style="double">
        <color rgb="FF800000"/>
      </left>
      <right/>
      <top style="double">
        <color rgb="FF800000"/>
      </top>
      <bottom style="double">
        <color rgb="FF800000"/>
      </bottom>
      <diagonal/>
    </border>
    <border>
      <left/>
      <right style="double">
        <color rgb="FF800000"/>
      </right>
      <top style="double">
        <color rgb="FF800000"/>
      </top>
      <bottom style="double">
        <color rgb="FF800000"/>
      </bottom>
      <diagonal/>
    </border>
    <border>
      <left/>
      <right/>
      <top style="thin">
        <color rgb="FF000000"/>
      </top>
      <bottom style="thin">
        <color rgb="FF000000"/>
      </bottom>
      <diagonal/>
    </border>
    <border>
      <left/>
      <right/>
      <top style="thin">
        <color rgb="FF000000"/>
      </top>
      <bottom style="thin">
        <color rgb="FF000000"/>
      </bottom>
      <diagonal/>
    </border>
    <border>
      <left style="double">
        <color rgb="FF800000"/>
      </left>
      <right/>
      <top style="double">
        <color rgb="FF800000"/>
      </top>
      <bottom style="double">
        <color rgb="FF800000"/>
      </bottom>
      <diagonal/>
    </border>
    <border>
      <left/>
      <right/>
      <top style="thin">
        <color rgb="FF000000"/>
      </top>
      <bottom style="thin">
        <color rgb="FF000000"/>
      </bottom>
      <diagonal/>
    </border>
    <border>
      <left style="medium">
        <color rgb="FF000000"/>
      </left>
      <right style="double">
        <color rgb="FF800000"/>
      </right>
      <top style="double">
        <color rgb="FF800000"/>
      </top>
      <bottom/>
      <diagonal/>
    </border>
    <border>
      <left style="double">
        <color rgb="FF800000"/>
      </left>
      <right/>
      <top style="double">
        <color rgb="FF800000"/>
      </top>
      <bottom/>
      <diagonal/>
    </border>
    <border>
      <left/>
      <right/>
      <top style="double">
        <color rgb="FF800000"/>
      </top>
      <bottom/>
      <diagonal/>
    </border>
    <border>
      <left/>
      <right style="double">
        <color rgb="FF800000"/>
      </right>
      <top style="double">
        <color rgb="FF800000"/>
      </top>
      <bottom/>
      <diagonal/>
    </border>
    <border>
      <left style="medium">
        <color rgb="FF000000"/>
      </left>
      <right style="double">
        <color rgb="FF800000"/>
      </right>
      <top/>
      <bottom/>
      <diagonal/>
    </border>
    <border>
      <left style="double">
        <color rgb="FF800000"/>
      </left>
      <right/>
      <top/>
      <bottom/>
      <diagonal/>
    </border>
    <border>
      <left/>
      <right style="double">
        <color rgb="FF800000"/>
      </right>
      <top/>
      <bottom/>
      <diagonal/>
    </border>
    <border>
      <left style="medium">
        <color rgb="FF000000"/>
      </left>
      <right style="double">
        <color rgb="FF800000"/>
      </right>
      <top/>
      <bottom style="double">
        <color rgb="FF800000"/>
      </bottom>
      <diagonal/>
    </border>
    <border>
      <left style="double">
        <color rgb="FF800000"/>
      </left>
      <right/>
      <top/>
      <bottom style="double">
        <color rgb="FF800000"/>
      </bottom>
      <diagonal/>
    </border>
    <border>
      <left/>
      <right/>
      <top/>
      <bottom style="double">
        <color rgb="FF800000"/>
      </bottom>
      <diagonal/>
    </border>
    <border>
      <left/>
      <right style="double">
        <color rgb="FF800000"/>
      </right>
      <top/>
      <bottom style="double">
        <color rgb="FF800000"/>
      </bottom>
      <diagonal/>
    </border>
    <border>
      <left style="medium">
        <color rgb="FF000000"/>
      </left>
      <right/>
      <top/>
      <bottom style="thick">
        <color rgb="FF000000"/>
      </bottom>
      <diagonal/>
    </border>
    <border>
      <left/>
      <right style="double">
        <color rgb="FF000000"/>
      </right>
      <top/>
      <bottom style="thick">
        <color rgb="FF000000"/>
      </bottom>
      <diagonal/>
    </border>
    <border>
      <left/>
      <right style="double">
        <color rgb="FF000000"/>
      </right>
      <top style="thick">
        <color rgb="FF000000"/>
      </top>
      <bottom/>
      <diagonal/>
    </border>
    <border>
      <left style="medium">
        <color rgb="FF000000"/>
      </left>
      <right/>
      <top/>
      <bottom/>
      <diagonal/>
    </border>
    <border>
      <left style="medium">
        <color rgb="FF000000"/>
      </left>
      <right/>
      <top/>
      <bottom/>
      <diagonal/>
    </border>
    <border>
      <left style="medium">
        <color rgb="FF000000"/>
      </left>
      <right/>
      <top style="thick">
        <color rgb="FF000000"/>
      </top>
      <bottom/>
      <diagonal/>
    </border>
    <border>
      <left style="medium">
        <color rgb="FF000000"/>
      </left>
      <right/>
      <top/>
      <bottom style="thin">
        <color rgb="FF000000"/>
      </bottom>
      <diagonal/>
    </border>
    <border>
      <left style="medium">
        <color rgb="FF000000"/>
      </left>
      <right/>
      <top/>
      <bottom style="double">
        <color rgb="FF000000"/>
      </bottom>
      <diagonal/>
    </border>
    <border>
      <left style="thin">
        <color rgb="FF000000"/>
      </left>
      <right/>
      <top style="thin">
        <color theme="5"/>
      </top>
      <bottom/>
      <diagonal/>
    </border>
    <border>
      <left/>
      <right/>
      <top style="thin">
        <color theme="5"/>
      </top>
      <bottom/>
      <diagonal/>
    </border>
    <border>
      <left style="thin">
        <color rgb="FF000000"/>
      </left>
      <right/>
      <top/>
      <bottom/>
      <diagonal/>
    </border>
    <border>
      <left style="thin">
        <color rgb="FF000000"/>
      </left>
      <right/>
      <top/>
      <bottom/>
      <diagonal/>
    </border>
    <border>
      <left/>
      <right style="thin">
        <color rgb="FF000000"/>
      </right>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ck">
        <color rgb="FF000000"/>
      </left>
      <right/>
      <top/>
      <bottom style="medium">
        <color rgb="FF000000"/>
      </bottom>
      <diagonal/>
    </border>
    <border>
      <left style="double">
        <color rgb="FF993300"/>
      </left>
      <right/>
      <top/>
      <bottom/>
      <diagonal/>
    </border>
    <border>
      <left/>
      <right style="double">
        <color rgb="FF993300"/>
      </right>
      <top/>
      <bottom/>
      <diagonal/>
    </border>
    <border>
      <left/>
      <right/>
      <top style="thin">
        <color rgb="FF000000"/>
      </top>
      <bottom style="thin">
        <color rgb="FF262626"/>
      </bottom>
      <diagonal/>
    </border>
    <border>
      <left/>
      <right/>
      <top style="thin">
        <color rgb="FF000000"/>
      </top>
      <bottom style="thin">
        <color theme="1"/>
      </bottom>
      <diagonal/>
    </border>
    <border>
      <left style="thin">
        <color rgb="FF000000"/>
      </left>
      <right/>
      <top/>
      <bottom style="thin">
        <color rgb="FF000000"/>
      </bottom>
      <diagonal/>
    </border>
    <border>
      <left/>
      <right style="thick">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top/>
      <bottom style="thin">
        <color auto="1"/>
      </bottom>
      <diagonal/>
    </border>
    <border>
      <left/>
      <right/>
      <top/>
      <bottom style="double">
        <color indexed="64"/>
      </bottom>
      <diagonal/>
    </border>
    <border>
      <left/>
      <right/>
      <top style="double">
        <color indexed="64"/>
      </top>
      <bottom/>
      <diagonal/>
    </border>
    <border>
      <left/>
      <right/>
      <top style="double">
        <color indexed="64"/>
      </top>
      <bottom style="thick">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style="double">
        <color rgb="FF993300"/>
      </right>
      <top style="double">
        <color rgb="FF993300"/>
      </top>
      <bottom/>
      <diagonal/>
    </border>
    <border>
      <left style="double">
        <color indexed="64"/>
      </left>
      <right style="double">
        <color rgb="FF993300"/>
      </right>
      <top/>
      <bottom/>
      <diagonal/>
    </border>
    <border>
      <left style="double">
        <color indexed="64"/>
      </left>
      <right style="double">
        <color rgb="FF993300"/>
      </right>
      <top/>
      <bottom style="double">
        <color rgb="FF993300"/>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style="thin">
        <color rgb="FF000000"/>
      </right>
      <top style="thin">
        <color rgb="FF000000"/>
      </top>
      <bottom/>
      <diagonal/>
    </border>
    <border>
      <left style="double">
        <color indexed="64"/>
      </left>
      <right style="thin">
        <color rgb="FF000000"/>
      </right>
      <top/>
      <bottom/>
      <diagonal/>
    </border>
    <border>
      <left style="double">
        <color indexed="64"/>
      </left>
      <right style="thin">
        <color rgb="FF000000"/>
      </right>
      <top/>
      <bottom style="thin">
        <color rgb="FF000000"/>
      </bottom>
      <diagonal/>
    </border>
    <border>
      <left style="double">
        <color indexed="64"/>
      </left>
      <right/>
      <top/>
      <bottom style="thin">
        <color rgb="FF000000"/>
      </bottom>
      <diagonal/>
    </border>
    <border>
      <left style="double">
        <color indexed="64"/>
      </left>
      <right style="double">
        <color indexed="64"/>
      </right>
      <top/>
      <bottom/>
      <diagonal/>
    </border>
    <border>
      <left style="double">
        <color indexed="64"/>
      </left>
      <right/>
      <top style="thin">
        <color rgb="FF000000"/>
      </top>
      <bottom/>
      <diagonal/>
    </border>
  </borders>
  <cellStyleXfs count="1">
    <xf numFmtId="0" fontId="0" fillId="0" borderId="0"/>
  </cellStyleXfs>
  <cellXfs count="1311">
    <xf numFmtId="0" fontId="0" fillId="0" borderId="0" xfId="0"/>
    <xf numFmtId="0" fontId="1" fillId="0" borderId="0" xfId="0" applyFont="1"/>
    <xf numFmtId="49" fontId="2" fillId="0" borderId="0" xfId="0" applyNumberFormat="1" applyFont="1" applyAlignment="1">
      <alignment vertical="center"/>
    </xf>
    <xf numFmtId="0" fontId="3" fillId="0" borderId="0" xfId="0" applyFont="1"/>
    <xf numFmtId="0" fontId="4" fillId="0" borderId="0" xfId="0" applyFont="1"/>
    <xf numFmtId="0" fontId="5" fillId="0" borderId="0" xfId="0" applyFont="1"/>
    <xf numFmtId="0" fontId="3" fillId="2" borderId="1" xfId="0" applyFont="1" applyFill="1" applyBorder="1"/>
    <xf numFmtId="0" fontId="6" fillId="0" borderId="0" xfId="0" applyFont="1" applyAlignment="1">
      <alignment horizontal="left"/>
    </xf>
    <xf numFmtId="0" fontId="7" fillId="0" borderId="0" xfId="0" applyFont="1" applyAlignment="1">
      <alignment horizontal="center"/>
    </xf>
    <xf numFmtId="0" fontId="9" fillId="0" borderId="0" xfId="0" applyFont="1"/>
    <xf numFmtId="0" fontId="11" fillId="0" borderId="0" xfId="0" applyFont="1"/>
    <xf numFmtId="0" fontId="5" fillId="0" borderId="2" xfId="0" applyFont="1" applyBorder="1"/>
    <xf numFmtId="0" fontId="5" fillId="0" borderId="7" xfId="0" applyFont="1" applyBorder="1"/>
    <xf numFmtId="0" fontId="5" fillId="0" borderId="8" xfId="0" applyFont="1" applyBorder="1"/>
    <xf numFmtId="0" fontId="5" fillId="0" borderId="9" xfId="0" applyFont="1" applyBorder="1"/>
    <xf numFmtId="0" fontId="5" fillId="0" borderId="10" xfId="0" applyFont="1" applyBorder="1"/>
    <xf numFmtId="0" fontId="2" fillId="0" borderId="0" xfId="0" applyFont="1" applyAlignment="1">
      <alignment wrapText="1"/>
    </xf>
    <xf numFmtId="0" fontId="2" fillId="0" borderId="10" xfId="0" applyFont="1" applyBorder="1" applyAlignment="1">
      <alignment wrapText="1"/>
    </xf>
    <xf numFmtId="0" fontId="5" fillId="0" borderId="14" xfId="0" applyFont="1" applyBorder="1"/>
    <xf numFmtId="0" fontId="20" fillId="0" borderId="6" xfId="0" applyFont="1" applyBorder="1"/>
    <xf numFmtId="0" fontId="21" fillId="0" borderId="7" xfId="0" applyFont="1" applyBorder="1"/>
    <xf numFmtId="0" fontId="5" fillId="0" borderId="15" xfId="0" applyFont="1" applyBorder="1"/>
    <xf numFmtId="0" fontId="2" fillId="0" borderId="9" xfId="0" applyFont="1" applyBorder="1"/>
    <xf numFmtId="0" fontId="22" fillId="0" borderId="9" xfId="0" applyFont="1" applyBorder="1"/>
    <xf numFmtId="0" fontId="5" fillId="0" borderId="16" xfId="0" applyFont="1" applyBorder="1"/>
    <xf numFmtId="0" fontId="22" fillId="0" borderId="11" xfId="0" applyFont="1" applyBorder="1"/>
    <xf numFmtId="0" fontId="5" fillId="0" borderId="12" xfId="0" applyFont="1" applyBorder="1"/>
    <xf numFmtId="0" fontId="5" fillId="0" borderId="13" xfId="0" applyFont="1" applyBorder="1"/>
    <xf numFmtId="49" fontId="5" fillId="0" borderId="15" xfId="0" applyNumberFormat="1" applyFont="1" applyBorder="1"/>
    <xf numFmtId="0" fontId="23" fillId="0" borderId="9" xfId="0" applyFont="1" applyBorder="1" applyAlignment="1">
      <alignment horizontal="center"/>
    </xf>
    <xf numFmtId="0" fontId="17" fillId="0" borderId="0" xfId="0" applyFont="1"/>
    <xf numFmtId="0" fontId="17" fillId="0" borderId="13" xfId="0" applyFont="1" applyBorder="1" applyAlignment="1">
      <alignment horizontal="center"/>
    </xf>
    <xf numFmtId="0" fontId="15" fillId="0" borderId="9" xfId="0" applyFont="1" applyBorder="1"/>
    <xf numFmtId="0" fontId="8" fillId="0" borderId="9" xfId="0" applyFont="1" applyBorder="1"/>
    <xf numFmtId="0" fontId="24" fillId="0" borderId="0" xfId="0" applyFont="1" applyAlignment="1">
      <alignment wrapText="1"/>
    </xf>
    <xf numFmtId="0" fontId="24" fillId="0" borderId="10" xfId="0" applyFont="1" applyBorder="1" applyAlignment="1">
      <alignment wrapText="1"/>
    </xf>
    <xf numFmtId="0" fontId="24" fillId="0" borderId="9" xfId="0" applyFont="1" applyBorder="1" applyAlignment="1">
      <alignment wrapText="1"/>
    </xf>
    <xf numFmtId="0" fontId="8" fillId="0" borderId="0" xfId="0" applyFont="1"/>
    <xf numFmtId="0" fontId="1" fillId="0" borderId="10" xfId="0" applyFont="1" applyBorder="1"/>
    <xf numFmtId="0" fontId="2" fillId="0" borderId="0" xfId="0" applyFont="1" applyAlignment="1">
      <alignment vertical="top" wrapText="1"/>
    </xf>
    <xf numFmtId="0" fontId="2" fillId="0" borderId="10" xfId="0" applyFont="1" applyBorder="1" applyAlignment="1">
      <alignment vertical="top" wrapText="1"/>
    </xf>
    <xf numFmtId="49" fontId="5" fillId="0" borderId="16" xfId="0" applyNumberFormat="1" applyFont="1" applyBorder="1"/>
    <xf numFmtId="49" fontId="5" fillId="0" borderId="0" xfId="0" applyNumberFormat="1" applyFont="1"/>
    <xf numFmtId="0" fontId="27" fillId="0" borderId="11" xfId="0" applyFont="1" applyBorder="1"/>
    <xf numFmtId="0" fontId="5" fillId="0" borderId="17" xfId="0" applyFont="1" applyBorder="1"/>
    <xf numFmtId="0" fontId="28" fillId="0" borderId="18" xfId="0" applyFont="1" applyBorder="1"/>
    <xf numFmtId="0" fontId="21" fillId="0" borderId="18" xfId="0" applyFont="1" applyBorder="1"/>
    <xf numFmtId="0" fontId="5" fillId="0" borderId="18" xfId="0" applyFont="1" applyBorder="1"/>
    <xf numFmtId="0" fontId="5" fillId="0" borderId="19" xfId="0" applyFont="1" applyBorder="1"/>
    <xf numFmtId="0" fontId="5" fillId="0" borderId="20" xfId="0" applyFont="1" applyBorder="1"/>
    <xf numFmtId="0" fontId="5" fillId="0" borderId="21" xfId="0" applyFont="1" applyBorder="1"/>
    <xf numFmtId="49" fontId="5" fillId="0" borderId="20" xfId="0" applyNumberFormat="1" applyFont="1" applyBorder="1"/>
    <xf numFmtId="0" fontId="5" fillId="0" borderId="22" xfId="0" applyFont="1" applyBorder="1"/>
    <xf numFmtId="0" fontId="24" fillId="0" borderId="0" xfId="0" applyFont="1"/>
    <xf numFmtId="0" fontId="29" fillId="0" borderId="0" xfId="0" applyFont="1"/>
    <xf numFmtId="0" fontId="5" fillId="0" borderId="23" xfId="0" applyFont="1" applyBorder="1"/>
    <xf numFmtId="0" fontId="34" fillId="2" borderId="1" xfId="0" applyFont="1" applyFill="1" applyBorder="1"/>
    <xf numFmtId="0" fontId="35" fillId="0" borderId="0" xfId="0" applyFont="1"/>
    <xf numFmtId="49" fontId="40" fillId="4" borderId="37" xfId="0" applyNumberFormat="1" applyFont="1" applyFill="1" applyBorder="1"/>
    <xf numFmtId="0" fontId="40" fillId="4" borderId="38" xfId="0" applyFont="1" applyFill="1" applyBorder="1"/>
    <xf numFmtId="0" fontId="41" fillId="0" borderId="0" xfId="0" applyFont="1" applyAlignment="1">
      <alignment horizontal="center"/>
    </xf>
    <xf numFmtId="0" fontId="42" fillId="0" borderId="0" xfId="0" applyFont="1"/>
    <xf numFmtId="49" fontId="40" fillId="0" borderId="40" xfId="0" applyNumberFormat="1" applyFont="1" applyBorder="1"/>
    <xf numFmtId="49" fontId="40" fillId="0" borderId="41" xfId="0" applyNumberFormat="1" applyFont="1" applyBorder="1"/>
    <xf numFmtId="0" fontId="40" fillId="0" borderId="23" xfId="0" applyFont="1" applyBorder="1"/>
    <xf numFmtId="0" fontId="44" fillId="2" borderId="42" xfId="0" applyFont="1" applyFill="1" applyBorder="1" applyAlignment="1">
      <alignment horizontal="center"/>
    </xf>
    <xf numFmtId="0" fontId="40" fillId="0" borderId="43" xfId="0" applyFont="1" applyBorder="1" applyAlignment="1">
      <alignment horizontal="center"/>
    </xf>
    <xf numFmtId="0" fontId="40" fillId="0" borderId="0" xfId="0" applyFont="1"/>
    <xf numFmtId="0" fontId="1" fillId="5" borderId="1" xfId="0" applyFont="1" applyFill="1" applyBorder="1"/>
    <xf numFmtId="49" fontId="40" fillId="0" borderId="45" xfId="0" applyNumberFormat="1" applyFont="1" applyBorder="1"/>
    <xf numFmtId="49" fontId="40" fillId="0" borderId="46" xfId="0" applyNumberFormat="1" applyFont="1" applyBorder="1"/>
    <xf numFmtId="0" fontId="40" fillId="0" borderId="5" xfId="0" applyFont="1" applyBorder="1"/>
    <xf numFmtId="0" fontId="44" fillId="2" borderId="47" xfId="0" applyFont="1" applyFill="1" applyBorder="1" applyAlignment="1">
      <alignment horizontal="center"/>
    </xf>
    <xf numFmtId="0" fontId="40" fillId="0" borderId="48" xfId="0" applyFont="1" applyBorder="1" applyAlignment="1">
      <alignment horizontal="center"/>
    </xf>
    <xf numFmtId="0" fontId="48" fillId="0" borderId="0" xfId="0" applyFont="1" applyAlignment="1">
      <alignment horizontal="center"/>
    </xf>
    <xf numFmtId="0" fontId="37" fillId="0" borderId="0" xfId="0" applyFont="1"/>
    <xf numFmtId="0" fontId="50" fillId="2" borderId="48" xfId="0" applyFont="1" applyFill="1" applyBorder="1" applyAlignment="1">
      <alignment horizontal="center"/>
    </xf>
    <xf numFmtId="0" fontId="29" fillId="0" borderId="48" xfId="0" applyFont="1" applyBorder="1"/>
    <xf numFmtId="0" fontId="1" fillId="0" borderId="31" xfId="0" applyFont="1" applyBorder="1"/>
    <xf numFmtId="0" fontId="56" fillId="0" borderId="0" xfId="0" applyFont="1"/>
    <xf numFmtId="0" fontId="1" fillId="0" borderId="30" xfId="0" applyFont="1" applyBorder="1"/>
    <xf numFmtId="0" fontId="1" fillId="0" borderId="32" xfId="0" applyFont="1" applyBorder="1"/>
    <xf numFmtId="0" fontId="59" fillId="0" borderId="0" xfId="0" applyFont="1" applyAlignment="1">
      <alignment horizontal="center"/>
    </xf>
    <xf numFmtId="0" fontId="60" fillId="0" borderId="0" xfId="0" applyFont="1"/>
    <xf numFmtId="0" fontId="62" fillId="0" borderId="34" xfId="0" applyFont="1" applyBorder="1"/>
    <xf numFmtId="0" fontId="63" fillId="0" borderId="35" xfId="0" applyFont="1" applyBorder="1"/>
    <xf numFmtId="0" fontId="64" fillId="0" borderId="35" xfId="0" applyFont="1" applyBorder="1"/>
    <xf numFmtId="0" fontId="65" fillId="0" borderId="0" xfId="0" applyFont="1"/>
    <xf numFmtId="0" fontId="40" fillId="0" borderId="45" xfId="0" applyFont="1" applyBorder="1"/>
    <xf numFmtId="0" fontId="40" fillId="0" borderId="48" xfId="0" applyFont="1" applyBorder="1"/>
    <xf numFmtId="49" fontId="60" fillId="0" borderId="0" xfId="0" applyNumberFormat="1" applyFont="1"/>
    <xf numFmtId="49" fontId="40" fillId="0" borderId="0" xfId="0" applyNumberFormat="1" applyFont="1"/>
    <xf numFmtId="49" fontId="29" fillId="0" borderId="0" xfId="0" applyNumberFormat="1" applyFont="1"/>
    <xf numFmtId="0" fontId="67" fillId="0" borderId="0" xfId="0" applyFont="1"/>
    <xf numFmtId="0" fontId="69" fillId="0" borderId="0" xfId="0" applyFont="1" applyAlignment="1">
      <alignment horizontal="center"/>
    </xf>
    <xf numFmtId="0" fontId="68" fillId="0" borderId="0" xfId="0" applyFont="1" applyAlignment="1">
      <alignment horizontal="right"/>
    </xf>
    <xf numFmtId="0" fontId="68" fillId="0" borderId="0" xfId="0" applyFont="1" applyAlignment="1">
      <alignment horizontal="center"/>
    </xf>
    <xf numFmtId="0" fontId="70" fillId="0" borderId="0" xfId="0" applyFont="1"/>
    <xf numFmtId="0" fontId="1" fillId="0" borderId="31" xfId="0" applyFont="1" applyBorder="1" applyAlignment="1">
      <alignment vertical="center"/>
    </xf>
    <xf numFmtId="0" fontId="1" fillId="0" borderId="0" xfId="0" applyFont="1" applyAlignment="1">
      <alignment vertical="center"/>
    </xf>
    <xf numFmtId="0" fontId="40" fillId="2" borderId="48" xfId="0" applyFont="1" applyFill="1" applyBorder="1" applyAlignment="1">
      <alignment horizontal="center"/>
    </xf>
    <xf numFmtId="0" fontId="40" fillId="0" borderId="3" xfId="0" applyFont="1" applyBorder="1" applyAlignment="1">
      <alignment horizontal="center"/>
    </xf>
    <xf numFmtId="0" fontId="40" fillId="0" borderId="0" xfId="0" applyFont="1" applyAlignment="1">
      <alignment horizontal="center"/>
    </xf>
    <xf numFmtId="0" fontId="67" fillId="0" borderId="74" xfId="0" applyFont="1" applyBorder="1"/>
    <xf numFmtId="0" fontId="72" fillId="0" borderId="74" xfId="0" applyFont="1" applyBorder="1"/>
    <xf numFmtId="0" fontId="17" fillId="0" borderId="0" xfId="0" applyFont="1" applyAlignment="1">
      <alignment horizontal="right"/>
    </xf>
    <xf numFmtId="0" fontId="40" fillId="0" borderId="20" xfId="0" applyFont="1" applyBorder="1" applyAlignment="1">
      <alignment horizontal="center"/>
    </xf>
    <xf numFmtId="0" fontId="65" fillId="0" borderId="30" xfId="0" applyFont="1" applyBorder="1"/>
    <xf numFmtId="0" fontId="73" fillId="0" borderId="35" xfId="0" applyFont="1" applyBorder="1" applyAlignment="1">
      <alignment horizontal="center"/>
    </xf>
    <xf numFmtId="0" fontId="63" fillId="0" borderId="36" xfId="0" applyFont="1" applyBorder="1"/>
    <xf numFmtId="0" fontId="63" fillId="0" borderId="0" xfId="0" applyFont="1"/>
    <xf numFmtId="0" fontId="76" fillId="0" borderId="39" xfId="0" applyFont="1" applyBorder="1"/>
    <xf numFmtId="3" fontId="77" fillId="0" borderId="0" xfId="0" quotePrefix="1" applyNumberFormat="1" applyFont="1" applyAlignment="1">
      <alignment horizontal="right"/>
    </xf>
    <xf numFmtId="0" fontId="78" fillId="0" borderId="0" xfId="0" applyFont="1" applyAlignment="1">
      <alignment horizontal="center" vertical="center"/>
    </xf>
    <xf numFmtId="0" fontId="79" fillId="0" borderId="39" xfId="0" applyFont="1" applyBorder="1" applyAlignment="1">
      <alignment vertical="top"/>
    </xf>
    <xf numFmtId="0" fontId="80" fillId="0" borderId="0" xfId="0" applyFont="1"/>
    <xf numFmtId="3" fontId="79" fillId="0" borderId="0" xfId="0" applyNumberFormat="1" applyFont="1" applyAlignment="1">
      <alignment horizontal="left"/>
    </xf>
    <xf numFmtId="2" fontId="47" fillId="0" borderId="31" xfId="0" applyNumberFormat="1" applyFont="1" applyBorder="1" applyAlignment="1">
      <alignment horizontal="center" vertical="center"/>
    </xf>
    <xf numFmtId="0" fontId="81" fillId="0" borderId="39" xfId="0" applyFont="1" applyBorder="1"/>
    <xf numFmtId="0" fontId="79" fillId="0" borderId="0" xfId="0" applyFont="1" applyAlignment="1">
      <alignment horizontal="left"/>
    </xf>
    <xf numFmtId="0" fontId="63" fillId="5" borderId="1" xfId="0" applyFont="1" applyFill="1" applyBorder="1"/>
    <xf numFmtId="0" fontId="47" fillId="0" borderId="31" xfId="0" applyFont="1" applyBorder="1" applyAlignment="1">
      <alignment horizontal="center" vertical="center"/>
    </xf>
    <xf numFmtId="0" fontId="79" fillId="0" borderId="39" xfId="0" applyFont="1" applyBorder="1"/>
    <xf numFmtId="0" fontId="40" fillId="0" borderId="20" xfId="0" applyFont="1" applyBorder="1"/>
    <xf numFmtId="0" fontId="82" fillId="0" borderId="0" xfId="0" applyFont="1" applyAlignment="1">
      <alignment horizontal="center"/>
    </xf>
    <xf numFmtId="0" fontId="37" fillId="0" borderId="39" xfId="0" applyFont="1" applyBorder="1"/>
    <xf numFmtId="0" fontId="60" fillId="0" borderId="0" xfId="0" applyFont="1" applyAlignment="1">
      <alignment vertical="center"/>
    </xf>
    <xf numFmtId="0" fontId="81" fillId="0" borderId="39" xfId="0" applyFont="1" applyBorder="1" applyAlignment="1">
      <alignment vertical="center"/>
    </xf>
    <xf numFmtId="0" fontId="63" fillId="0" borderId="0" xfId="0" applyFont="1" applyAlignment="1">
      <alignment vertical="center"/>
    </xf>
    <xf numFmtId="0" fontId="63" fillId="5" borderId="1" xfId="0" applyFont="1" applyFill="1" applyBorder="1" applyAlignment="1">
      <alignment vertical="center"/>
    </xf>
    <xf numFmtId="0" fontId="79" fillId="0" borderId="0" xfId="0" applyFont="1" applyAlignment="1">
      <alignment horizontal="left" vertical="center"/>
    </xf>
    <xf numFmtId="0" fontId="29" fillId="0" borderId="0" xfId="0" applyFont="1" applyAlignment="1">
      <alignment vertical="center"/>
    </xf>
    <xf numFmtId="0" fontId="83" fillId="0" borderId="39" xfId="0" applyFont="1" applyBorder="1"/>
    <xf numFmtId="0" fontId="29" fillId="0" borderId="31" xfId="0" applyFont="1" applyBorder="1"/>
    <xf numFmtId="0" fontId="85" fillId="0" borderId="31" xfId="0" applyFont="1" applyBorder="1"/>
    <xf numFmtId="0" fontId="80" fillId="0" borderId="0" xfId="0" applyFont="1" applyAlignment="1">
      <alignment vertical="top"/>
    </xf>
    <xf numFmtId="0" fontId="85" fillId="0" borderId="0" xfId="0" applyFont="1"/>
    <xf numFmtId="0" fontId="40" fillId="0" borderId="0" xfId="0" applyFont="1" applyAlignment="1">
      <alignment vertical="center"/>
    </xf>
    <xf numFmtId="0" fontId="79" fillId="0" borderId="0" xfId="0" applyFont="1"/>
    <xf numFmtId="0" fontId="79" fillId="0" borderId="0" xfId="0" applyFont="1" applyAlignment="1">
      <alignment horizontal="center" vertical="center"/>
    </xf>
    <xf numFmtId="0" fontId="68" fillId="0" borderId="0" xfId="0" applyFont="1"/>
    <xf numFmtId="0" fontId="81" fillId="5" borderId="44" xfId="0" applyFont="1" applyFill="1" applyBorder="1"/>
    <xf numFmtId="0" fontId="77" fillId="5" borderId="1" xfId="0" applyFont="1" applyFill="1" applyBorder="1"/>
    <xf numFmtId="0" fontId="79" fillId="5" borderId="1" xfId="0" applyFont="1" applyFill="1" applyBorder="1" applyAlignment="1">
      <alignment horizontal="center" vertical="center"/>
    </xf>
    <xf numFmtId="0" fontId="77" fillId="5" borderId="1" xfId="0" applyFont="1" applyFill="1" applyBorder="1" applyAlignment="1">
      <alignment horizontal="center" vertical="center"/>
    </xf>
    <xf numFmtId="168" fontId="37" fillId="0" borderId="31" xfId="0" applyNumberFormat="1" applyFont="1" applyBorder="1"/>
    <xf numFmtId="0" fontId="1" fillId="5" borderId="1" xfId="0" applyFont="1" applyFill="1" applyBorder="1" applyAlignment="1">
      <alignment vertical="center"/>
    </xf>
    <xf numFmtId="168" fontId="80" fillId="0" borderId="0" xfId="0" applyNumberFormat="1" applyFont="1"/>
    <xf numFmtId="168" fontId="86" fillId="0" borderId="0" xfId="0" applyNumberFormat="1" applyFont="1" applyAlignment="1">
      <alignment horizontal="center"/>
    </xf>
    <xf numFmtId="49" fontId="40" fillId="0" borderId="45" xfId="0" applyNumberFormat="1" applyFont="1" applyBorder="1" applyAlignment="1">
      <alignment vertical="center"/>
    </xf>
    <xf numFmtId="0" fontId="1" fillId="0" borderId="84" xfId="0" applyFont="1" applyBorder="1" applyAlignment="1">
      <alignment vertical="center"/>
    </xf>
    <xf numFmtId="0" fontId="50" fillId="2" borderId="48" xfId="0" applyFont="1" applyFill="1" applyBorder="1" applyAlignment="1">
      <alignment horizontal="center" vertical="center"/>
    </xf>
    <xf numFmtId="0" fontId="1" fillId="0" borderId="66" xfId="0" applyFont="1" applyBorder="1" applyAlignment="1">
      <alignment horizontal="left" vertical="center"/>
    </xf>
    <xf numFmtId="0" fontId="1" fillId="0" borderId="52" xfId="0" applyFont="1" applyBorder="1" applyAlignment="1">
      <alignment horizontal="left" vertical="center"/>
    </xf>
    <xf numFmtId="0" fontId="1" fillId="0" borderId="0" xfId="0" applyFont="1" applyAlignment="1">
      <alignment horizontal="center" vertical="center"/>
    </xf>
    <xf numFmtId="0" fontId="25" fillId="0" borderId="0" xfId="0" applyFont="1" applyAlignment="1">
      <alignment horizontal="center" vertical="center"/>
    </xf>
    <xf numFmtId="0" fontId="76" fillId="0" borderId="39" xfId="0" applyFont="1" applyBorder="1" applyAlignment="1">
      <alignment horizontal="left" vertical="center"/>
    </xf>
    <xf numFmtId="0" fontId="79" fillId="0" borderId="0" xfId="0" quotePrefix="1" applyFont="1" applyAlignment="1">
      <alignment horizontal="left"/>
    </xf>
    <xf numFmtId="1" fontId="40" fillId="0" borderId="31" xfId="0" applyNumberFormat="1" applyFont="1" applyBorder="1" applyAlignment="1">
      <alignment horizontal="center" vertical="center"/>
    </xf>
    <xf numFmtId="168" fontId="1" fillId="0" borderId="0" xfId="0" applyNumberFormat="1" applyFont="1"/>
    <xf numFmtId="0" fontId="54" fillId="0" borderId="31" xfId="0" applyFont="1" applyBorder="1" applyAlignment="1">
      <alignment horizontal="left"/>
    </xf>
    <xf numFmtId="0" fontId="37" fillId="0" borderId="39" xfId="0" applyFont="1" applyBorder="1" applyAlignment="1">
      <alignment vertical="top"/>
    </xf>
    <xf numFmtId="0" fontId="63" fillId="0" borderId="0" xfId="0" applyFont="1" applyAlignment="1">
      <alignment horizontal="left"/>
    </xf>
    <xf numFmtId="49" fontId="73" fillId="2" borderId="1" xfId="0" applyNumberFormat="1" applyFont="1" applyFill="1" applyBorder="1" applyAlignment="1">
      <alignment horizontal="center"/>
    </xf>
    <xf numFmtId="49" fontId="80" fillId="2" borderId="1" xfId="0" applyNumberFormat="1" applyFont="1" applyFill="1" applyBorder="1" applyAlignment="1">
      <alignment horizontal="center"/>
    </xf>
    <xf numFmtId="49" fontId="80" fillId="2" borderId="77" xfId="0" applyNumberFormat="1" applyFont="1" applyFill="1" applyBorder="1" applyAlignment="1">
      <alignment horizontal="center"/>
    </xf>
    <xf numFmtId="0" fontId="77" fillId="0" borderId="0" xfId="0" applyFont="1"/>
    <xf numFmtId="0" fontId="78" fillId="0" borderId="31" xfId="0" applyFont="1" applyBorder="1" applyAlignment="1">
      <alignment horizontal="center" vertical="center"/>
    </xf>
    <xf numFmtId="0" fontId="80" fillId="5" borderId="44" xfId="0" applyFont="1" applyFill="1" applyBorder="1"/>
    <xf numFmtId="0" fontId="29" fillId="5" borderId="1" xfId="0" applyFont="1" applyFill="1" applyBorder="1"/>
    <xf numFmtId="0" fontId="80" fillId="5" borderId="1" xfId="0" applyFont="1" applyFill="1" applyBorder="1"/>
    <xf numFmtId="0" fontId="44" fillId="0" borderId="31" xfId="0" applyFont="1" applyBorder="1" applyAlignment="1">
      <alignment horizontal="center" vertical="center"/>
    </xf>
    <xf numFmtId="168" fontId="80" fillId="0" borderId="31" xfId="0" applyNumberFormat="1" applyFont="1" applyBorder="1"/>
    <xf numFmtId="0" fontId="81" fillId="5" borderId="1" xfId="0" applyFont="1" applyFill="1" applyBorder="1"/>
    <xf numFmtId="0" fontId="63" fillId="0" borderId="31" xfId="0" applyFont="1" applyBorder="1"/>
    <xf numFmtId="0" fontId="29" fillId="0" borderId="39" xfId="0" applyFont="1" applyBorder="1"/>
    <xf numFmtId="0" fontId="80" fillId="0" borderId="0" xfId="0" applyFont="1" applyAlignment="1">
      <alignment vertical="center" wrapText="1"/>
    </xf>
    <xf numFmtId="0" fontId="37" fillId="0" borderId="0" xfId="0" applyFont="1" applyAlignment="1">
      <alignment wrapText="1"/>
    </xf>
    <xf numFmtId="0" fontId="40" fillId="0" borderId="48" xfId="0" applyFont="1" applyBorder="1" applyAlignment="1">
      <alignment horizontal="left"/>
    </xf>
    <xf numFmtId="0" fontId="37" fillId="0" borderId="0" xfId="0" applyFont="1" applyAlignment="1">
      <alignment vertical="center" wrapText="1"/>
    </xf>
    <xf numFmtId="0" fontId="77" fillId="0" borderId="0" xfId="0" applyFont="1" applyAlignment="1">
      <alignment horizontal="center"/>
    </xf>
    <xf numFmtId="0" fontId="88" fillId="0" borderId="39" xfId="0" applyFont="1" applyBorder="1"/>
    <xf numFmtId="168" fontId="73" fillId="0" borderId="0" xfId="0" applyNumberFormat="1" applyFont="1"/>
    <xf numFmtId="0" fontId="80" fillId="0" borderId="39" xfId="0" applyFont="1" applyBorder="1"/>
    <xf numFmtId="0" fontId="80" fillId="0" borderId="0" xfId="0" applyFont="1" applyAlignment="1">
      <alignment horizontal="left"/>
    </xf>
    <xf numFmtId="0" fontId="80" fillId="0" borderId="31" xfId="0" applyFont="1" applyBorder="1"/>
    <xf numFmtId="168" fontId="73" fillId="2" borderId="1" xfId="0" applyNumberFormat="1" applyFont="1" applyFill="1" applyBorder="1"/>
    <xf numFmtId="49" fontId="89" fillId="0" borderId="65" xfId="0" applyNumberFormat="1" applyFont="1" applyBorder="1"/>
    <xf numFmtId="0" fontId="63" fillId="0" borderId="30" xfId="0" applyFont="1" applyBorder="1"/>
    <xf numFmtId="0" fontId="90" fillId="0" borderId="0" xfId="0" applyFont="1"/>
    <xf numFmtId="0" fontId="2" fillId="0" borderId="0" xfId="0" applyFont="1" applyAlignment="1">
      <alignment horizontal="center" vertical="center"/>
    </xf>
    <xf numFmtId="0" fontId="29" fillId="0" borderId="0" xfId="0" applyFont="1" applyAlignment="1">
      <alignment horizontal="center" vertical="center" wrapText="1"/>
    </xf>
    <xf numFmtId="0" fontId="29" fillId="0" borderId="0" xfId="0" applyFont="1" applyAlignment="1">
      <alignment horizontal="left" vertical="center" wrapText="1"/>
    </xf>
    <xf numFmtId="0" fontId="23" fillId="0" borderId="0" xfId="0" applyFont="1" applyAlignment="1">
      <alignment vertical="center"/>
    </xf>
    <xf numFmtId="0" fontId="23" fillId="0" borderId="0" xfId="0" applyFont="1" applyAlignment="1">
      <alignment horizontal="left" vertical="center"/>
    </xf>
    <xf numFmtId="0" fontId="5" fillId="0" borderId="0" xfId="0" applyFont="1" applyAlignment="1">
      <alignment horizontal="left" vertical="center"/>
    </xf>
    <xf numFmtId="0" fontId="92" fillId="0" borderId="0" xfId="0" applyFont="1" applyAlignment="1">
      <alignment horizontal="left" vertical="center"/>
    </xf>
    <xf numFmtId="0" fontId="93" fillId="0" borderId="0" xfId="0" applyFont="1"/>
    <xf numFmtId="0" fontId="23" fillId="0" borderId="0" xfId="0" applyFont="1" applyAlignment="1">
      <alignment vertical="center" wrapText="1"/>
    </xf>
    <xf numFmtId="0" fontId="1" fillId="0" borderId="0" xfId="0" applyFont="1" applyAlignment="1">
      <alignment horizontal="left" vertical="center"/>
    </xf>
    <xf numFmtId="0" fontId="29" fillId="0" borderId="0" xfId="0" applyFont="1" applyAlignment="1">
      <alignment horizontal="left" vertical="center"/>
    </xf>
    <xf numFmtId="0" fontId="29" fillId="0" borderId="0" xfId="0" applyFont="1" applyAlignment="1">
      <alignment vertical="center" wrapText="1"/>
    </xf>
    <xf numFmtId="0" fontId="94" fillId="0" borderId="0" xfId="0" applyFont="1"/>
    <xf numFmtId="0" fontId="96" fillId="0" borderId="0" xfId="0" applyFont="1" applyAlignment="1">
      <alignment horizontal="center" vertical="center"/>
    </xf>
    <xf numFmtId="0" fontId="96" fillId="0" borderId="0" xfId="0" applyFont="1" applyAlignment="1">
      <alignment horizontal="left" vertical="center"/>
    </xf>
    <xf numFmtId="0" fontId="42" fillId="0" borderId="2" xfId="0" applyFont="1" applyBorder="1" applyAlignment="1">
      <alignment horizontal="center" vertical="center"/>
    </xf>
    <xf numFmtId="0" fontId="42" fillId="0" borderId="0" xfId="0" applyFont="1" applyAlignment="1">
      <alignment horizontal="center" vertical="center"/>
    </xf>
    <xf numFmtId="0" fontId="94" fillId="0" borderId="0" xfId="0" applyFont="1" applyAlignment="1">
      <alignment horizontal="center" vertical="center"/>
    </xf>
    <xf numFmtId="0" fontId="94" fillId="0" borderId="0" xfId="0" applyFont="1" applyAlignment="1">
      <alignment horizontal="center" vertical="center" wrapText="1"/>
    </xf>
    <xf numFmtId="0" fontId="98" fillId="0" borderId="0" xfId="0" applyFont="1" applyAlignment="1">
      <alignment horizontal="center" vertical="center" wrapText="1"/>
    </xf>
    <xf numFmtId="0" fontId="6" fillId="0" borderId="0" xfId="0" applyFont="1" applyAlignment="1">
      <alignment horizontal="left" vertical="center"/>
    </xf>
    <xf numFmtId="0" fontId="7" fillId="0" borderId="0" xfId="0" applyFont="1" applyAlignment="1">
      <alignment horizontal="left" vertical="center"/>
    </xf>
    <xf numFmtId="0" fontId="7" fillId="0" borderId="0" xfId="0" applyFont="1" applyAlignment="1">
      <alignment horizontal="center" vertical="center"/>
    </xf>
    <xf numFmtId="0" fontId="99" fillId="0" borderId="0" xfId="0" applyFont="1" applyAlignment="1">
      <alignment horizontal="center" vertical="center"/>
    </xf>
    <xf numFmtId="0" fontId="99" fillId="0" borderId="0" xfId="0" applyFont="1" applyAlignment="1">
      <alignment horizontal="center" vertical="center" wrapText="1"/>
    </xf>
    <xf numFmtId="0" fontId="17" fillId="0" borderId="0" xfId="0" applyFont="1" applyAlignment="1">
      <alignment horizontal="left" vertical="center" wrapText="1"/>
    </xf>
    <xf numFmtId="0" fontId="16" fillId="0" borderId="0" xfId="0" applyFont="1" applyAlignment="1">
      <alignment horizontal="left" vertical="center" wrapText="1"/>
    </xf>
    <xf numFmtId="0" fontId="100" fillId="0" borderId="0" xfId="0" applyFont="1"/>
    <xf numFmtId="0" fontId="7" fillId="0" borderId="0" xfId="0" applyFont="1" applyAlignment="1">
      <alignment vertical="center"/>
    </xf>
    <xf numFmtId="0" fontId="15" fillId="0" borderId="0" xfId="0" applyFont="1"/>
    <xf numFmtId="0" fontId="101" fillId="0" borderId="0" xfId="0" applyFont="1" applyAlignment="1">
      <alignment horizontal="center" vertical="center"/>
    </xf>
    <xf numFmtId="0" fontId="42" fillId="0" borderId="0" xfId="0" applyFont="1" applyAlignment="1">
      <alignment vertical="center"/>
    </xf>
    <xf numFmtId="0" fontId="15" fillId="0" borderId="0" xfId="0" applyFont="1" applyAlignment="1">
      <alignment horizontal="left" vertical="center" wrapText="1"/>
    </xf>
    <xf numFmtId="0" fontId="17" fillId="0" borderId="0" xfId="0" applyFont="1" applyAlignment="1">
      <alignment vertical="center"/>
    </xf>
    <xf numFmtId="0" fontId="15" fillId="0" borderId="0" xfId="0" applyFont="1" applyAlignment="1">
      <alignment vertical="center"/>
    </xf>
    <xf numFmtId="0" fontId="15" fillId="0" borderId="0" xfId="0" applyFont="1" applyAlignment="1">
      <alignment horizontal="center" vertical="center" wrapText="1"/>
    </xf>
    <xf numFmtId="0" fontId="102" fillId="0" borderId="0" xfId="0" applyFont="1" applyAlignment="1">
      <alignment horizontal="center" vertical="center" wrapText="1"/>
    </xf>
    <xf numFmtId="0" fontId="104" fillId="0" borderId="0" xfId="0" applyFont="1" applyAlignment="1">
      <alignment vertical="center" wrapText="1"/>
    </xf>
    <xf numFmtId="0" fontId="105" fillId="0" borderId="0" xfId="0" applyFont="1" applyAlignment="1">
      <alignment horizontal="center" vertical="center" wrapText="1"/>
    </xf>
    <xf numFmtId="0" fontId="106" fillId="0" borderId="0" xfId="0" applyFont="1" applyAlignment="1">
      <alignment horizontal="left" vertical="center" wrapText="1"/>
    </xf>
    <xf numFmtId="0" fontId="22" fillId="0" borderId="0" xfId="0" applyFont="1" applyAlignment="1">
      <alignment horizontal="left" vertical="center" wrapText="1"/>
    </xf>
    <xf numFmtId="0" fontId="108" fillId="0" borderId="0" xfId="0" applyFont="1" applyAlignment="1">
      <alignment vertical="center"/>
    </xf>
    <xf numFmtId="0" fontId="109" fillId="0" borderId="0" xfId="0" applyFont="1" applyAlignment="1">
      <alignment vertical="center"/>
    </xf>
    <xf numFmtId="0" fontId="2" fillId="0" borderId="0" xfId="0" applyFont="1" applyAlignment="1">
      <alignment vertical="center"/>
    </xf>
    <xf numFmtId="0" fontId="2" fillId="0" borderId="0" xfId="0" applyFont="1" applyAlignment="1">
      <alignment horizontal="left" vertical="center"/>
    </xf>
    <xf numFmtId="0" fontId="17" fillId="0" borderId="0" xfId="0" applyFont="1" applyAlignment="1">
      <alignment horizontal="left" vertical="center"/>
    </xf>
    <xf numFmtId="0" fontId="17" fillId="0" borderId="0" xfId="0" applyFont="1" applyAlignment="1">
      <alignment vertical="center" wrapText="1"/>
    </xf>
    <xf numFmtId="0" fontId="17" fillId="0" borderId="0" xfId="0" applyFont="1" applyAlignment="1">
      <alignment horizontal="center" vertical="center"/>
    </xf>
    <xf numFmtId="49" fontId="17" fillId="0" borderId="0" xfId="0" applyNumberFormat="1" applyFont="1" applyAlignment="1">
      <alignment horizontal="left" vertical="center"/>
    </xf>
    <xf numFmtId="0" fontId="23" fillId="0" borderId="0" xfId="0" applyFont="1" applyAlignment="1">
      <alignment horizontal="center" vertical="center"/>
    </xf>
    <xf numFmtId="49" fontId="17" fillId="0" borderId="0" xfId="0" applyNumberFormat="1" applyFont="1" applyAlignment="1">
      <alignment vertical="center"/>
    </xf>
    <xf numFmtId="0" fontId="1" fillId="0" borderId="0" xfId="0" applyFont="1" applyAlignment="1">
      <alignment vertical="center" wrapText="1"/>
    </xf>
    <xf numFmtId="0" fontId="17" fillId="0" borderId="90" xfId="0" applyFont="1" applyBorder="1" applyAlignment="1">
      <alignment horizontal="center" vertical="center"/>
    </xf>
    <xf numFmtId="0" fontId="15" fillId="0" borderId="90" xfId="0" applyFont="1" applyBorder="1" applyAlignment="1">
      <alignment horizontal="center" vertical="center"/>
    </xf>
    <xf numFmtId="0" fontId="15" fillId="0" borderId="0" xfId="0" applyFont="1" applyAlignment="1">
      <alignment horizontal="center" vertical="center"/>
    </xf>
    <xf numFmtId="0" fontId="15" fillId="0" borderId="0" xfId="0" applyFont="1" applyAlignment="1">
      <alignment vertical="center" wrapText="1"/>
    </xf>
    <xf numFmtId="0" fontId="1" fillId="0" borderId="0" xfId="0" applyFont="1" applyAlignment="1">
      <alignment horizontal="center"/>
    </xf>
    <xf numFmtId="0" fontId="17" fillId="0" borderId="0" xfId="0" applyFont="1" applyAlignment="1">
      <alignment horizontal="center" vertical="center" wrapText="1"/>
    </xf>
    <xf numFmtId="0" fontId="68" fillId="0" borderId="0" xfId="0" applyFont="1" applyAlignment="1">
      <alignment vertical="center"/>
    </xf>
    <xf numFmtId="0" fontId="99" fillId="0" borderId="0" xfId="0" applyFont="1" applyAlignment="1">
      <alignment horizontal="left" vertical="center" wrapText="1"/>
    </xf>
    <xf numFmtId="0" fontId="60" fillId="0" borderId="0" xfId="0" applyFont="1" applyAlignment="1">
      <alignment horizontal="left" vertical="center" wrapText="1"/>
    </xf>
    <xf numFmtId="0" fontId="111" fillId="0" borderId="0" xfId="0" applyFont="1" applyAlignment="1">
      <alignment vertical="center"/>
    </xf>
    <xf numFmtId="0" fontId="112" fillId="0" borderId="0" xfId="0" applyFont="1" applyAlignment="1">
      <alignment vertical="center"/>
    </xf>
    <xf numFmtId="0" fontId="22" fillId="0" borderId="0" xfId="0" applyFont="1" applyAlignment="1">
      <alignment vertical="center" wrapText="1"/>
    </xf>
    <xf numFmtId="0" fontId="22" fillId="0" borderId="0" xfId="0" applyFont="1" applyAlignment="1">
      <alignment vertical="center"/>
    </xf>
    <xf numFmtId="0" fontId="113" fillId="0" borderId="0" xfId="0" applyFont="1" applyAlignment="1">
      <alignment vertical="center"/>
    </xf>
    <xf numFmtId="0" fontId="114" fillId="0" borderId="0" xfId="0" applyFont="1" applyAlignment="1">
      <alignment vertical="center"/>
    </xf>
    <xf numFmtId="0" fontId="27" fillId="0" borderId="0" xfId="0" applyFont="1" applyAlignment="1">
      <alignment vertical="center"/>
    </xf>
    <xf numFmtId="0" fontId="115" fillId="0" borderId="0" xfId="0" applyFont="1"/>
    <xf numFmtId="0" fontId="116" fillId="0" borderId="0" xfId="0" applyFont="1"/>
    <xf numFmtId="0" fontId="117" fillId="0" borderId="0" xfId="0" applyFont="1" applyAlignment="1">
      <alignment vertical="center" wrapText="1"/>
    </xf>
    <xf numFmtId="0" fontId="118" fillId="0" borderId="0" xfId="0" applyFont="1" applyAlignment="1">
      <alignment vertical="center"/>
    </xf>
    <xf numFmtId="0" fontId="119" fillId="0" borderId="0" xfId="0" applyFont="1" applyAlignment="1">
      <alignment horizontal="center" vertical="center" wrapText="1"/>
    </xf>
    <xf numFmtId="0" fontId="120" fillId="0" borderId="0" xfId="0" applyFont="1" applyAlignment="1">
      <alignment vertical="center" wrapText="1"/>
    </xf>
    <xf numFmtId="0" fontId="121" fillId="0" borderId="0" xfId="0" applyFont="1" applyAlignment="1">
      <alignment vertical="center"/>
    </xf>
    <xf numFmtId="0" fontId="122" fillId="0" borderId="0" xfId="0" applyFont="1" applyAlignment="1">
      <alignment horizontal="left" vertical="center" wrapText="1"/>
    </xf>
    <xf numFmtId="0" fontId="123" fillId="0" borderId="0" xfId="0" applyFont="1" applyAlignment="1">
      <alignment vertical="center" wrapText="1"/>
    </xf>
    <xf numFmtId="0" fontId="124" fillId="0" borderId="0" xfId="0" applyFont="1"/>
    <xf numFmtId="0" fontId="17" fillId="0" borderId="78" xfId="0" applyFont="1" applyBorder="1"/>
    <xf numFmtId="0" fontId="17" fillId="0" borderId="79" xfId="0" applyFont="1" applyBorder="1"/>
    <xf numFmtId="0" fontId="17" fillId="0" borderId="80" xfId="0" applyFont="1" applyBorder="1"/>
    <xf numFmtId="0" fontId="29" fillId="0" borderId="91" xfId="0" applyFont="1" applyBorder="1" applyAlignment="1">
      <alignment horizontal="center" vertical="center" wrapText="1"/>
    </xf>
    <xf numFmtId="2" fontId="29" fillId="0" borderId="94" xfId="0" applyNumberFormat="1" applyFont="1" applyBorder="1" applyAlignment="1">
      <alignment vertical="center" shrinkToFit="1"/>
    </xf>
    <xf numFmtId="2" fontId="29" fillId="0" borderId="52" xfId="0" applyNumberFormat="1" applyFont="1" applyBorder="1" applyAlignment="1">
      <alignment vertical="center" wrapText="1"/>
    </xf>
    <xf numFmtId="2" fontId="29" fillId="0" borderId="53" xfId="0" applyNumberFormat="1" applyFont="1" applyBorder="1" applyAlignment="1">
      <alignment vertical="center" wrapText="1"/>
    </xf>
    <xf numFmtId="2" fontId="29" fillId="0" borderId="16" xfId="0" applyNumberFormat="1" applyFont="1" applyBorder="1" applyAlignment="1">
      <alignment horizontal="right" vertical="center" wrapText="1"/>
    </xf>
    <xf numFmtId="2" fontId="29" fillId="0" borderId="25" xfId="0" applyNumberFormat="1" applyFont="1" applyBorder="1" applyAlignment="1">
      <alignment horizontal="right" vertical="center" wrapText="1"/>
    </xf>
    <xf numFmtId="2" fontId="29" fillId="0" borderId="79" xfId="0" applyNumberFormat="1" applyFont="1" applyBorder="1" applyAlignment="1">
      <alignment vertical="center" wrapText="1"/>
    </xf>
    <xf numFmtId="2" fontId="29" fillId="0" borderId="79" xfId="0" applyNumberFormat="1" applyFont="1" applyBorder="1" applyAlignment="1">
      <alignment vertical="center" shrinkToFit="1"/>
    </xf>
    <xf numFmtId="2" fontId="29" fillId="0" borderId="80" xfId="0" applyNumberFormat="1" applyFont="1" applyBorder="1" applyAlignment="1">
      <alignment vertical="center" wrapText="1"/>
    </xf>
    <xf numFmtId="2" fontId="29" fillId="0" borderId="91" xfId="0" applyNumberFormat="1" applyFont="1" applyBorder="1" applyAlignment="1">
      <alignment horizontal="center" vertical="center"/>
    </xf>
    <xf numFmtId="0" fontId="5" fillId="5" borderId="1" xfId="0" applyFont="1" applyFill="1" applyBorder="1"/>
    <xf numFmtId="0" fontId="22" fillId="5" borderId="1" xfId="0" applyFont="1" applyFill="1" applyBorder="1" applyAlignment="1">
      <alignment horizontal="center" vertical="center" wrapText="1"/>
    </xf>
    <xf numFmtId="0" fontId="22" fillId="5" borderId="1" xfId="0" applyFont="1" applyFill="1" applyBorder="1" applyAlignment="1">
      <alignment vertical="center" wrapText="1"/>
    </xf>
    <xf numFmtId="0" fontId="17" fillId="0" borderId="24" xfId="0" applyFont="1" applyBorder="1" applyAlignment="1">
      <alignment vertical="center"/>
    </xf>
    <xf numFmtId="0" fontId="99" fillId="0" borderId="24" xfId="0" applyFont="1" applyBorder="1" applyAlignment="1">
      <alignment vertical="center"/>
    </xf>
    <xf numFmtId="0" fontId="1" fillId="0" borderId="24" xfId="0" applyFont="1" applyBorder="1"/>
    <xf numFmtId="0" fontId="126" fillId="0" borderId="0" xfId="0" applyFont="1" applyAlignment="1">
      <alignment horizontal="left" vertical="center" wrapText="1"/>
    </xf>
    <xf numFmtId="0" fontId="99" fillId="0" borderId="0" xfId="0" applyFont="1" applyAlignment="1">
      <alignment vertical="center"/>
    </xf>
    <xf numFmtId="0" fontId="7" fillId="0" borderId="0" xfId="0" applyFont="1" applyAlignment="1">
      <alignment horizontal="center" vertical="center" wrapText="1"/>
    </xf>
    <xf numFmtId="0" fontId="17" fillId="7" borderId="107" xfId="0" applyFont="1" applyFill="1" applyBorder="1" applyAlignment="1">
      <alignment vertical="center" wrapText="1"/>
    </xf>
    <xf numFmtId="0" fontId="17" fillId="7" borderId="1" xfId="0" applyFont="1" applyFill="1" applyBorder="1" applyAlignment="1">
      <alignment vertical="center" wrapText="1"/>
    </xf>
    <xf numFmtId="0" fontId="17" fillId="7" borderId="108" xfId="0" applyFont="1" applyFill="1" applyBorder="1" applyAlignment="1">
      <alignment vertical="center" wrapText="1"/>
    </xf>
    <xf numFmtId="0" fontId="127" fillId="7" borderId="107" xfId="0" applyFont="1" applyFill="1" applyBorder="1" applyAlignment="1">
      <alignment horizontal="right" vertical="center" wrapText="1"/>
    </xf>
    <xf numFmtId="0" fontId="17" fillId="7" borderId="114" xfId="0" applyFont="1" applyFill="1" applyBorder="1" applyAlignment="1">
      <alignment vertical="center" wrapText="1"/>
    </xf>
    <xf numFmtId="0" fontId="17" fillId="7" borderId="115" xfId="0" applyFont="1" applyFill="1" applyBorder="1" applyAlignment="1">
      <alignment vertical="center" wrapText="1"/>
    </xf>
    <xf numFmtId="0" fontId="17" fillId="7" borderId="116" xfId="0" applyFont="1" applyFill="1" applyBorder="1" applyAlignment="1">
      <alignment vertical="center" wrapText="1"/>
    </xf>
    <xf numFmtId="0" fontId="15" fillId="0" borderId="12" xfId="0" applyFont="1" applyBorder="1" applyAlignment="1">
      <alignment vertical="center"/>
    </xf>
    <xf numFmtId="0" fontId="17" fillId="0" borderId="12" xfId="0" applyFont="1" applyBorder="1" applyAlignment="1">
      <alignment vertical="center"/>
    </xf>
    <xf numFmtId="0" fontId="128" fillId="0" borderId="0" xfId="0" applyFont="1"/>
    <xf numFmtId="0" fontId="129" fillId="0" borderId="0" xfId="0" applyFont="1"/>
    <xf numFmtId="0" fontId="128" fillId="5" borderId="1" xfId="0" applyFont="1" applyFill="1" applyBorder="1"/>
    <xf numFmtId="0" fontId="62" fillId="0" borderId="117" xfId="0" applyFont="1" applyBorder="1"/>
    <xf numFmtId="0" fontId="130" fillId="0" borderId="35" xfId="0" applyFont="1" applyBorder="1"/>
    <xf numFmtId="0" fontId="131" fillId="0" borderId="35" xfId="0" applyFont="1" applyBorder="1" applyAlignment="1">
      <alignment horizontal="right"/>
    </xf>
    <xf numFmtId="0" fontId="132" fillId="0" borderId="35" xfId="0" applyFont="1" applyBorder="1"/>
    <xf numFmtId="0" fontId="130" fillId="0" borderId="36" xfId="0" applyFont="1" applyBorder="1"/>
    <xf numFmtId="0" fontId="130" fillId="0" borderId="0" xfId="0" applyFont="1"/>
    <xf numFmtId="0" fontId="133" fillId="0" borderId="9" xfId="0" applyFont="1" applyBorder="1"/>
    <xf numFmtId="0" fontId="134" fillId="0" borderId="0" xfId="0" applyFont="1"/>
    <xf numFmtId="0" fontId="135" fillId="0" borderId="0" xfId="0" applyFont="1" applyAlignment="1">
      <alignment horizontal="left"/>
    </xf>
    <xf numFmtId="0" fontId="136" fillId="0" borderId="0" xfId="0" applyFont="1"/>
    <xf numFmtId="0" fontId="137" fillId="0" borderId="0" xfId="0" applyFont="1" applyAlignment="1">
      <alignment horizontal="right"/>
    </xf>
    <xf numFmtId="0" fontId="130" fillId="0" borderId="31" xfId="0" applyFont="1" applyBorder="1"/>
    <xf numFmtId="0" fontId="67" fillId="0" borderId="0" xfId="0" applyFont="1" applyAlignment="1">
      <alignment horizontal="center"/>
    </xf>
    <xf numFmtId="0" fontId="81" fillId="0" borderId="9" xfId="0" applyFont="1" applyBorder="1"/>
    <xf numFmtId="0" fontId="106" fillId="5" borderId="1" xfId="0" applyFont="1" applyFill="1" applyBorder="1"/>
    <xf numFmtId="0" fontId="66" fillId="5" borderId="1" xfId="0" applyFont="1" applyFill="1" applyBorder="1"/>
    <xf numFmtId="0" fontId="66" fillId="0" borderId="0" xfId="0" applyFont="1"/>
    <xf numFmtId="0" fontId="66" fillId="0" borderId="31" xfId="0" applyFont="1" applyBorder="1"/>
    <xf numFmtId="0" fontId="66" fillId="0" borderId="9" xfId="0" applyFont="1" applyBorder="1"/>
    <xf numFmtId="0" fontId="106" fillId="0" borderId="0" xfId="0" applyFont="1"/>
    <xf numFmtId="0" fontId="15" fillId="0" borderId="0" xfId="0" applyFont="1" applyAlignment="1">
      <alignment horizontal="right"/>
    </xf>
    <xf numFmtId="0" fontId="66" fillId="5" borderId="1" xfId="0" applyFont="1" applyFill="1" applyBorder="1" applyAlignment="1">
      <alignment horizontal="right"/>
    </xf>
    <xf numFmtId="0" fontId="66" fillId="0" borderId="0" xfId="0" applyFont="1" applyAlignment="1">
      <alignment horizontal="right"/>
    </xf>
    <xf numFmtId="0" fontId="139" fillId="0" borderId="9" xfId="0" applyFont="1" applyBorder="1" applyAlignment="1">
      <alignment horizontal="left"/>
    </xf>
    <xf numFmtId="0" fontId="141" fillId="0" borderId="0" xfId="0" applyFont="1"/>
    <xf numFmtId="0" fontId="142" fillId="6" borderId="1" xfId="0" applyFont="1" applyFill="1" applyBorder="1"/>
    <xf numFmtId="0" fontId="144" fillId="6" borderId="1" xfId="0" applyFont="1" applyFill="1" applyBorder="1" applyAlignment="1">
      <alignment horizontal="left"/>
    </xf>
    <xf numFmtId="0" fontId="145" fillId="6" borderId="1" xfId="0" applyFont="1" applyFill="1" applyBorder="1" applyAlignment="1">
      <alignment horizontal="center"/>
    </xf>
    <xf numFmtId="168" fontId="146" fillId="0" borderId="31" xfId="0" applyNumberFormat="1" applyFont="1" applyBorder="1"/>
    <xf numFmtId="0" fontId="66" fillId="6" borderId="1" xfId="0" applyFont="1" applyFill="1" applyBorder="1"/>
    <xf numFmtId="0" fontId="66" fillId="6" borderId="1" xfId="0" applyFont="1" applyFill="1" applyBorder="1" applyAlignment="1">
      <alignment vertical="top"/>
    </xf>
    <xf numFmtId="0" fontId="147" fillId="6" borderId="1" xfId="0" applyFont="1" applyFill="1" applyBorder="1"/>
    <xf numFmtId="0" fontId="106" fillId="6" borderId="1" xfId="0" applyFont="1" applyFill="1" applyBorder="1"/>
    <xf numFmtId="0" fontId="50" fillId="6" borderId="1" xfId="0" applyFont="1" applyFill="1" applyBorder="1" applyAlignment="1">
      <alignment vertical="top"/>
    </xf>
    <xf numFmtId="0" fontId="67" fillId="6" borderId="1" xfId="0" applyFont="1" applyFill="1" applyBorder="1" applyAlignment="1">
      <alignment horizontal="right"/>
    </xf>
    <xf numFmtId="0" fontId="40" fillId="6" borderId="1" xfId="0" applyFont="1" applyFill="1" applyBorder="1"/>
    <xf numFmtId="0" fontId="68" fillId="6" borderId="1" xfId="0" applyFont="1" applyFill="1" applyBorder="1"/>
    <xf numFmtId="0" fontId="66" fillId="6" borderId="1" xfId="0" applyFont="1" applyFill="1" applyBorder="1" applyAlignment="1">
      <alignment horizontal="left"/>
    </xf>
    <xf numFmtId="168" fontId="68" fillId="0" borderId="31" xfId="0" applyNumberFormat="1" applyFont="1" applyBorder="1"/>
    <xf numFmtId="0" fontId="106" fillId="0" borderId="9" xfId="0" applyFont="1" applyBorder="1" applyAlignment="1">
      <alignment horizontal="left"/>
    </xf>
    <xf numFmtId="39" fontId="143" fillId="6" borderId="128" xfId="0" applyNumberFormat="1" applyFont="1" applyFill="1" applyBorder="1" applyAlignment="1">
      <alignment horizontal="center"/>
    </xf>
    <xf numFmtId="3" fontId="149" fillId="6" borderId="1" xfId="0" applyNumberFormat="1" applyFont="1" applyFill="1" applyBorder="1" applyAlignment="1">
      <alignment horizontal="right"/>
    </xf>
    <xf numFmtId="168" fontId="150" fillId="0" borderId="31" xfId="0" applyNumberFormat="1" applyFont="1" applyBorder="1"/>
    <xf numFmtId="0" fontId="1" fillId="0" borderId="9" xfId="0" applyFont="1" applyBorder="1"/>
    <xf numFmtId="0" fontId="1" fillId="6" borderId="1" xfId="0" applyFont="1" applyFill="1" applyBorder="1"/>
    <xf numFmtId="0" fontId="15" fillId="6" borderId="1" xfId="0" applyFont="1" applyFill="1" applyBorder="1" applyAlignment="1">
      <alignment horizontal="right"/>
    </xf>
    <xf numFmtId="0" fontId="68" fillId="6" borderId="1" xfId="0" applyFont="1" applyFill="1" applyBorder="1" applyAlignment="1">
      <alignment horizontal="center"/>
    </xf>
    <xf numFmtId="0" fontId="151" fillId="6" borderId="1" xfId="0" applyFont="1" applyFill="1" applyBorder="1" applyAlignment="1">
      <alignment horizontal="left"/>
    </xf>
    <xf numFmtId="0" fontId="106" fillId="0" borderId="9" xfId="0" applyFont="1" applyBorder="1"/>
    <xf numFmtId="0" fontId="106" fillId="6" borderId="1" xfId="0" applyFont="1" applyFill="1" applyBorder="1" applyAlignment="1">
      <alignment horizontal="left"/>
    </xf>
    <xf numFmtId="0" fontId="66" fillId="6" borderId="1" xfId="0" applyFont="1" applyFill="1" applyBorder="1" applyAlignment="1">
      <alignment horizontal="right"/>
    </xf>
    <xf numFmtId="0" fontId="151" fillId="6" borderId="1" xfId="0" applyFont="1" applyFill="1" applyBorder="1"/>
    <xf numFmtId="39" fontId="153" fillId="6" borderId="1" xfId="0" applyNumberFormat="1" applyFont="1" applyFill="1" applyBorder="1" applyAlignment="1">
      <alignment horizontal="left"/>
    </xf>
    <xf numFmtId="0" fontId="68" fillId="0" borderId="9" xfId="0" applyFont="1" applyBorder="1"/>
    <xf numFmtId="39" fontId="143" fillId="6" borderId="1" xfId="0" applyNumberFormat="1" applyFont="1" applyFill="1" applyBorder="1" applyAlignment="1">
      <alignment horizontal="left"/>
    </xf>
    <xf numFmtId="0" fontId="66" fillId="6" borderId="1" xfId="0" applyFont="1" applyFill="1" applyBorder="1" applyAlignment="1">
      <alignment horizontal="center"/>
    </xf>
    <xf numFmtId="0" fontId="50" fillId="6" borderId="1" xfId="0" applyFont="1" applyFill="1" applyBorder="1" applyAlignment="1">
      <alignment horizontal="center"/>
    </xf>
    <xf numFmtId="0" fontId="66" fillId="6" borderId="1" xfId="0" applyFont="1" applyFill="1" applyBorder="1" applyAlignment="1">
      <alignment vertical="center"/>
    </xf>
    <xf numFmtId="166" fontId="66" fillId="6" borderId="1" xfId="0" applyNumberFormat="1" applyFont="1" applyFill="1" applyBorder="1"/>
    <xf numFmtId="0" fontId="66" fillId="6" borderId="1" xfId="0" applyFont="1" applyFill="1" applyBorder="1" applyAlignment="1">
      <alignment horizontal="left" vertical="center"/>
    </xf>
    <xf numFmtId="168" fontId="66" fillId="0" borderId="31" xfId="0" applyNumberFormat="1" applyFont="1" applyBorder="1"/>
    <xf numFmtId="166" fontId="66" fillId="6" borderId="73" xfId="0" applyNumberFormat="1" applyFont="1" applyFill="1" applyBorder="1" applyAlignment="1">
      <alignment horizontal="right"/>
    </xf>
    <xf numFmtId="166" fontId="66" fillId="6" borderId="73" xfId="0" applyNumberFormat="1" applyFont="1" applyFill="1" applyBorder="1"/>
    <xf numFmtId="37" fontId="66" fillId="6" borderId="1" xfId="0" applyNumberFormat="1" applyFont="1" applyFill="1" applyBorder="1" applyAlignment="1">
      <alignment horizontal="right"/>
    </xf>
    <xf numFmtId="2" fontId="156" fillId="6" borderId="1" xfId="0" applyNumberFormat="1" applyFont="1" applyFill="1" applyBorder="1"/>
    <xf numFmtId="0" fontId="157" fillId="6" borderId="1" xfId="0" applyFont="1" applyFill="1" applyBorder="1" applyAlignment="1">
      <alignment horizontal="center"/>
    </xf>
    <xf numFmtId="0" fontId="50" fillId="6" borderId="1" xfId="0" applyFont="1" applyFill="1" applyBorder="1" applyAlignment="1">
      <alignment horizontal="right"/>
    </xf>
    <xf numFmtId="166" fontId="156" fillId="6" borderId="1" xfId="0" applyNumberFormat="1" applyFont="1" applyFill="1" applyBorder="1" applyAlignment="1">
      <alignment horizontal="center"/>
    </xf>
    <xf numFmtId="0" fontId="158" fillId="6" borderId="1" xfId="0" applyFont="1" applyFill="1" applyBorder="1"/>
    <xf numFmtId="166" fontId="158" fillId="6" borderId="1" xfId="0" applyNumberFormat="1" applyFont="1" applyFill="1" applyBorder="1" applyAlignment="1">
      <alignment vertical="top"/>
    </xf>
    <xf numFmtId="0" fontId="66" fillId="6" borderId="1" xfId="0" applyFont="1" applyFill="1" applyBorder="1" applyAlignment="1">
      <alignment horizontal="left" vertical="top"/>
    </xf>
    <xf numFmtId="0" fontId="77" fillId="6" borderId="1" xfId="0" applyFont="1" applyFill="1" applyBorder="1"/>
    <xf numFmtId="0" fontId="79" fillId="6" borderId="1" xfId="0" applyFont="1" applyFill="1" applyBorder="1"/>
    <xf numFmtId="0" fontId="66" fillId="6" borderId="1" xfId="0" applyFont="1" applyFill="1" applyBorder="1" applyAlignment="1">
      <alignment horizontal="center" vertical="top"/>
    </xf>
    <xf numFmtId="0" fontId="79" fillId="6" borderId="1" xfId="0" applyFont="1" applyFill="1" applyBorder="1" applyAlignment="1">
      <alignment horizontal="center" vertical="top"/>
    </xf>
    <xf numFmtId="0" fontId="66" fillId="0" borderId="141" xfId="0" applyFont="1" applyBorder="1"/>
    <xf numFmtId="0" fontId="106" fillId="6" borderId="33" xfId="0" applyFont="1" applyFill="1" applyBorder="1"/>
    <xf numFmtId="0" fontId="68" fillId="6" borderId="33" xfId="0" applyFont="1" applyFill="1" applyBorder="1"/>
    <xf numFmtId="0" fontId="66" fillId="6" borderId="33" xfId="0" applyFont="1" applyFill="1" applyBorder="1"/>
    <xf numFmtId="166" fontId="66" fillId="6" borderId="33" xfId="0" applyNumberFormat="1" applyFont="1" applyFill="1" applyBorder="1"/>
    <xf numFmtId="168" fontId="66" fillId="0" borderId="142" xfId="0" applyNumberFormat="1" applyFont="1" applyBorder="1"/>
    <xf numFmtId="0" fontId="62" fillId="0" borderId="18" xfId="0" applyFont="1" applyBorder="1"/>
    <xf numFmtId="0" fontId="159" fillId="0" borderId="0" xfId="0" applyFont="1"/>
    <xf numFmtId="0" fontId="159" fillId="0" borderId="18" xfId="0" applyFont="1" applyBorder="1"/>
    <xf numFmtId="0" fontId="160" fillId="0" borderId="18" xfId="0" applyFont="1" applyBorder="1"/>
    <xf numFmtId="0" fontId="161" fillId="0" borderId="0" xfId="0" applyFont="1"/>
    <xf numFmtId="166" fontId="160" fillId="0" borderId="18" xfId="0" applyNumberFormat="1" applyFont="1" applyBorder="1"/>
    <xf numFmtId="0" fontId="160" fillId="0" borderId="143" xfId="0" applyFont="1" applyBorder="1"/>
    <xf numFmtId="0" fontId="160" fillId="0" borderId="31" xfId="0" applyFont="1" applyBorder="1"/>
    <xf numFmtId="0" fontId="148" fillId="0" borderId="9" xfId="0" applyFont="1" applyBorder="1"/>
    <xf numFmtId="0" fontId="106" fillId="0" borderId="24" xfId="0" applyFont="1" applyBorder="1"/>
    <xf numFmtId="0" fontId="15" fillId="0" borderId="31" xfId="0" applyFont="1" applyBorder="1"/>
    <xf numFmtId="0" fontId="68" fillId="0" borderId="2" xfId="0" applyFont="1" applyBorder="1"/>
    <xf numFmtId="0" fontId="66" fillId="0" borderId="2" xfId="0" applyFont="1" applyBorder="1"/>
    <xf numFmtId="166" fontId="66" fillId="0" borderId="2" xfId="0" applyNumberFormat="1" applyFont="1" applyBorder="1"/>
    <xf numFmtId="0" fontId="68" fillId="0" borderId="142" xfId="0" applyFont="1" applyBorder="1"/>
    <xf numFmtId="0" fontId="62" fillId="0" borderId="146" xfId="0" applyFont="1" applyBorder="1"/>
    <xf numFmtId="0" fontId="131" fillId="0" borderId="9" xfId="0" applyFont="1" applyBorder="1"/>
    <xf numFmtId="0" fontId="131" fillId="0" borderId="9" xfId="0" applyFont="1" applyBorder="1" applyAlignment="1">
      <alignment vertical="center"/>
    </xf>
    <xf numFmtId="0" fontId="160" fillId="0" borderId="31" xfId="0" applyFont="1" applyBorder="1" applyAlignment="1">
      <alignment vertical="center"/>
    </xf>
    <xf numFmtId="0" fontId="159" fillId="0" borderId="0" xfId="0" applyFont="1" applyAlignment="1">
      <alignment vertical="center"/>
    </xf>
    <xf numFmtId="0" fontId="1" fillId="6" borderId="1" xfId="0" applyFont="1" applyFill="1" applyBorder="1" applyAlignment="1">
      <alignment vertical="center"/>
    </xf>
    <xf numFmtId="166" fontId="1" fillId="6" borderId="1" xfId="0" applyNumberFormat="1" applyFont="1" applyFill="1" applyBorder="1" applyAlignment="1">
      <alignment vertical="center"/>
    </xf>
    <xf numFmtId="166" fontId="44" fillId="6" borderId="1" xfId="0" applyNumberFormat="1" applyFont="1" applyFill="1" applyBorder="1" applyAlignment="1">
      <alignment vertical="center"/>
    </xf>
    <xf numFmtId="168" fontId="1" fillId="6" borderId="1" xfId="0" applyNumberFormat="1" applyFont="1" applyFill="1" applyBorder="1" applyAlignment="1">
      <alignment vertical="center"/>
    </xf>
    <xf numFmtId="168" fontId="1" fillId="0" borderId="31" xfId="0" applyNumberFormat="1" applyFont="1" applyBorder="1" applyAlignment="1">
      <alignment vertical="center"/>
    </xf>
    <xf numFmtId="0" fontId="1" fillId="0" borderId="9" xfId="0" applyFont="1" applyBorder="1" applyAlignment="1">
      <alignment vertical="center"/>
    </xf>
    <xf numFmtId="0" fontId="76" fillId="6" borderId="1" xfId="0" applyFont="1" applyFill="1" applyBorder="1" applyAlignment="1">
      <alignment vertical="center"/>
    </xf>
    <xf numFmtId="0" fontId="44" fillId="6" borderId="1" xfId="0" applyFont="1" applyFill="1" applyBorder="1" applyAlignment="1">
      <alignment vertical="center"/>
    </xf>
    <xf numFmtId="0" fontId="163" fillId="0" borderId="147" xfId="0" applyFont="1" applyBorder="1"/>
    <xf numFmtId="0" fontId="55" fillId="6" borderId="73" xfId="0" applyFont="1" applyFill="1" applyBorder="1" applyAlignment="1">
      <alignment vertical="center"/>
    </xf>
    <xf numFmtId="0" fontId="55" fillId="6" borderId="1" xfId="0" applyFont="1" applyFill="1" applyBorder="1" applyAlignment="1">
      <alignment vertical="center"/>
    </xf>
    <xf numFmtId="166" fontId="55" fillId="6" borderId="1" xfId="0" applyNumberFormat="1" applyFont="1" applyFill="1" applyBorder="1" applyAlignment="1">
      <alignment vertical="center"/>
    </xf>
    <xf numFmtId="168" fontId="55" fillId="6" borderId="1" xfId="0" applyNumberFormat="1" applyFont="1" applyFill="1" applyBorder="1" applyAlignment="1">
      <alignment vertical="center"/>
    </xf>
    <xf numFmtId="168" fontId="55" fillId="0" borderId="31" xfId="0" applyNumberFormat="1" applyFont="1" applyBorder="1" applyAlignment="1">
      <alignment vertical="center"/>
    </xf>
    <xf numFmtId="0" fontId="55" fillId="0" borderId="0" xfId="0" applyFont="1" applyAlignment="1">
      <alignment vertical="center"/>
    </xf>
    <xf numFmtId="2" fontId="46" fillId="6" borderId="73" xfId="0" applyNumberFormat="1" applyFont="1" applyFill="1" applyBorder="1" applyAlignment="1">
      <alignment horizontal="center" vertical="center"/>
    </xf>
    <xf numFmtId="168" fontId="164" fillId="6" borderId="1" xfId="0" applyNumberFormat="1" applyFont="1" applyFill="1" applyBorder="1" applyAlignment="1">
      <alignment vertical="center"/>
    </xf>
    <xf numFmtId="0" fontId="162" fillId="0" borderId="9" xfId="0" applyFont="1" applyBorder="1" applyAlignment="1">
      <alignment vertical="center"/>
    </xf>
    <xf numFmtId="0" fontId="162" fillId="6" borderId="1" xfId="0" applyFont="1" applyFill="1" applyBorder="1" applyAlignment="1">
      <alignment vertical="center"/>
    </xf>
    <xf numFmtId="0" fontId="79" fillId="6" borderId="1" xfId="0" applyFont="1" applyFill="1" applyBorder="1" applyAlignment="1">
      <alignment vertical="center"/>
    </xf>
    <xf numFmtId="49" fontId="162" fillId="6" borderId="1" xfId="0" applyNumberFormat="1" applyFont="1" applyFill="1" applyBorder="1" applyAlignment="1">
      <alignment horizontal="center" vertical="center"/>
    </xf>
    <xf numFmtId="168" fontId="165" fillId="6" borderId="1" xfId="0" applyNumberFormat="1" applyFont="1" applyFill="1" applyBorder="1" applyAlignment="1">
      <alignment horizontal="center" vertical="center"/>
    </xf>
    <xf numFmtId="168" fontId="162" fillId="6" borderId="1" xfId="0" applyNumberFormat="1" applyFont="1" applyFill="1" applyBorder="1" applyAlignment="1">
      <alignment horizontal="center" vertical="center"/>
    </xf>
    <xf numFmtId="168" fontId="162" fillId="6" borderId="1" xfId="0" applyNumberFormat="1" applyFont="1" applyFill="1" applyBorder="1" applyAlignment="1">
      <alignment vertical="center"/>
    </xf>
    <xf numFmtId="168" fontId="162" fillId="0" borderId="31" xfId="0" applyNumberFormat="1" applyFont="1" applyBorder="1" applyAlignment="1">
      <alignment vertical="center"/>
    </xf>
    <xf numFmtId="0" fontId="44" fillId="0" borderId="0" xfId="0" applyFont="1" applyAlignment="1">
      <alignment vertical="center"/>
    </xf>
    <xf numFmtId="0" fontId="41" fillId="0" borderId="9" xfId="0" applyFont="1" applyBorder="1" applyAlignment="1">
      <alignment vertical="center"/>
    </xf>
    <xf numFmtId="0" fontId="77" fillId="6" borderId="1" xfId="0" applyFont="1" applyFill="1" applyBorder="1" applyAlignment="1">
      <alignment vertical="center"/>
    </xf>
    <xf numFmtId="0" fontId="88" fillId="6" borderId="1" xfId="0" applyFont="1" applyFill="1" applyBorder="1" applyAlignment="1">
      <alignment vertical="center"/>
    </xf>
    <xf numFmtId="0" fontId="48" fillId="6" borderId="1" xfId="0" applyFont="1" applyFill="1" applyBorder="1" applyAlignment="1">
      <alignment vertical="center"/>
    </xf>
    <xf numFmtId="168" fontId="88" fillId="6" borderId="1" xfId="0" applyNumberFormat="1" applyFont="1" applyFill="1" applyBorder="1" applyAlignment="1">
      <alignment horizontal="center" vertical="center"/>
    </xf>
    <xf numFmtId="168" fontId="79" fillId="6" borderId="1" xfId="0" applyNumberFormat="1" applyFont="1" applyFill="1" applyBorder="1" applyAlignment="1">
      <alignment vertical="center"/>
    </xf>
    <xf numFmtId="168" fontId="79" fillId="0" borderId="31" xfId="0" applyNumberFormat="1" applyFont="1" applyBorder="1" applyAlignment="1">
      <alignment vertical="center"/>
    </xf>
    <xf numFmtId="0" fontId="77" fillId="0" borderId="0" xfId="0" applyFont="1" applyAlignment="1">
      <alignment vertical="center"/>
    </xf>
    <xf numFmtId="0" fontId="166" fillId="0" borderId="0" xfId="0" applyFont="1" applyAlignment="1">
      <alignment vertical="center"/>
    </xf>
    <xf numFmtId="168" fontId="88" fillId="6" borderId="1" xfId="0" applyNumberFormat="1" applyFont="1" applyFill="1" applyBorder="1" applyAlignment="1">
      <alignment vertical="center"/>
    </xf>
    <xf numFmtId="0" fontId="79" fillId="0" borderId="9" xfId="0" applyFont="1" applyBorder="1" applyAlignment="1">
      <alignment vertical="center"/>
    </xf>
    <xf numFmtId="0" fontId="59" fillId="6" borderId="1" xfId="0" applyFont="1" applyFill="1" applyBorder="1" applyAlignment="1">
      <alignment vertical="center"/>
    </xf>
    <xf numFmtId="0" fontId="1" fillId="6" borderId="1" xfId="0" applyFont="1" applyFill="1" applyBorder="1" applyAlignment="1">
      <alignment horizontal="center" vertical="center"/>
    </xf>
    <xf numFmtId="0" fontId="44" fillId="6" borderId="1" xfId="0" applyFont="1" applyFill="1" applyBorder="1"/>
    <xf numFmtId="2" fontId="46" fillId="6" borderId="73" xfId="0" applyNumberFormat="1" applyFont="1" applyFill="1" applyBorder="1" applyAlignment="1">
      <alignment horizontal="center" vertical="center" wrapText="1"/>
    </xf>
    <xf numFmtId="0" fontId="167" fillId="4" borderId="1" xfId="0" applyFont="1" applyFill="1" applyBorder="1" applyAlignment="1">
      <alignment horizontal="center" vertical="center"/>
    </xf>
    <xf numFmtId="168" fontId="168" fillId="0" borderId="31" xfId="0" applyNumberFormat="1" applyFont="1" applyBorder="1" applyAlignment="1">
      <alignment horizontal="center" vertical="center"/>
    </xf>
    <xf numFmtId="0" fontId="8" fillId="0" borderId="9" xfId="0" applyFont="1" applyBorder="1" applyAlignment="1">
      <alignment vertical="center"/>
    </xf>
    <xf numFmtId="0" fontId="8" fillId="6" borderId="1" xfId="0" applyFont="1" applyFill="1" applyBorder="1" applyAlignment="1">
      <alignment vertical="center"/>
    </xf>
    <xf numFmtId="0" fontId="79" fillId="6" borderId="1" xfId="0" applyFont="1" applyFill="1" applyBorder="1" applyAlignment="1">
      <alignment horizontal="center" vertical="center"/>
    </xf>
    <xf numFmtId="0" fontId="166" fillId="6" borderId="1" xfId="0" applyFont="1" applyFill="1" applyBorder="1" applyAlignment="1">
      <alignment vertical="center"/>
    </xf>
    <xf numFmtId="168" fontId="8" fillId="0" borderId="31" xfId="0" applyNumberFormat="1" applyFont="1" applyBorder="1" applyAlignment="1">
      <alignment vertical="center"/>
    </xf>
    <xf numFmtId="166" fontId="77" fillId="6" borderId="1" xfId="0" applyNumberFormat="1" applyFont="1" applyFill="1" applyBorder="1" applyAlignment="1">
      <alignment vertical="center"/>
    </xf>
    <xf numFmtId="166" fontId="166" fillId="6" borderId="1" xfId="0" applyNumberFormat="1" applyFont="1" applyFill="1" applyBorder="1" applyAlignment="1">
      <alignment vertical="center"/>
    </xf>
    <xf numFmtId="168" fontId="8" fillId="6" borderId="1" xfId="0" applyNumberFormat="1" applyFont="1" applyFill="1" applyBorder="1" applyAlignment="1">
      <alignment vertical="center"/>
    </xf>
    <xf numFmtId="2" fontId="77" fillId="6" borderId="1" xfId="0" applyNumberFormat="1" applyFont="1" applyFill="1" applyBorder="1" applyAlignment="1">
      <alignment horizontal="center" vertical="center"/>
    </xf>
    <xf numFmtId="0" fontId="77" fillId="6" borderId="1" xfId="0" applyFont="1" applyFill="1" applyBorder="1" applyAlignment="1">
      <alignment horizontal="center" vertical="center"/>
    </xf>
    <xf numFmtId="0" fontId="77" fillId="4" borderId="1" xfId="0" applyFont="1" applyFill="1" applyBorder="1" applyAlignment="1">
      <alignment vertical="center"/>
    </xf>
    <xf numFmtId="0" fontId="1" fillId="4" borderId="1" xfId="0" applyFont="1" applyFill="1" applyBorder="1" applyAlignment="1">
      <alignment vertical="center"/>
    </xf>
    <xf numFmtId="2" fontId="77" fillId="4" borderId="1" xfId="0" applyNumberFormat="1" applyFont="1" applyFill="1" applyBorder="1" applyAlignment="1">
      <alignment horizontal="center" vertical="center"/>
    </xf>
    <xf numFmtId="0" fontId="77" fillId="4" borderId="1" xfId="0" applyFont="1" applyFill="1" applyBorder="1" applyAlignment="1">
      <alignment horizontal="center" vertical="center"/>
    </xf>
    <xf numFmtId="0" fontId="1" fillId="0" borderId="148" xfId="0" applyFont="1" applyBorder="1"/>
    <xf numFmtId="2" fontId="66" fillId="0" borderId="0" xfId="0" applyNumberFormat="1" applyFont="1"/>
    <xf numFmtId="49" fontId="66" fillId="0" borderId="0" xfId="0" applyNumberFormat="1" applyFont="1"/>
    <xf numFmtId="168" fontId="66" fillId="0" borderId="0" xfId="0" applyNumberFormat="1" applyFont="1"/>
    <xf numFmtId="0" fontId="12" fillId="0" borderId="0" xfId="0" applyFont="1"/>
    <xf numFmtId="0" fontId="35" fillId="2" borderId="1" xfId="0" applyFont="1" applyFill="1" applyBorder="1"/>
    <xf numFmtId="0" fontId="170" fillId="0" borderId="0" xfId="0" applyFont="1"/>
    <xf numFmtId="0" fontId="171" fillId="0" borderId="24" xfId="0" applyFont="1" applyBorder="1" applyAlignment="1">
      <alignment horizontal="left" vertical="center"/>
    </xf>
    <xf numFmtId="0" fontId="172" fillId="0" borderId="24" xfId="0" applyFont="1" applyBorder="1"/>
    <xf numFmtId="0" fontId="12" fillId="0" borderId="24" xfId="0" applyFont="1" applyBorder="1"/>
    <xf numFmtId="0" fontId="172" fillId="0" borderId="24" xfId="0" applyFont="1" applyBorder="1" applyAlignment="1">
      <alignment horizontal="center" vertical="center"/>
    </xf>
    <xf numFmtId="0" fontId="171" fillId="0" borderId="0" xfId="0" applyFont="1"/>
    <xf numFmtId="0" fontId="173" fillId="0" borderId="0" xfId="0" applyFont="1" applyAlignment="1">
      <alignment horizontal="left" vertical="center"/>
    </xf>
    <xf numFmtId="0" fontId="172" fillId="0" borderId="79" xfId="0" applyFont="1" applyBorder="1"/>
    <xf numFmtId="0" fontId="172" fillId="0" borderId="79" xfId="0" applyFont="1" applyBorder="1" applyAlignment="1">
      <alignment horizontal="center" vertical="center"/>
    </xf>
    <xf numFmtId="0" fontId="171" fillId="0" borderId="79" xfId="0" applyFont="1" applyBorder="1" applyAlignment="1">
      <alignment horizontal="left"/>
    </xf>
    <xf numFmtId="0" fontId="29" fillId="0" borderId="0" xfId="0" applyFont="1" applyAlignment="1">
      <alignment horizontal="right"/>
    </xf>
    <xf numFmtId="0" fontId="29" fillId="0" borderId="0" xfId="0" applyFont="1" applyAlignment="1">
      <alignment horizontal="center" vertical="center"/>
    </xf>
    <xf numFmtId="0" fontId="174" fillId="0" borderId="0" xfId="0" applyFont="1" applyAlignment="1">
      <alignment vertical="center"/>
    </xf>
    <xf numFmtId="0" fontId="175" fillId="0" borderId="0" xfId="0" applyFont="1"/>
    <xf numFmtId="0" fontId="175" fillId="0" borderId="0" xfId="0" applyFont="1" applyAlignment="1">
      <alignment vertical="center"/>
    </xf>
    <xf numFmtId="0" fontId="176" fillId="0" borderId="0" xfId="0" applyFont="1"/>
    <xf numFmtId="49" fontId="176" fillId="0" borderId="0" xfId="0" applyNumberFormat="1" applyFont="1"/>
    <xf numFmtId="0" fontId="177" fillId="0" borderId="0" xfId="0" applyFont="1"/>
    <xf numFmtId="0" fontId="2" fillId="0" borderId="0" xfId="0" applyFont="1" applyAlignment="1">
      <alignment vertical="center" wrapText="1"/>
    </xf>
    <xf numFmtId="0" fontId="22" fillId="0" borderId="0" xfId="0" applyFont="1"/>
    <xf numFmtId="0" fontId="178" fillId="0" borderId="0" xfId="0" applyFont="1" applyAlignment="1">
      <alignment horizontal="center" vertical="center"/>
    </xf>
    <xf numFmtId="0" fontId="179" fillId="0" borderId="39" xfId="0" applyFont="1" applyBorder="1" applyAlignment="1">
      <alignment horizontal="center" vertical="center"/>
    </xf>
    <xf numFmtId="0" fontId="179" fillId="0" borderId="0" xfId="0" applyFont="1" applyAlignment="1">
      <alignment horizontal="center" vertical="center"/>
    </xf>
    <xf numFmtId="49" fontId="29" fillId="0" borderId="24" xfId="0" applyNumberFormat="1" applyFont="1" applyBorder="1" applyAlignment="1">
      <alignment vertical="center"/>
    </xf>
    <xf numFmtId="49" fontId="29" fillId="0" borderId="79" xfId="0" applyNumberFormat="1" applyFont="1" applyBorder="1" applyAlignment="1">
      <alignment vertical="center"/>
    </xf>
    <xf numFmtId="0" fontId="29" fillId="0" borderId="0" xfId="0" applyFont="1" applyAlignment="1">
      <alignment horizontal="center"/>
    </xf>
    <xf numFmtId="0" fontId="29" fillId="2" borderId="1" xfId="0" applyFont="1" applyFill="1" applyBorder="1"/>
    <xf numFmtId="0" fontId="29" fillId="2" borderId="1" xfId="0" applyFont="1" applyFill="1" applyBorder="1" applyAlignment="1">
      <alignment horizontal="right"/>
    </xf>
    <xf numFmtId="0" fontId="180" fillId="0" borderId="0" xfId="0" applyFont="1" applyAlignment="1">
      <alignment horizontal="left" vertical="center"/>
    </xf>
    <xf numFmtId="0" fontId="60" fillId="0" borderId="0" xfId="0" applyFont="1" applyAlignment="1">
      <alignment horizontal="center"/>
    </xf>
    <xf numFmtId="0" fontId="96" fillId="0" borderId="0" xfId="0" applyFont="1"/>
    <xf numFmtId="0" fontId="172" fillId="0" borderId="24" xfId="0" applyFont="1" applyBorder="1" applyAlignment="1">
      <alignment horizontal="left" vertical="center"/>
    </xf>
    <xf numFmtId="0" fontId="172" fillId="0" borderId="0" xfId="0" applyFont="1" applyAlignment="1">
      <alignment horizontal="center" vertical="center"/>
    </xf>
    <xf numFmtId="0" fontId="177" fillId="0" borderId="0" xfId="0" applyFont="1" applyAlignment="1">
      <alignment horizontal="center" vertical="center"/>
    </xf>
    <xf numFmtId="0" fontId="35" fillId="0" borderId="0" xfId="0" applyFont="1" applyAlignment="1">
      <alignment horizontal="center"/>
    </xf>
    <xf numFmtId="0" fontId="172" fillId="0" borderId="0" xfId="0" applyFont="1"/>
    <xf numFmtId="0" fontId="177" fillId="0" borderId="0" xfId="0" applyFont="1" applyAlignment="1">
      <alignment horizontal="center"/>
    </xf>
    <xf numFmtId="49" fontId="177" fillId="2" borderId="1" xfId="0" applyNumberFormat="1" applyFont="1" applyFill="1" applyBorder="1" applyAlignment="1">
      <alignment horizontal="center"/>
    </xf>
    <xf numFmtId="49" fontId="29" fillId="0" borderId="2" xfId="0" applyNumberFormat="1" applyFont="1" applyBorder="1" applyAlignment="1">
      <alignment vertical="center"/>
    </xf>
    <xf numFmtId="0" fontId="29" fillId="0" borderId="2" xfId="0" applyFont="1" applyBorder="1" applyAlignment="1">
      <alignment vertical="center" wrapText="1"/>
    </xf>
    <xf numFmtId="0" fontId="32" fillId="0" borderId="0" xfId="0" applyFont="1"/>
    <xf numFmtId="0" fontId="182" fillId="0" borderId="0" xfId="0" applyFont="1" applyAlignment="1">
      <alignment vertical="center"/>
    </xf>
    <xf numFmtId="0" fontId="183" fillId="0" borderId="0" xfId="0" applyFont="1"/>
    <xf numFmtId="49" fontId="29" fillId="0" borderId="16" xfId="0" applyNumberFormat="1" applyFont="1" applyBorder="1" applyAlignment="1">
      <alignment vertical="center"/>
    </xf>
    <xf numFmtId="49" fontId="29" fillId="0" borderId="78" xfId="0" applyNumberFormat="1" applyFont="1" applyBorder="1" applyAlignment="1">
      <alignment vertical="center"/>
    </xf>
    <xf numFmtId="49" fontId="29" fillId="2" borderId="73" xfId="0" applyNumberFormat="1" applyFont="1" applyFill="1" applyBorder="1"/>
    <xf numFmtId="0" fontId="29" fillId="0" borderId="24" xfId="0" applyFont="1" applyBorder="1" applyAlignment="1">
      <alignment vertical="center"/>
    </xf>
    <xf numFmtId="49" fontId="29" fillId="0" borderId="24" xfId="0" applyNumberFormat="1" applyFont="1" applyBorder="1" applyAlignment="1">
      <alignment vertical="center" wrapText="1"/>
    </xf>
    <xf numFmtId="49" fontId="29" fillId="0" borderId="0" xfId="0" applyNumberFormat="1" applyFont="1" applyAlignment="1">
      <alignment vertical="center"/>
    </xf>
    <xf numFmtId="49" fontId="29" fillId="0" borderId="0" xfId="0" applyNumberFormat="1" applyFont="1" applyAlignment="1">
      <alignment vertical="center" wrapText="1"/>
    </xf>
    <xf numFmtId="49" fontId="83" fillId="0" borderId="79" xfId="0" applyNumberFormat="1" applyFont="1" applyBorder="1" applyAlignment="1">
      <alignment vertical="center"/>
    </xf>
    <xf numFmtId="0" fontId="35" fillId="2" borderId="1" xfId="0" applyFont="1" applyFill="1" applyBorder="1" applyAlignment="1">
      <alignment vertical="center"/>
    </xf>
    <xf numFmtId="49" fontId="29" fillId="2" borderId="161" xfId="0" applyNumberFormat="1" applyFont="1" applyFill="1" applyBorder="1"/>
    <xf numFmtId="0" fontId="29" fillId="2" borderId="73" xfId="0" applyFont="1" applyFill="1" applyBorder="1"/>
    <xf numFmtId="0" fontId="29" fillId="0" borderId="24" xfId="0" applyFont="1" applyBorder="1"/>
    <xf numFmtId="0" fontId="83" fillId="0" borderId="0" xfId="0" applyFont="1" applyAlignment="1">
      <alignment horizontal="center" vertical="center"/>
    </xf>
    <xf numFmtId="0" fontId="179" fillId="0" borderId="0" xfId="0" applyFont="1"/>
    <xf numFmtId="0" fontId="172" fillId="0" borderId="0" xfId="0" applyFont="1" applyAlignment="1">
      <alignment vertical="center"/>
    </xf>
    <xf numFmtId="0" fontId="172" fillId="0" borderId="0" xfId="0" applyFont="1" applyAlignment="1">
      <alignment horizontal="left" vertical="center"/>
    </xf>
    <xf numFmtId="0" fontId="12" fillId="2" borderId="1" xfId="0" applyFont="1" applyFill="1" applyBorder="1"/>
    <xf numFmtId="0" fontId="177" fillId="0" borderId="0" xfId="0" applyFont="1" applyAlignment="1">
      <alignment horizontal="right"/>
    </xf>
    <xf numFmtId="0" fontId="185" fillId="0" borderId="0" xfId="0" applyFont="1" applyAlignment="1">
      <alignment horizontal="left" vertical="center"/>
    </xf>
    <xf numFmtId="0" fontId="177" fillId="0" borderId="0" xfId="0" applyFont="1" applyAlignment="1">
      <alignment horizontal="left" vertical="center"/>
    </xf>
    <xf numFmtId="0" fontId="129" fillId="0" borderId="0" xfId="0" applyFont="1" applyAlignment="1">
      <alignment horizontal="center" vertical="center"/>
    </xf>
    <xf numFmtId="0" fontId="17" fillId="0" borderId="0" xfId="0" applyFont="1" applyAlignment="1">
      <alignment horizontal="left"/>
    </xf>
    <xf numFmtId="0" fontId="17" fillId="0" borderId="7" xfId="0" applyFont="1" applyBorder="1"/>
    <xf numFmtId="0" fontId="186" fillId="0" borderId="0" xfId="0" applyFont="1" applyAlignment="1">
      <alignment horizontal="center" vertical="center" wrapText="1"/>
    </xf>
    <xf numFmtId="0" fontId="185" fillId="0" borderId="0" xfId="0" applyFont="1"/>
    <xf numFmtId="0" fontId="185" fillId="0" borderId="0" xfId="0" applyFont="1" applyAlignment="1">
      <alignment horizontal="center" vertical="center"/>
    </xf>
    <xf numFmtId="0" fontId="185" fillId="0" borderId="0" xfId="0" applyFont="1" applyAlignment="1">
      <alignment horizontal="center" vertical="center" wrapText="1"/>
    </xf>
    <xf numFmtId="0" fontId="12" fillId="0" borderId="0" xfId="0" applyFont="1" applyAlignment="1">
      <alignment horizontal="center" vertical="center"/>
    </xf>
    <xf numFmtId="0" fontId="12" fillId="0" borderId="9" xfId="0" applyFont="1" applyBorder="1" applyAlignment="1">
      <alignment horizontal="center" vertical="center"/>
    </xf>
    <xf numFmtId="0" fontId="12" fillId="0" borderId="0" xfId="0" applyFont="1" applyAlignment="1">
      <alignment horizontal="center" vertical="center" wrapText="1"/>
    </xf>
    <xf numFmtId="0" fontId="12" fillId="0" borderId="6" xfId="0" applyFont="1" applyBorder="1"/>
    <xf numFmtId="0" fontId="12" fillId="0" borderId="7" xfId="0" applyFont="1" applyBorder="1"/>
    <xf numFmtId="0" fontId="12" fillId="0" borderId="8" xfId="0" applyFont="1" applyBorder="1"/>
    <xf numFmtId="0" fontId="12" fillId="0" borderId="6" xfId="0" applyFont="1" applyBorder="1" applyAlignment="1">
      <alignment vertical="center"/>
    </xf>
    <xf numFmtId="0" fontId="12" fillId="0" borderId="7" xfId="0" applyFont="1" applyBorder="1" applyAlignment="1">
      <alignment vertical="center"/>
    </xf>
    <xf numFmtId="0" fontId="12" fillId="0" borderId="8" xfId="0" applyFont="1" applyBorder="1" applyAlignment="1">
      <alignment vertical="center"/>
    </xf>
    <xf numFmtId="0" fontId="12" fillId="0" borderId="9" xfId="0" applyFont="1" applyBorder="1"/>
    <xf numFmtId="0" fontId="12" fillId="0" borderId="10" xfId="0" applyFont="1" applyBorder="1"/>
    <xf numFmtId="0" fontId="12" fillId="0" borderId="9" xfId="0" applyFont="1" applyBorder="1" applyAlignment="1">
      <alignment vertical="center"/>
    </xf>
    <xf numFmtId="0" fontId="12" fillId="0" borderId="0" xfId="0" applyFont="1" applyAlignment="1">
      <alignment vertical="center"/>
    </xf>
    <xf numFmtId="0" fontId="12" fillId="0" borderId="10" xfId="0" applyFont="1" applyBorder="1" applyAlignment="1">
      <alignment vertical="center"/>
    </xf>
    <xf numFmtId="0" fontId="12" fillId="0" borderId="11" xfId="0" applyFont="1" applyBorder="1"/>
    <xf numFmtId="0" fontId="12" fillId="0" borderId="12" xfId="0" applyFont="1" applyBorder="1"/>
    <xf numFmtId="0" fontId="12" fillId="0" borderId="13" xfId="0" applyFont="1" applyBorder="1"/>
    <xf numFmtId="0" fontId="12" fillId="0" borderId="11" xfId="0" applyFont="1" applyBorder="1" applyAlignment="1">
      <alignment vertical="center"/>
    </xf>
    <xf numFmtId="0" fontId="12" fillId="0" borderId="12" xfId="0" applyFont="1" applyBorder="1" applyAlignment="1">
      <alignment vertical="center"/>
    </xf>
    <xf numFmtId="0" fontId="12" fillId="0" borderId="13" xfId="0" applyFont="1" applyBorder="1" applyAlignment="1">
      <alignment vertical="center"/>
    </xf>
    <xf numFmtId="0" fontId="29" fillId="0" borderId="9" xfId="0" applyFont="1" applyBorder="1"/>
    <xf numFmtId="0" fontId="188" fillId="0" borderId="0" xfId="0" applyFont="1" applyAlignment="1">
      <alignment vertical="center"/>
    </xf>
    <xf numFmtId="0" fontId="77" fillId="0" borderId="91" xfId="0" applyFont="1" applyBorder="1" applyAlignment="1">
      <alignment horizontal="center"/>
    </xf>
    <xf numFmtId="49" fontId="48" fillId="0" borderId="91" xfId="0" applyNumberFormat="1" applyFont="1" applyBorder="1" applyAlignment="1">
      <alignment horizontal="center"/>
    </xf>
    <xf numFmtId="0" fontId="77" fillId="0" borderId="173" xfId="0" applyFont="1" applyBorder="1"/>
    <xf numFmtId="0" fontId="77" fillId="0" borderId="64" xfId="0" applyFont="1" applyBorder="1" applyAlignment="1">
      <alignment horizontal="center"/>
    </xf>
    <xf numFmtId="0" fontId="48" fillId="0" borderId="64" xfId="0" applyFont="1" applyBorder="1" applyAlignment="1">
      <alignment horizontal="center"/>
    </xf>
    <xf numFmtId="0" fontId="48" fillId="0" borderId="91" xfId="0" applyFont="1" applyBorder="1" applyAlignment="1">
      <alignment horizontal="center"/>
    </xf>
    <xf numFmtId="0" fontId="59" fillId="0" borderId="91" xfId="0" applyFont="1" applyBorder="1" applyAlignment="1">
      <alignment horizontal="center"/>
    </xf>
    <xf numFmtId="0" fontId="190" fillId="0" borderId="91" xfId="0" applyFont="1" applyBorder="1" applyAlignment="1">
      <alignment horizontal="center"/>
    </xf>
    <xf numFmtId="0" fontId="191" fillId="0" borderId="91" xfId="0" applyFont="1" applyBorder="1" applyAlignment="1">
      <alignment horizontal="center"/>
    </xf>
    <xf numFmtId="0" fontId="69" fillId="0" borderId="91" xfId="0" applyFont="1" applyBorder="1" applyAlignment="1">
      <alignment horizontal="center"/>
    </xf>
    <xf numFmtId="0" fontId="77" fillId="0" borderId="91" xfId="0" applyFont="1" applyBorder="1"/>
    <xf numFmtId="0" fontId="77" fillId="0" borderId="91" xfId="0" applyFont="1" applyBorder="1" applyAlignment="1">
      <alignment horizontal="left"/>
    </xf>
    <xf numFmtId="0" fontId="82" fillId="0" borderId="91" xfId="0" applyFont="1" applyBorder="1" applyAlignment="1">
      <alignment horizontal="center"/>
    </xf>
    <xf numFmtId="0" fontId="79" fillId="0" borderId="91" xfId="0" applyFont="1" applyBorder="1" applyAlignment="1">
      <alignment horizontal="center"/>
    </xf>
    <xf numFmtId="0" fontId="77" fillId="0" borderId="50" xfId="0" applyFont="1" applyBorder="1" applyAlignment="1">
      <alignment horizontal="center"/>
    </xf>
    <xf numFmtId="0" fontId="192" fillId="0" borderId="0" xfId="0" applyFont="1"/>
    <xf numFmtId="49" fontId="78" fillId="0" borderId="0" xfId="0" applyNumberFormat="1" applyFont="1" applyAlignment="1">
      <alignment horizontal="center"/>
    </xf>
    <xf numFmtId="0" fontId="193" fillId="0" borderId="0" xfId="0" applyFont="1" applyAlignment="1">
      <alignment vertical="top"/>
    </xf>
    <xf numFmtId="0" fontId="194" fillId="0" borderId="0" xfId="0" applyFont="1" applyAlignment="1">
      <alignment horizontal="center"/>
    </xf>
    <xf numFmtId="49" fontId="1" fillId="0" borderId="0" xfId="0" applyNumberFormat="1" applyFont="1" applyAlignment="1">
      <alignment horizontal="center"/>
    </xf>
    <xf numFmtId="49" fontId="1" fillId="0" borderId="0" xfId="0" applyNumberFormat="1" applyFont="1"/>
    <xf numFmtId="0" fontId="195" fillId="0" borderId="90" xfId="0" applyFont="1" applyBorder="1" applyAlignment="1">
      <alignment horizontal="center" vertical="center"/>
    </xf>
    <xf numFmtId="49" fontId="181" fillId="0" borderId="90" xfId="0" applyNumberFormat="1" applyFont="1" applyBorder="1" applyAlignment="1">
      <alignment horizontal="center" vertical="center"/>
    </xf>
    <xf numFmtId="0" fontId="38" fillId="0" borderId="90" xfId="0" applyFont="1" applyBorder="1" applyAlignment="1">
      <alignment horizontal="center" vertical="center"/>
    </xf>
    <xf numFmtId="0" fontId="1" fillId="0" borderId="91" xfId="0" applyFont="1" applyBorder="1" applyAlignment="1">
      <alignment horizontal="center"/>
    </xf>
    <xf numFmtId="49" fontId="181" fillId="0" borderId="91" xfId="0" applyNumberFormat="1" applyFont="1" applyBorder="1" applyAlignment="1">
      <alignment horizontal="center"/>
    </xf>
    <xf numFmtId="0" fontId="1" fillId="0" borderId="174" xfId="0" applyFont="1" applyBorder="1"/>
    <xf numFmtId="0" fontId="181" fillId="0" borderId="91" xfId="0" applyFont="1" applyBorder="1" applyAlignment="1">
      <alignment horizontal="center"/>
    </xf>
    <xf numFmtId="0" fontId="1" fillId="0" borderId="173" xfId="0" applyFont="1" applyBorder="1"/>
    <xf numFmtId="0" fontId="1" fillId="0" borderId="64" xfId="0" applyFont="1" applyBorder="1" applyAlignment="1">
      <alignment horizontal="center"/>
    </xf>
    <xf numFmtId="0" fontId="181" fillId="0" borderId="64" xfId="0" applyFont="1" applyBorder="1" applyAlignment="1">
      <alignment horizontal="center"/>
    </xf>
    <xf numFmtId="0" fontId="181" fillId="0" borderId="64" xfId="0" applyFont="1" applyBorder="1" applyAlignment="1">
      <alignment horizontal="left"/>
    </xf>
    <xf numFmtId="49" fontId="1" fillId="0" borderId="91" xfId="0" applyNumberFormat="1" applyFont="1" applyBorder="1" applyAlignment="1">
      <alignment horizontal="center"/>
    </xf>
    <xf numFmtId="37" fontId="187" fillId="0" borderId="24" xfId="0" applyNumberFormat="1" applyFont="1" applyBorder="1" applyAlignment="1">
      <alignment horizontal="center"/>
    </xf>
    <xf numFmtId="0" fontId="14" fillId="0" borderId="24" xfId="0" applyFont="1" applyBorder="1"/>
    <xf numFmtId="0" fontId="14" fillId="0" borderId="79" xfId="0" applyFont="1" applyBorder="1"/>
    <xf numFmtId="0" fontId="14" fillId="0" borderId="53" xfId="0" applyFont="1" applyBorder="1"/>
    <xf numFmtId="0" fontId="14" fillId="0" borderId="83" xfId="0" applyFont="1" applyBorder="1"/>
    <xf numFmtId="0" fontId="14" fillId="0" borderId="103" xfId="0" applyFont="1" applyBorder="1"/>
    <xf numFmtId="0" fontId="0" fillId="0" borderId="103" xfId="0" applyBorder="1"/>
    <xf numFmtId="0" fontId="215" fillId="0" borderId="103" xfId="0" applyFont="1" applyBorder="1"/>
    <xf numFmtId="0" fontId="214" fillId="0" borderId="103" xfId="0" applyFont="1" applyBorder="1"/>
    <xf numFmtId="0" fontId="218" fillId="0" borderId="103" xfId="0" applyFont="1" applyBorder="1" applyAlignment="1">
      <alignment horizontal="center"/>
    </xf>
    <xf numFmtId="4" fontId="214" fillId="0" borderId="103" xfId="0" applyNumberFormat="1" applyFont="1" applyBorder="1"/>
    <xf numFmtId="0" fontId="218" fillId="0" borderId="103" xfId="0" applyFont="1" applyBorder="1" applyAlignment="1">
      <alignment horizontal="left"/>
    </xf>
    <xf numFmtId="4" fontId="218" fillId="0" borderId="103" xfId="0" applyNumberFormat="1" applyFont="1" applyBorder="1" applyAlignment="1">
      <alignment horizontal="left"/>
    </xf>
    <xf numFmtId="0" fontId="0" fillId="0" borderId="0" xfId="0" applyAlignment="1">
      <alignment horizontal="left"/>
    </xf>
    <xf numFmtId="0" fontId="187" fillId="0" borderId="0" xfId="0" applyFont="1" applyAlignment="1">
      <alignment horizontal="center"/>
    </xf>
    <xf numFmtId="0" fontId="0" fillId="0" borderId="0" xfId="0" applyAlignment="1">
      <alignment horizontal="center"/>
    </xf>
    <xf numFmtId="0" fontId="187" fillId="0" borderId="0" xfId="0" applyFont="1" applyAlignment="1">
      <alignment horizontal="left"/>
    </xf>
    <xf numFmtId="0" fontId="214" fillId="0" borderId="103" xfId="0" applyFont="1" applyBorder="1" applyAlignment="1">
      <alignment horizontal="left"/>
    </xf>
    <xf numFmtId="0" fontId="0" fillId="0" borderId="103" xfId="0" applyBorder="1" applyAlignment="1">
      <alignment horizontal="left"/>
    </xf>
    <xf numFmtId="4" fontId="29" fillId="0" borderId="79" xfId="0" applyNumberFormat="1" applyFont="1" applyBorder="1" applyAlignment="1">
      <alignment vertical="center"/>
    </xf>
    <xf numFmtId="0" fontId="215" fillId="0" borderId="103" xfId="0" applyFont="1" applyBorder="1" applyAlignment="1">
      <alignment horizontal="left"/>
    </xf>
    <xf numFmtId="4" fontId="29" fillId="0" borderId="24" xfId="0" applyNumberFormat="1" applyFont="1" applyBorder="1" applyAlignment="1">
      <alignment vertical="center"/>
    </xf>
    <xf numFmtId="4" fontId="29" fillId="0" borderId="79" xfId="0" applyNumberFormat="1" applyFont="1" applyBorder="1" applyAlignment="1">
      <alignment vertical="center" wrapText="1"/>
    </xf>
    <xf numFmtId="4" fontId="29" fillId="0" borderId="24" xfId="0" applyNumberFormat="1" applyFont="1" applyBorder="1" applyAlignment="1">
      <alignment horizontal="right" vertical="center"/>
    </xf>
    <xf numFmtId="4" fontId="29" fillId="0" borderId="79" xfId="0" applyNumberFormat="1" applyFont="1" applyBorder="1" applyAlignment="1">
      <alignment horizontal="right" vertical="center"/>
    </xf>
    <xf numFmtId="4" fontId="29" fillId="0" borderId="159" xfId="0" applyNumberFormat="1" applyFont="1" applyBorder="1" applyAlignment="1">
      <alignment horizontal="right" vertical="center"/>
    </xf>
    <xf numFmtId="4" fontId="29" fillId="0" borderId="160" xfId="0" applyNumberFormat="1" applyFont="1" applyBorder="1" applyAlignment="1">
      <alignment vertical="center" wrapText="1"/>
    </xf>
    <xf numFmtId="0" fontId="219" fillId="0" borderId="0" xfId="0" applyFont="1" applyAlignment="1">
      <alignment vertical="center"/>
    </xf>
    <xf numFmtId="0" fontId="29" fillId="0" borderId="0" xfId="0" applyFont="1" applyAlignment="1">
      <alignment horizontal="left"/>
    </xf>
    <xf numFmtId="0" fontId="177" fillId="0" borderId="0" xfId="0" applyFont="1" applyAlignment="1">
      <alignment horizontal="left"/>
    </xf>
    <xf numFmtId="0" fontId="175" fillId="0" borderId="0" xfId="0" applyFont="1" applyAlignment="1">
      <alignment horizontal="left" vertical="center"/>
    </xf>
    <xf numFmtId="0" fontId="179" fillId="0" borderId="0" xfId="0" applyFont="1" applyAlignment="1">
      <alignment horizontal="left" vertical="center"/>
    </xf>
    <xf numFmtId="0" fontId="219" fillId="0" borderId="0" xfId="0" applyFont="1" applyAlignment="1">
      <alignment horizontal="left"/>
    </xf>
    <xf numFmtId="0" fontId="29" fillId="0" borderId="2" xfId="0" applyFont="1" applyBorder="1" applyAlignment="1">
      <alignment horizontal="left"/>
    </xf>
    <xf numFmtId="0" fontId="29" fillId="0" borderId="2" xfId="0" applyFont="1" applyBorder="1" applyAlignment="1">
      <alignment horizontal="left" vertical="center"/>
    </xf>
    <xf numFmtId="0" fontId="96" fillId="0" borderId="0" xfId="0" applyFont="1" applyAlignment="1">
      <alignment horizontal="right"/>
    </xf>
    <xf numFmtId="0" fontId="94" fillId="0" borderId="0" xfId="0" applyFont="1" applyAlignment="1">
      <alignment horizontal="left" vertical="top"/>
    </xf>
    <xf numFmtId="0" fontId="179" fillId="0" borderId="118" xfId="0" applyFont="1" applyBorder="1" applyAlignment="1">
      <alignment horizontal="left" vertical="center" wrapText="1"/>
    </xf>
    <xf numFmtId="0" fontId="1" fillId="0" borderId="119" xfId="0" applyFont="1" applyBorder="1" applyAlignment="1">
      <alignment horizontal="left" vertical="center" wrapText="1"/>
    </xf>
    <xf numFmtId="0" fontId="1" fillId="0" borderId="120" xfId="0" applyFont="1" applyBorder="1" applyAlignment="1">
      <alignment horizontal="left" vertical="center" wrapText="1"/>
    </xf>
    <xf numFmtId="0" fontId="1" fillId="0" borderId="103" xfId="0" applyFont="1" applyBorder="1" applyAlignment="1">
      <alignment horizontal="left" vertical="center" wrapText="1"/>
    </xf>
    <xf numFmtId="2" fontId="214" fillId="0" borderId="103" xfId="0" applyNumberFormat="1" applyFont="1" applyBorder="1"/>
    <xf numFmtId="49" fontId="218" fillId="0" borderId="103" xfId="0" applyNumberFormat="1" applyFont="1" applyBorder="1" applyAlignment="1">
      <alignment horizontal="center"/>
    </xf>
    <xf numFmtId="49" fontId="214" fillId="0" borderId="103" xfId="0" applyNumberFormat="1" applyFont="1" applyBorder="1"/>
    <xf numFmtId="14" fontId="214" fillId="0" borderId="103" xfId="0" applyNumberFormat="1" applyFont="1" applyBorder="1"/>
    <xf numFmtId="14" fontId="218" fillId="0" borderId="103" xfId="0" applyNumberFormat="1" applyFont="1" applyBorder="1" applyAlignment="1">
      <alignment horizontal="center"/>
    </xf>
    <xf numFmtId="2" fontId="46" fillId="0" borderId="103" xfId="0" applyNumberFormat="1" applyFont="1" applyBorder="1" applyAlignment="1">
      <alignment wrapText="1"/>
    </xf>
    <xf numFmtId="2" fontId="46" fillId="0" borderId="175" xfId="0" applyNumberFormat="1" applyFont="1" applyBorder="1" applyAlignment="1">
      <alignment wrapText="1"/>
    </xf>
    <xf numFmtId="0" fontId="14" fillId="0" borderId="85" xfId="0" applyFont="1" applyBorder="1"/>
    <xf numFmtId="0" fontId="14" fillId="0" borderId="129" xfId="0" applyFont="1" applyBorder="1"/>
    <xf numFmtId="0" fontId="0" fillId="0" borderId="85" xfId="0" applyBorder="1"/>
    <xf numFmtId="0" fontId="1" fillId="0" borderId="103" xfId="0" applyFont="1" applyBorder="1"/>
    <xf numFmtId="0" fontId="214" fillId="0" borderId="103" xfId="0" applyFont="1" applyBorder="1" applyAlignment="1">
      <alignment horizontal="left" vertical="top"/>
    </xf>
    <xf numFmtId="0" fontId="224" fillId="6" borderId="1" xfId="0" applyFont="1" applyFill="1" applyBorder="1" applyAlignment="1">
      <alignment horizontal="right"/>
    </xf>
    <xf numFmtId="0" fontId="68" fillId="6" borderId="1" xfId="0" applyFont="1" applyFill="1" applyBorder="1" applyAlignment="1">
      <alignment horizontal="right"/>
    </xf>
    <xf numFmtId="0" fontId="225" fillId="6" borderId="1" xfId="0" applyFont="1" applyFill="1" applyBorder="1" applyAlignment="1">
      <alignment horizontal="right"/>
    </xf>
    <xf numFmtId="3" fontId="156" fillId="6" borderId="1" xfId="0" applyNumberFormat="1" applyFont="1" applyFill="1" applyBorder="1" applyAlignment="1">
      <alignment horizontal="center"/>
    </xf>
    <xf numFmtId="3" fontId="66" fillId="6" borderId="1" xfId="0" applyNumberFormat="1" applyFont="1" applyFill="1" applyBorder="1"/>
    <xf numFmtId="4" fontId="154" fillId="6" borderId="129" xfId="0" applyNumberFormat="1" applyFont="1" applyFill="1" applyBorder="1" applyAlignment="1">
      <alignment horizontal="center" vertical="center"/>
    </xf>
    <xf numFmtId="37" fontId="84" fillId="6" borderId="83" xfId="0" applyNumberFormat="1" applyFont="1" applyFill="1" applyBorder="1"/>
    <xf numFmtId="39" fontId="46" fillId="6" borderId="83" xfId="0" applyNumberFormat="1" applyFont="1" applyFill="1" applyBorder="1" applyAlignment="1">
      <alignment horizontal="center"/>
    </xf>
    <xf numFmtId="4" fontId="46" fillId="6" borderId="73" xfId="0" applyNumberFormat="1" applyFont="1" applyFill="1" applyBorder="1" applyAlignment="1">
      <alignment horizontal="center" vertical="center"/>
    </xf>
    <xf numFmtId="39" fontId="143" fillId="6" borderId="103" xfId="0" applyNumberFormat="1" applyFont="1" applyFill="1" applyBorder="1" applyAlignment="1">
      <alignment horizontal="center"/>
    </xf>
    <xf numFmtId="0" fontId="143" fillId="6" borderId="103" xfId="0" applyFont="1" applyFill="1" applyBorder="1" applyAlignment="1">
      <alignment horizontal="center"/>
    </xf>
    <xf numFmtId="0" fontId="227" fillId="0" borderId="0" xfId="0" applyFont="1"/>
    <xf numFmtId="0" fontId="215" fillId="0" borderId="0" xfId="0" applyFont="1"/>
    <xf numFmtId="0" fontId="229" fillId="0" borderId="0" xfId="0" applyFont="1"/>
    <xf numFmtId="0" fontId="229" fillId="0" borderId="0" xfId="0" applyFont="1" applyAlignment="1">
      <alignment horizontal="left" vertical="center"/>
    </xf>
    <xf numFmtId="0" fontId="229" fillId="0" borderId="0" xfId="0" applyFont="1" applyAlignment="1">
      <alignment vertical="center"/>
    </xf>
    <xf numFmtId="0" fontId="231" fillId="2" borderId="1" xfId="0" applyFont="1" applyFill="1" applyBorder="1"/>
    <xf numFmtId="0" fontId="232" fillId="0" borderId="0" xfId="0" applyFont="1" applyAlignment="1">
      <alignment horizontal="left" vertical="center"/>
    </xf>
    <xf numFmtId="0" fontId="233" fillId="0" borderId="0" xfId="0" applyFont="1" applyAlignment="1">
      <alignment horizontal="left" vertical="center"/>
    </xf>
    <xf numFmtId="0" fontId="232" fillId="0" borderId="0" xfId="0" applyFont="1"/>
    <xf numFmtId="0" fontId="232" fillId="0" borderId="0" xfId="0" applyFont="1" applyAlignment="1">
      <alignment vertical="center" wrapText="1"/>
    </xf>
    <xf numFmtId="0" fontId="34" fillId="2" borderId="103" xfId="0" applyFont="1" applyFill="1" applyBorder="1"/>
    <xf numFmtId="0" fontId="0" fillId="0" borderId="176" xfId="0" applyBorder="1"/>
    <xf numFmtId="0" fontId="227" fillId="0" borderId="176" xfId="0" applyFont="1" applyBorder="1"/>
    <xf numFmtId="0" fontId="234" fillId="0" borderId="0" xfId="0" applyFont="1" applyAlignment="1">
      <alignment horizontal="center" vertical="center" wrapText="1"/>
    </xf>
    <xf numFmtId="0" fontId="225" fillId="0" borderId="0" xfId="0" applyFont="1"/>
    <xf numFmtId="0" fontId="5" fillId="0" borderId="103" xfId="0" applyFont="1" applyBorder="1"/>
    <xf numFmtId="0" fontId="5" fillId="0" borderId="177" xfId="0" applyFont="1" applyBorder="1"/>
    <xf numFmtId="0" fontId="5" fillId="0" borderId="178" xfId="0" applyFont="1" applyBorder="1"/>
    <xf numFmtId="0" fontId="5" fillId="0" borderId="176" xfId="0" applyFont="1" applyBorder="1"/>
    <xf numFmtId="0" fontId="13" fillId="0" borderId="103" xfId="0" applyFont="1" applyBorder="1" applyAlignment="1">
      <alignment horizontal="center" wrapText="1"/>
    </xf>
    <xf numFmtId="0" fontId="229" fillId="9" borderId="0" xfId="0" applyFont="1" applyFill="1" applyAlignment="1">
      <alignment vertical="center" wrapText="1"/>
    </xf>
    <xf numFmtId="0" fontId="235" fillId="0" borderId="0" xfId="0" applyFont="1" applyAlignment="1">
      <alignment vertical="center" wrapText="1"/>
    </xf>
    <xf numFmtId="0" fontId="14" fillId="0" borderId="80" xfId="0" applyFont="1" applyBorder="1"/>
    <xf numFmtId="0" fontId="237" fillId="0" borderId="0" xfId="0" applyFont="1"/>
    <xf numFmtId="0" fontId="238" fillId="2" borderId="1" xfId="0" applyFont="1" applyFill="1" applyBorder="1"/>
    <xf numFmtId="0" fontId="230" fillId="0" borderId="0" xfId="0" applyFont="1"/>
    <xf numFmtId="0" fontId="231" fillId="2" borderId="103" xfId="0" applyFont="1" applyFill="1" applyBorder="1"/>
    <xf numFmtId="0" fontId="229" fillId="0" borderId="177" xfId="0" applyFont="1" applyBorder="1"/>
    <xf numFmtId="0" fontId="240" fillId="0" borderId="0" xfId="0" applyFont="1"/>
    <xf numFmtId="9" fontId="46" fillId="0" borderId="83" xfId="0" applyNumberFormat="1" applyFont="1" applyBorder="1" applyProtection="1">
      <protection locked="0"/>
    </xf>
    <xf numFmtId="0" fontId="243" fillId="6" borderId="1" xfId="0" applyFont="1" applyFill="1" applyBorder="1" applyAlignment="1">
      <alignment horizontal="left" vertical="top"/>
    </xf>
    <xf numFmtId="0" fontId="244" fillId="6" borderId="1" xfId="0" applyFont="1" applyFill="1" applyBorder="1" applyAlignment="1">
      <alignment horizontal="left" vertical="top"/>
    </xf>
    <xf numFmtId="0" fontId="226" fillId="0" borderId="0" xfId="0" applyFont="1" applyAlignment="1">
      <alignment horizontal="left" vertical="top"/>
    </xf>
    <xf numFmtId="0" fontId="1" fillId="2" borderId="103" xfId="0" applyFont="1" applyFill="1" applyBorder="1" applyAlignment="1">
      <alignment horizontal="right" vertical="top"/>
    </xf>
    <xf numFmtId="0" fontId="0" fillId="0" borderId="77" xfId="0" applyBorder="1"/>
    <xf numFmtId="2" fontId="47" fillId="0" borderId="77" xfId="0" applyNumberFormat="1" applyFont="1" applyBorder="1" applyAlignment="1">
      <alignment horizontal="center" vertical="center"/>
    </xf>
    <xf numFmtId="0" fontId="219" fillId="4" borderId="38" xfId="0" applyFont="1" applyFill="1" applyBorder="1"/>
    <xf numFmtId="0" fontId="219" fillId="4" borderId="38" xfId="0" applyFont="1" applyFill="1" applyBorder="1" applyAlignment="1">
      <alignment horizontal="center"/>
    </xf>
    <xf numFmtId="0" fontId="0" fillId="0" borderId="0" xfId="0" applyProtection="1">
      <protection locked="0"/>
    </xf>
    <xf numFmtId="0" fontId="52" fillId="0" borderId="51" xfId="0" applyFont="1" applyBorder="1" applyProtection="1">
      <protection locked="0"/>
    </xf>
    <xf numFmtId="0" fontId="52" fillId="0" borderId="59" xfId="0" applyFont="1" applyBorder="1" applyProtection="1">
      <protection locked="0"/>
    </xf>
    <xf numFmtId="0" fontId="52" fillId="0" borderId="64" xfId="0" applyFont="1" applyBorder="1" applyProtection="1">
      <protection locked="0"/>
    </xf>
    <xf numFmtId="9" fontId="53" fillId="0" borderId="54" xfId="0" applyNumberFormat="1" applyFont="1" applyBorder="1" applyProtection="1">
      <protection locked="0"/>
    </xf>
    <xf numFmtId="9" fontId="53" fillId="0" borderId="60" xfId="0" applyNumberFormat="1" applyFont="1" applyBorder="1" applyProtection="1">
      <protection locked="0"/>
    </xf>
    <xf numFmtId="2" fontId="242" fillId="0" borderId="175" xfId="0" applyNumberFormat="1" applyFont="1" applyBorder="1" applyAlignment="1" applyProtection="1">
      <alignment wrapText="1"/>
      <protection locked="0"/>
    </xf>
    <xf numFmtId="2" fontId="242" fillId="0" borderId="24" xfId="0" applyNumberFormat="1" applyFont="1" applyBorder="1" applyAlignment="1" applyProtection="1">
      <alignment vertical="center" wrapText="1"/>
      <protection locked="0"/>
    </xf>
    <xf numFmtId="2" fontId="242" fillId="0" borderId="79" xfId="0" applyNumberFormat="1" applyFont="1" applyBorder="1" applyAlignment="1" applyProtection="1">
      <alignment vertical="center" wrapText="1"/>
      <protection locked="0"/>
    </xf>
    <xf numFmtId="0" fontId="255" fillId="0" borderId="91" xfId="0" applyFont="1" applyBorder="1" applyAlignment="1" applyProtection="1">
      <alignment vertical="top"/>
      <protection locked="0"/>
    </xf>
    <xf numFmtId="0" fontId="256" fillId="2" borderId="91" xfId="0" applyFont="1" applyFill="1" applyBorder="1" applyAlignment="1" applyProtection="1">
      <alignment horizontal="left" vertical="top"/>
      <protection locked="0"/>
    </xf>
    <xf numFmtId="168" fontId="80" fillId="5" borderId="103" xfId="0" applyNumberFormat="1" applyFont="1" applyFill="1" applyBorder="1"/>
    <xf numFmtId="49" fontId="254" fillId="2" borderId="78" xfId="0" applyNumberFormat="1" applyFont="1" applyFill="1" applyBorder="1" applyAlignment="1" applyProtection="1">
      <alignment horizontal="left"/>
      <protection locked="0"/>
    </xf>
    <xf numFmtId="9" fontId="242" fillId="0" borderId="83" xfId="0" applyNumberFormat="1" applyFont="1" applyBorder="1"/>
    <xf numFmtId="167" fontId="106" fillId="0" borderId="24" xfId="0" applyNumberFormat="1" applyFont="1" applyBorder="1" applyAlignment="1" applyProtection="1">
      <alignment horizontal="left"/>
      <protection locked="0"/>
    </xf>
    <xf numFmtId="49" fontId="160" fillId="0" borderId="24" xfId="0" applyNumberFormat="1" applyFont="1" applyBorder="1" applyProtection="1">
      <protection locked="0"/>
    </xf>
    <xf numFmtId="0" fontId="214" fillId="0" borderId="103" xfId="0" applyFont="1" applyBorder="1" applyProtection="1">
      <protection locked="0"/>
    </xf>
    <xf numFmtId="0" fontId="218" fillId="0" borderId="103" xfId="0" applyFont="1" applyBorder="1" applyAlignment="1" applyProtection="1">
      <alignment horizontal="center"/>
      <protection locked="0"/>
    </xf>
    <xf numFmtId="4" fontId="218" fillId="0" borderId="103" xfId="0" applyNumberFormat="1" applyFont="1" applyBorder="1" applyAlignment="1" applyProtection="1">
      <alignment horizontal="center"/>
      <protection locked="0"/>
    </xf>
    <xf numFmtId="4" fontId="214" fillId="0" borderId="103" xfId="0" applyNumberFormat="1" applyFont="1" applyBorder="1" applyProtection="1">
      <protection locked="0"/>
    </xf>
    <xf numFmtId="4" fontId="245" fillId="10" borderId="103" xfId="0" applyNumberFormat="1" applyFont="1" applyFill="1" applyBorder="1" applyAlignment="1">
      <alignment horizontal="center"/>
    </xf>
    <xf numFmtId="4" fontId="214" fillId="10" borderId="103" xfId="0" applyNumberFormat="1" applyFont="1" applyFill="1" applyBorder="1"/>
    <xf numFmtId="0" fontId="245" fillId="10" borderId="103" xfId="0" applyFont="1" applyFill="1" applyBorder="1" applyAlignment="1">
      <alignment horizontal="center"/>
    </xf>
    <xf numFmtId="0" fontId="217" fillId="5" borderId="1" xfId="0" applyFont="1" applyFill="1" applyBorder="1"/>
    <xf numFmtId="0" fontId="216" fillId="2" borderId="1" xfId="0" applyFont="1" applyFill="1" applyBorder="1"/>
    <xf numFmtId="4" fontId="29" fillId="0" borderId="24" xfId="0" applyNumberFormat="1" applyFont="1" applyBorder="1" applyAlignment="1" applyProtection="1">
      <alignment horizontal="right" vertical="center"/>
      <protection locked="0"/>
    </xf>
    <xf numFmtId="4" fontId="29" fillId="0" borderId="79" xfId="0" applyNumberFormat="1" applyFont="1" applyBorder="1" applyAlignment="1" applyProtection="1">
      <alignment horizontal="right" vertical="center"/>
      <protection locked="0"/>
    </xf>
    <xf numFmtId="171" fontId="29" fillId="0" borderId="79" xfId="0" applyNumberFormat="1" applyFont="1" applyBorder="1" applyAlignment="1" applyProtection="1">
      <alignment horizontal="right" vertical="center"/>
      <protection locked="0"/>
    </xf>
    <xf numFmtId="4" fontId="29" fillId="0" borderId="159" xfId="0" applyNumberFormat="1" applyFont="1" applyBorder="1" applyAlignment="1" applyProtection="1">
      <alignment horizontal="right" vertical="center"/>
      <protection locked="0"/>
    </xf>
    <xf numFmtId="0" fontId="215" fillId="0" borderId="0" xfId="0" applyFont="1" applyProtection="1">
      <protection locked="0"/>
    </xf>
    <xf numFmtId="168" fontId="258" fillId="0" borderId="0" xfId="0" applyNumberFormat="1" applyFont="1"/>
    <xf numFmtId="171" fontId="29" fillId="0" borderId="24" xfId="0" applyNumberFormat="1" applyFont="1" applyBorder="1" applyAlignment="1" applyProtection="1">
      <alignment horizontal="right" vertical="center"/>
      <protection locked="0"/>
    </xf>
    <xf numFmtId="0" fontId="14" fillId="11" borderId="153" xfId="0" applyFont="1" applyFill="1" applyBorder="1"/>
    <xf numFmtId="0" fontId="0" fillId="11" borderId="161" xfId="0" applyFill="1" applyBorder="1"/>
    <xf numFmtId="0" fontId="223" fillId="12" borderId="153" xfId="0" applyFont="1" applyFill="1" applyBorder="1"/>
    <xf numFmtId="0" fontId="17" fillId="0" borderId="103" xfId="0" applyFont="1" applyBorder="1"/>
    <xf numFmtId="0" fontId="17" fillId="0" borderId="103" xfId="0" applyFont="1" applyBorder="1" applyAlignment="1">
      <alignment wrapText="1"/>
    </xf>
    <xf numFmtId="0" fontId="2" fillId="0" borderId="103" xfId="0" applyFont="1" applyBorder="1"/>
    <xf numFmtId="0" fontId="24" fillId="0" borderId="103" xfId="0" applyFont="1" applyBorder="1"/>
    <xf numFmtId="0" fontId="27" fillId="0" borderId="103" xfId="0" applyFont="1" applyBorder="1"/>
    <xf numFmtId="0" fontId="31" fillId="0" borderId="103" xfId="0" applyFont="1" applyBorder="1"/>
    <xf numFmtId="0" fontId="22" fillId="0" borderId="103" xfId="0" applyFont="1" applyBorder="1"/>
    <xf numFmtId="0" fontId="5" fillId="0" borderId="179" xfId="0" applyFont="1" applyBorder="1"/>
    <xf numFmtId="0" fontId="5" fillId="0" borderId="180" xfId="0" applyFont="1" applyBorder="1"/>
    <xf numFmtId="0" fontId="5" fillId="0" borderId="181" xfId="0" applyFont="1" applyBorder="1"/>
    <xf numFmtId="0" fontId="5" fillId="0" borderId="182" xfId="0" applyFont="1" applyBorder="1"/>
    <xf numFmtId="0" fontId="5" fillId="0" borderId="183" xfId="0" applyFont="1" applyBorder="1"/>
    <xf numFmtId="0" fontId="0" fillId="0" borderId="183" xfId="0" applyBorder="1"/>
    <xf numFmtId="0" fontId="5" fillId="0" borderId="184" xfId="0" applyFont="1" applyBorder="1"/>
    <xf numFmtId="0" fontId="5" fillId="0" borderId="185" xfId="0" applyFont="1" applyBorder="1"/>
    <xf numFmtId="0" fontId="15" fillId="0" borderId="103" xfId="0" applyFont="1" applyBorder="1"/>
    <xf numFmtId="0" fontId="17" fillId="0" borderId="175" xfId="0" applyFont="1" applyBorder="1" applyAlignment="1">
      <alignment horizontal="right"/>
    </xf>
    <xf numFmtId="0" fontId="260" fillId="0" borderId="103" xfId="0" applyFont="1" applyBorder="1"/>
    <xf numFmtId="4" fontId="216" fillId="0" borderId="0" xfId="0" applyNumberFormat="1" applyFont="1" applyAlignment="1">
      <alignment horizontal="center"/>
    </xf>
    <xf numFmtId="0" fontId="220" fillId="0" borderId="14" xfId="0" applyFont="1" applyBorder="1" applyAlignment="1">
      <alignment horizontal="center"/>
    </xf>
    <xf numFmtId="0" fontId="229" fillId="0" borderId="103" xfId="0" applyFont="1" applyBorder="1" applyAlignment="1">
      <alignment horizontal="center"/>
    </xf>
    <xf numFmtId="0" fontId="260" fillId="0" borderId="103" xfId="0" applyFont="1" applyBorder="1" applyAlignment="1">
      <alignment horizontal="center"/>
    </xf>
    <xf numFmtId="4" fontId="260" fillId="0" borderId="103" xfId="0" applyNumberFormat="1" applyFont="1" applyBorder="1" applyAlignment="1">
      <alignment horizontal="center"/>
    </xf>
    <xf numFmtId="0" fontId="214" fillId="0" borderId="103" xfId="0" applyFont="1" applyBorder="1" applyAlignment="1">
      <alignment horizontal="center"/>
    </xf>
    <xf numFmtId="0" fontId="214" fillId="10" borderId="103" xfId="0" applyFont="1" applyFill="1" applyBorder="1" applyAlignment="1">
      <alignment horizontal="center"/>
    </xf>
    <xf numFmtId="0" fontId="214" fillId="0" borderId="103" xfId="0" applyFont="1" applyBorder="1" applyAlignment="1" applyProtection="1">
      <alignment horizontal="center"/>
      <protection locked="0"/>
    </xf>
    <xf numFmtId="4" fontId="214" fillId="0" borderId="103" xfId="0" applyNumberFormat="1" applyFont="1" applyBorder="1" applyAlignment="1" applyProtection="1">
      <alignment horizontal="center"/>
      <protection locked="0"/>
    </xf>
    <xf numFmtId="4" fontId="214" fillId="10" borderId="103" xfId="0" applyNumberFormat="1" applyFont="1" applyFill="1" applyBorder="1" applyAlignment="1">
      <alignment horizontal="center"/>
    </xf>
    <xf numFmtId="10" fontId="216" fillId="0" borderId="0" xfId="0" applyNumberFormat="1" applyFont="1" applyAlignment="1">
      <alignment horizontal="center"/>
    </xf>
    <xf numFmtId="10" fontId="260" fillId="0" borderId="103" xfId="0" applyNumberFormat="1" applyFont="1" applyBorder="1" applyAlignment="1">
      <alignment horizontal="center"/>
    </xf>
    <xf numFmtId="10" fontId="218" fillId="0" borderId="103" xfId="0" applyNumberFormat="1" applyFont="1" applyBorder="1" applyAlignment="1" applyProtection="1">
      <alignment horizontal="center"/>
      <protection locked="0"/>
    </xf>
    <xf numFmtId="10" fontId="214" fillId="0" borderId="103" xfId="0" applyNumberFormat="1" applyFont="1" applyBorder="1" applyAlignment="1" applyProtection="1">
      <alignment horizontal="center"/>
      <protection locked="0"/>
    </xf>
    <xf numFmtId="0" fontId="264" fillId="0" borderId="179" xfId="0" applyFont="1" applyBorder="1"/>
    <xf numFmtId="0" fontId="181" fillId="0" borderId="180" xfId="0" applyFont="1" applyBorder="1"/>
    <xf numFmtId="0" fontId="181" fillId="0" borderId="181" xfId="0" applyFont="1" applyBorder="1"/>
    <xf numFmtId="0" fontId="99" fillId="0" borderId="182" xfId="0" applyFont="1" applyBorder="1"/>
    <xf numFmtId="0" fontId="181" fillId="0" borderId="103" xfId="0" applyFont="1" applyBorder="1"/>
    <xf numFmtId="0" fontId="181" fillId="0" borderId="183" xfId="0" applyFont="1" applyBorder="1"/>
    <xf numFmtId="0" fontId="264" fillId="0" borderId="184" xfId="0" applyFont="1" applyBorder="1"/>
    <xf numFmtId="0" fontId="181" fillId="0" borderId="185" xfId="0" applyFont="1" applyBorder="1"/>
    <xf numFmtId="0" fontId="181" fillId="0" borderId="186" xfId="0" applyFont="1" applyBorder="1"/>
    <xf numFmtId="0" fontId="37" fillId="0" borderId="14" xfId="0" applyFont="1" applyBorder="1"/>
    <xf numFmtId="0" fontId="37" fillId="0" borderId="85" xfId="0" applyFont="1" applyBorder="1"/>
    <xf numFmtId="0" fontId="77" fillId="5" borderId="152" xfId="0" applyFont="1" applyFill="1" applyBorder="1"/>
    <xf numFmtId="0" fontId="77" fillId="5" borderId="26" xfId="0" applyFont="1" applyFill="1" applyBorder="1"/>
    <xf numFmtId="0" fontId="5" fillId="0" borderId="152" xfId="0" applyFont="1" applyBorder="1"/>
    <xf numFmtId="0" fontId="221" fillId="0" borderId="15" xfId="0" applyFont="1" applyBorder="1" applyAlignment="1">
      <alignment horizontal="left"/>
    </xf>
    <xf numFmtId="0" fontId="81" fillId="0" borderId="39" xfId="0" applyFont="1" applyBorder="1" applyAlignment="1">
      <alignment vertical="top"/>
    </xf>
    <xf numFmtId="172" fontId="222" fillId="0" borderId="0" xfId="0" applyNumberFormat="1" applyFont="1" applyAlignment="1">
      <alignment horizontal="center"/>
    </xf>
    <xf numFmtId="172" fontId="260" fillId="0" borderId="103" xfId="0" applyNumberFormat="1" applyFont="1" applyBorder="1" applyAlignment="1">
      <alignment horizontal="center"/>
    </xf>
    <xf numFmtId="172" fontId="214" fillId="0" borderId="103" xfId="0" applyNumberFormat="1" applyFont="1" applyBorder="1" applyAlignment="1">
      <alignment horizontal="center"/>
    </xf>
    <xf numFmtId="172" fontId="218" fillId="0" borderId="103" xfId="0" applyNumberFormat="1" applyFont="1" applyBorder="1" applyAlignment="1" applyProtection="1">
      <alignment horizontal="center"/>
      <protection locked="0"/>
    </xf>
    <xf numFmtId="172" fontId="214" fillId="0" borderId="103" xfId="0" applyNumberFormat="1" applyFont="1" applyBorder="1" applyAlignment="1" applyProtection="1">
      <alignment horizontal="center"/>
      <protection locked="0"/>
    </xf>
    <xf numFmtId="173" fontId="222" fillId="0" borderId="0" xfId="0" applyNumberFormat="1" applyFont="1" applyAlignment="1">
      <alignment horizontal="center"/>
    </xf>
    <xf numFmtId="173" fontId="260" fillId="0" borderId="103" xfId="0" applyNumberFormat="1" applyFont="1" applyBorder="1" applyAlignment="1">
      <alignment horizontal="center"/>
    </xf>
    <xf numFmtId="173" fontId="214" fillId="0" borderId="103" xfId="0" applyNumberFormat="1" applyFont="1" applyBorder="1" applyAlignment="1">
      <alignment horizontal="center"/>
    </xf>
    <xf numFmtId="173" fontId="218" fillId="0" borderId="103" xfId="0" applyNumberFormat="1" applyFont="1" applyBorder="1" applyAlignment="1" applyProtection="1">
      <alignment horizontal="center"/>
      <protection locked="0"/>
    </xf>
    <xf numFmtId="173" fontId="214" fillId="0" borderId="103" xfId="0" applyNumberFormat="1" applyFont="1" applyBorder="1" applyAlignment="1" applyProtection="1">
      <alignment horizontal="center"/>
      <protection locked="0"/>
    </xf>
    <xf numFmtId="174" fontId="222" fillId="0" borderId="0" xfId="0" applyNumberFormat="1" applyFont="1" applyAlignment="1">
      <alignment horizontal="center"/>
    </xf>
    <xf numFmtId="174" fontId="260" fillId="0" borderId="103" xfId="0" applyNumberFormat="1" applyFont="1" applyBorder="1" applyAlignment="1">
      <alignment horizontal="center"/>
    </xf>
    <xf numFmtId="174" fontId="214" fillId="0" borderId="103" xfId="0" applyNumberFormat="1" applyFont="1" applyBorder="1" applyAlignment="1">
      <alignment horizontal="center"/>
    </xf>
    <xf numFmtId="174" fontId="218" fillId="0" borderId="103" xfId="0" applyNumberFormat="1" applyFont="1" applyBorder="1" applyAlignment="1" applyProtection="1">
      <alignment horizontal="center"/>
      <protection locked="0"/>
    </xf>
    <xf numFmtId="174" fontId="214" fillId="0" borderId="103" xfId="0" applyNumberFormat="1" applyFont="1" applyBorder="1" applyAlignment="1" applyProtection="1">
      <alignment horizontal="center"/>
      <protection locked="0"/>
    </xf>
    <xf numFmtId="2" fontId="214" fillId="0" borderId="103" xfId="0" applyNumberFormat="1" applyFont="1" applyBorder="1" applyProtection="1">
      <protection hidden="1"/>
    </xf>
    <xf numFmtId="0" fontId="214" fillId="0" borderId="103" xfId="0" applyFont="1" applyBorder="1" applyProtection="1">
      <protection hidden="1"/>
    </xf>
    <xf numFmtId="175" fontId="216" fillId="0" borderId="0" xfId="0" applyNumberFormat="1" applyFont="1" applyAlignment="1">
      <alignment horizontal="center"/>
    </xf>
    <xf numFmtId="175" fontId="260" fillId="0" borderId="103" xfId="0" applyNumberFormat="1" applyFont="1" applyBorder="1" applyAlignment="1">
      <alignment horizontal="center"/>
    </xf>
    <xf numFmtId="175" fontId="218" fillId="0" borderId="103" xfId="0" applyNumberFormat="1" applyFont="1" applyBorder="1" applyAlignment="1" applyProtection="1">
      <alignment horizontal="center"/>
      <protection locked="0"/>
    </xf>
    <xf numFmtId="175" fontId="214" fillId="0" borderId="103" xfId="0" applyNumberFormat="1" applyFont="1" applyBorder="1" applyAlignment="1" applyProtection="1">
      <alignment horizontal="center"/>
      <protection locked="0"/>
    </xf>
    <xf numFmtId="0" fontId="65" fillId="0" borderId="103" xfId="0" applyFont="1" applyBorder="1"/>
    <xf numFmtId="0" fontId="38" fillId="0" borderId="103" xfId="0" applyFont="1" applyBorder="1"/>
    <xf numFmtId="0" fontId="43" fillId="0" borderId="103" xfId="0" applyFont="1" applyBorder="1"/>
    <xf numFmtId="0" fontId="47" fillId="0" borderId="103" xfId="0" applyFont="1" applyBorder="1" applyAlignment="1">
      <alignment vertical="center"/>
    </xf>
    <xf numFmtId="0" fontId="29" fillId="0" borderId="103" xfId="0" applyFont="1" applyBorder="1"/>
    <xf numFmtId="0" fontId="67" fillId="0" borderId="103" xfId="0" applyFont="1" applyBorder="1" applyAlignment="1">
      <alignment vertical="center" wrapText="1"/>
    </xf>
    <xf numFmtId="0" fontId="67" fillId="0" borderId="103" xfId="0" applyFont="1" applyBorder="1" applyAlignment="1">
      <alignment vertical="center"/>
    </xf>
    <xf numFmtId="164" fontId="67" fillId="0" borderId="103" xfId="0" applyNumberFormat="1" applyFont="1" applyBorder="1" applyAlignment="1">
      <alignment vertical="center"/>
    </xf>
    <xf numFmtId="0" fontId="1" fillId="0" borderId="103" xfId="0" applyFont="1" applyBorder="1" applyAlignment="1">
      <alignment vertical="center"/>
    </xf>
    <xf numFmtId="0" fontId="71" fillId="0" borderId="103" xfId="0" applyFont="1" applyBorder="1"/>
    <xf numFmtId="0" fontId="67" fillId="0" borderId="103" xfId="0" applyFont="1" applyBorder="1"/>
    <xf numFmtId="0" fontId="63" fillId="0" borderId="103" xfId="0" applyFont="1" applyBorder="1"/>
    <xf numFmtId="0" fontId="75" fillId="0" borderId="103" xfId="0" applyFont="1" applyBorder="1" applyAlignment="1">
      <alignment horizontal="center" vertical="center"/>
    </xf>
    <xf numFmtId="0" fontId="78" fillId="0" borderId="103" xfId="0" applyFont="1" applyBorder="1" applyAlignment="1">
      <alignment horizontal="center" vertical="center"/>
    </xf>
    <xf numFmtId="2" fontId="47" fillId="0" borderId="103" xfId="0" applyNumberFormat="1" applyFont="1" applyBorder="1" applyAlignment="1">
      <alignment horizontal="center" vertical="center"/>
    </xf>
    <xf numFmtId="0" fontId="47" fillId="0" borderId="103" xfId="0" applyFont="1" applyBorder="1" applyAlignment="1">
      <alignment horizontal="center" vertical="center"/>
    </xf>
    <xf numFmtId="168" fontId="37" fillId="0" borderId="103" xfId="0" applyNumberFormat="1" applyFont="1" applyBorder="1"/>
    <xf numFmtId="0" fontId="37" fillId="0" borderId="103" xfId="0" applyFont="1" applyBorder="1" applyAlignment="1">
      <alignment horizontal="center"/>
    </xf>
    <xf numFmtId="1" fontId="40" fillId="0" borderId="103" xfId="0" applyNumberFormat="1" applyFont="1" applyBorder="1" applyAlignment="1">
      <alignment horizontal="center" vertical="center"/>
    </xf>
    <xf numFmtId="1" fontId="78" fillId="0" borderId="103" xfId="0" applyNumberFormat="1" applyFont="1" applyBorder="1" applyAlignment="1">
      <alignment horizontal="center" vertical="center"/>
    </xf>
    <xf numFmtId="49" fontId="80" fillId="2" borderId="103" xfId="0" applyNumberFormat="1" applyFont="1" applyFill="1" applyBorder="1" applyAlignment="1">
      <alignment horizontal="center"/>
    </xf>
    <xf numFmtId="168" fontId="80" fillId="0" borderId="103" xfId="0" applyNumberFormat="1" applyFont="1" applyBorder="1"/>
    <xf numFmtId="2" fontId="78" fillId="0" borderId="103" xfId="0" applyNumberFormat="1" applyFont="1" applyBorder="1" applyAlignment="1">
      <alignment horizontal="center" vertical="center" wrapText="1"/>
    </xf>
    <xf numFmtId="9" fontId="78" fillId="0" borderId="103" xfId="0" applyNumberFormat="1" applyFont="1" applyBorder="1" applyAlignment="1">
      <alignment horizontal="center" vertical="center"/>
    </xf>
    <xf numFmtId="0" fontId="63" fillId="0" borderId="86" xfId="0" applyFont="1" applyBorder="1"/>
    <xf numFmtId="2" fontId="1" fillId="0" borderId="31" xfId="0" applyNumberFormat="1" applyFont="1" applyBorder="1" applyAlignment="1">
      <alignment horizontal="center" vertical="center"/>
    </xf>
    <xf numFmtId="0" fontId="267" fillId="0" borderId="180" xfId="0" applyFont="1" applyBorder="1"/>
    <xf numFmtId="0" fontId="0" fillId="0" borderId="197" xfId="0" applyBorder="1"/>
    <xf numFmtId="0" fontId="60" fillId="0" borderId="198" xfId="0" applyFont="1" applyBorder="1"/>
    <xf numFmtId="0" fontId="266" fillId="0" borderId="197" xfId="0" applyFont="1" applyBorder="1" applyAlignment="1">
      <alignment vertical="center"/>
    </xf>
    <xf numFmtId="0" fontId="80" fillId="5" borderId="204" xfId="0" applyFont="1" applyFill="1" applyBorder="1" applyAlignment="1">
      <alignment vertical="center"/>
    </xf>
    <xf numFmtId="0" fontId="80" fillId="0" borderId="103" xfId="0" applyFont="1" applyBorder="1"/>
    <xf numFmtId="0" fontId="78" fillId="0" borderId="205" xfId="0" applyFont="1" applyBorder="1" applyAlignment="1">
      <alignment horizontal="center" vertical="center"/>
    </xf>
    <xf numFmtId="1" fontId="78" fillId="0" borderId="205" xfId="0" applyNumberFormat="1" applyFont="1" applyBorder="1" applyAlignment="1">
      <alignment horizontal="center" vertical="center"/>
    </xf>
    <xf numFmtId="0" fontId="63" fillId="0" borderId="77" xfId="0" applyFont="1" applyBorder="1"/>
    <xf numFmtId="0" fontId="29" fillId="0" borderId="177" xfId="0" applyFont="1" applyBorder="1"/>
    <xf numFmtId="0" fontId="36" fillId="0" borderId="195" xfId="0" applyFont="1" applyBorder="1"/>
    <xf numFmtId="0" fontId="37" fillId="0" borderId="177" xfId="0" applyFont="1" applyBorder="1"/>
    <xf numFmtId="0" fontId="1" fillId="0" borderId="177" xfId="0" applyFont="1" applyBorder="1"/>
    <xf numFmtId="0" fontId="38" fillId="0" borderId="177" xfId="0" applyFont="1" applyBorder="1"/>
    <xf numFmtId="0" fontId="38" fillId="0" borderId="196" xfId="0" applyFont="1" applyBorder="1"/>
    <xf numFmtId="0" fontId="45" fillId="5" borderId="197" xfId="0" applyFont="1" applyFill="1" applyBorder="1" applyAlignment="1">
      <alignment vertical="top"/>
    </xf>
    <xf numFmtId="0" fontId="1" fillId="5" borderId="103" xfId="0" applyFont="1" applyFill="1" applyBorder="1"/>
    <xf numFmtId="0" fontId="47" fillId="0" borderId="198" xfId="0" applyFont="1" applyBorder="1" applyAlignment="1">
      <alignment vertical="center"/>
    </xf>
    <xf numFmtId="0" fontId="43" fillId="5" borderId="197" xfId="0" applyFont="1" applyFill="1" applyBorder="1" applyAlignment="1">
      <alignment vertical="top"/>
    </xf>
    <xf numFmtId="0" fontId="1" fillId="2" borderId="103" xfId="0" applyFont="1" applyFill="1" applyBorder="1"/>
    <xf numFmtId="0" fontId="25" fillId="2" borderId="103" xfId="0" applyFont="1" applyFill="1" applyBorder="1" applyAlignment="1">
      <alignment horizontal="right"/>
    </xf>
    <xf numFmtId="0" fontId="49" fillId="0" borderId="197" xfId="0" applyFont="1" applyBorder="1"/>
    <xf numFmtId="0" fontId="37" fillId="0" borderId="103" xfId="0" applyFont="1" applyBorder="1"/>
    <xf numFmtId="0" fontId="54" fillId="0" borderId="103" xfId="0" applyFont="1" applyBorder="1"/>
    <xf numFmtId="9" fontId="53" fillId="0" borderId="153" xfId="0" applyNumberFormat="1" applyFont="1" applyBorder="1" applyProtection="1">
      <protection locked="0"/>
    </xf>
    <xf numFmtId="0" fontId="25" fillId="0" borderId="103" xfId="0" applyFont="1" applyBorder="1"/>
    <xf numFmtId="0" fontId="25" fillId="0" borderId="103" xfId="0" applyFont="1" applyBorder="1" applyAlignment="1">
      <alignment horizontal="right"/>
    </xf>
    <xf numFmtId="0" fontId="25" fillId="2" borderId="103" xfId="0" applyFont="1" applyFill="1" applyBorder="1"/>
    <xf numFmtId="0" fontId="49" fillId="2" borderId="103" xfId="0" applyFont="1" applyFill="1" applyBorder="1"/>
    <xf numFmtId="0" fontId="1" fillId="0" borderId="198" xfId="0" applyFont="1" applyBorder="1"/>
    <xf numFmtId="0" fontId="1" fillId="0" borderId="199" xfId="0" applyFont="1" applyBorder="1"/>
    <xf numFmtId="0" fontId="37" fillId="0" borderId="176" xfId="0" applyFont="1" applyBorder="1"/>
    <xf numFmtId="0" fontId="1" fillId="0" borderId="176" xfId="0" applyFont="1" applyBorder="1"/>
    <xf numFmtId="0" fontId="57" fillId="0" borderId="176" xfId="0" applyFont="1" applyBorder="1"/>
    <xf numFmtId="0" fontId="58" fillId="0" borderId="176" xfId="0" applyFont="1" applyBorder="1" applyAlignment="1">
      <alignment horizontal="center"/>
    </xf>
    <xf numFmtId="2" fontId="25" fillId="0" borderId="176" xfId="0" applyNumberFormat="1" applyFont="1" applyBorder="1"/>
    <xf numFmtId="0" fontId="1" fillId="0" borderId="200" xfId="0" applyFont="1" applyBorder="1"/>
    <xf numFmtId="0" fontId="61" fillId="0" borderId="103" xfId="0" applyFont="1" applyBorder="1"/>
    <xf numFmtId="0" fontId="62" fillId="0" borderId="195" xfId="0" applyFont="1" applyBorder="1"/>
    <xf numFmtId="0" fontId="63" fillId="0" borderId="177" xfId="0" applyFont="1" applyBorder="1"/>
    <xf numFmtId="0" fontId="64" fillId="0" borderId="177" xfId="0" applyFont="1" applyBorder="1"/>
    <xf numFmtId="0" fontId="65" fillId="0" borderId="177" xfId="0" applyFont="1" applyBorder="1"/>
    <xf numFmtId="0" fontId="65" fillId="0" borderId="196" xfId="0" applyFont="1" applyBorder="1"/>
    <xf numFmtId="0" fontId="67" fillId="0" borderId="198" xfId="0" applyFont="1" applyBorder="1" applyAlignment="1">
      <alignment vertical="center" wrapText="1"/>
    </xf>
    <xf numFmtId="0" fontId="67" fillId="0" borderId="198" xfId="0" applyFont="1" applyBorder="1" applyAlignment="1">
      <alignment vertical="center"/>
    </xf>
    <xf numFmtId="164" fontId="67" fillId="0" borderId="198" xfId="0" applyNumberFormat="1" applyFont="1" applyBorder="1" applyAlignment="1">
      <alignment vertical="center"/>
    </xf>
    <xf numFmtId="0" fontId="68" fillId="0" borderId="103" xfId="0" applyFont="1" applyBorder="1" applyAlignment="1">
      <alignment horizontal="right"/>
    </xf>
    <xf numFmtId="0" fontId="68" fillId="0" borderId="103" xfId="0" applyFont="1" applyBorder="1" applyAlignment="1">
      <alignment horizontal="center"/>
    </xf>
    <xf numFmtId="0" fontId="1" fillId="0" borderId="198" xfId="0" applyFont="1" applyBorder="1" applyAlignment="1">
      <alignment vertical="center"/>
    </xf>
    <xf numFmtId="0" fontId="71" fillId="0" borderId="198" xfId="0" applyFont="1" applyBorder="1"/>
    <xf numFmtId="0" fontId="68" fillId="5" borderId="83" xfId="0" applyFont="1" applyFill="1" applyBorder="1"/>
    <xf numFmtId="0" fontId="67" fillId="0" borderId="198" xfId="0" applyFont="1" applyBorder="1"/>
    <xf numFmtId="0" fontId="65" fillId="0" borderId="199" xfId="0" applyFont="1" applyBorder="1"/>
    <xf numFmtId="0" fontId="65" fillId="0" borderId="176" xfId="0" applyFont="1" applyBorder="1"/>
    <xf numFmtId="0" fontId="66" fillId="0" borderId="176" xfId="0" applyFont="1" applyBorder="1"/>
    <xf numFmtId="0" fontId="65" fillId="0" borderId="200" xfId="0" applyFont="1" applyBorder="1"/>
    <xf numFmtId="4" fontId="218" fillId="0" borderId="103" xfId="0" applyNumberFormat="1" applyFont="1" applyBorder="1" applyAlignment="1">
      <alignment horizontal="center"/>
    </xf>
    <xf numFmtId="175" fontId="268" fillId="0" borderId="103" xfId="0" applyNumberFormat="1" applyFont="1" applyBorder="1" applyAlignment="1">
      <alignment horizontal="center"/>
    </xf>
    <xf numFmtId="10" fontId="268" fillId="0" borderId="103" xfId="0" applyNumberFormat="1" applyFont="1" applyBorder="1" applyAlignment="1">
      <alignment horizontal="center"/>
    </xf>
    <xf numFmtId="4" fontId="268" fillId="0" borderId="103" xfId="0" applyNumberFormat="1" applyFont="1" applyBorder="1" applyAlignment="1">
      <alignment horizontal="center"/>
    </xf>
    <xf numFmtId="4" fontId="268" fillId="0" borderId="103" xfId="0" applyNumberFormat="1" applyFont="1" applyBorder="1"/>
    <xf numFmtId="0" fontId="232" fillId="0" borderId="0" xfId="0" applyFont="1" applyAlignment="1">
      <alignment horizontal="left" vertical="center"/>
    </xf>
    <xf numFmtId="0" fontId="229" fillId="0" borderId="0" xfId="0" applyFont="1"/>
    <xf numFmtId="0" fontId="227" fillId="0" borderId="0" xfId="0" applyFont="1" applyAlignment="1">
      <alignment horizontal="center"/>
    </xf>
    <xf numFmtId="0" fontId="228" fillId="0" borderId="0" xfId="0" applyFont="1" applyAlignment="1">
      <alignment horizontal="center"/>
    </xf>
    <xf numFmtId="0" fontId="231" fillId="9" borderId="0" xfId="0" applyFont="1" applyFill="1" applyAlignment="1">
      <alignment horizontal="center" vertical="center" wrapText="1"/>
    </xf>
    <xf numFmtId="0" fontId="231" fillId="0" borderId="0" xfId="0" applyFont="1" applyAlignment="1">
      <alignment horizontal="center" vertical="center" wrapText="1"/>
    </xf>
    <xf numFmtId="0" fontId="239" fillId="0" borderId="103" xfId="0" applyFont="1" applyBorder="1" applyAlignment="1">
      <alignment horizontal="center" vertical="center" wrapText="1"/>
    </xf>
    <xf numFmtId="0" fontId="229" fillId="0" borderId="0" xfId="0" applyFont="1" applyAlignment="1">
      <alignment horizontal="center"/>
    </xf>
    <xf numFmtId="0" fontId="17" fillId="0" borderId="103" xfId="0" applyFont="1" applyBorder="1" applyAlignment="1">
      <alignment horizontal="left" wrapText="1"/>
    </xf>
    <xf numFmtId="0" fontId="17" fillId="0" borderId="183" xfId="0" applyFont="1" applyBorder="1" applyAlignment="1">
      <alignment horizontal="left" wrapText="1"/>
    </xf>
    <xf numFmtId="0" fontId="17" fillId="0" borderId="103" xfId="0" applyFont="1" applyBorder="1" applyAlignment="1">
      <alignment wrapText="1"/>
    </xf>
    <xf numFmtId="0" fontId="0" fillId="0" borderId="103" xfId="0" applyBorder="1"/>
    <xf numFmtId="0" fontId="0" fillId="0" borderId="183" xfId="0" applyBorder="1"/>
    <xf numFmtId="0" fontId="15" fillId="0" borderId="103" xfId="0" applyFont="1" applyBorder="1" applyAlignment="1">
      <alignment wrapText="1"/>
    </xf>
    <xf numFmtId="0" fontId="14" fillId="0" borderId="185" xfId="0" applyFont="1" applyBorder="1"/>
    <xf numFmtId="0" fontId="14" fillId="0" borderId="186" xfId="0" applyFont="1" applyBorder="1"/>
    <xf numFmtId="0" fontId="22" fillId="0" borderId="103" xfId="0" applyFont="1" applyBorder="1" applyAlignment="1">
      <alignment wrapText="1"/>
    </xf>
    <xf numFmtId="0" fontId="17" fillId="0" borderId="103" xfId="0" applyFont="1" applyBorder="1" applyAlignment="1">
      <alignment horizontal="center" wrapText="1"/>
    </xf>
    <xf numFmtId="0" fontId="2" fillId="3" borderId="103" xfId="0" applyFont="1" applyFill="1" applyBorder="1" applyAlignment="1">
      <alignment horizontal="center" wrapText="1"/>
    </xf>
    <xf numFmtId="0" fontId="14" fillId="0" borderId="103" xfId="0" applyFont="1" applyBorder="1"/>
    <xf numFmtId="0" fontId="14" fillId="0" borderId="183" xfId="0" applyFont="1" applyBorder="1"/>
    <xf numFmtId="0" fontId="2" fillId="3" borderId="185" xfId="0" applyFont="1" applyFill="1" applyBorder="1" applyAlignment="1">
      <alignment horizontal="center" wrapText="1"/>
    </xf>
    <xf numFmtId="0" fontId="33" fillId="0" borderId="0" xfId="0" applyFont="1" applyAlignment="1">
      <alignment wrapText="1"/>
    </xf>
    <xf numFmtId="0" fontId="0" fillId="0" borderId="0" xfId="0"/>
    <xf numFmtId="0" fontId="17" fillId="0" borderId="0" xfId="0" applyFont="1" applyAlignment="1">
      <alignment horizontal="center" wrapText="1"/>
    </xf>
    <xf numFmtId="0" fontId="15" fillId="0" borderId="103" xfId="0" applyFont="1" applyBorder="1" applyAlignment="1">
      <alignment horizontal="center" wrapText="1"/>
    </xf>
    <xf numFmtId="0" fontId="2" fillId="0" borderId="103" xfId="0" applyFont="1" applyBorder="1" applyAlignment="1">
      <alignment wrapText="1"/>
    </xf>
    <xf numFmtId="0" fontId="17" fillId="0" borderId="9" xfId="0" applyFont="1" applyBorder="1" applyAlignment="1">
      <alignment wrapText="1"/>
    </xf>
    <xf numFmtId="0" fontId="14" fillId="0" borderId="10" xfId="0" applyFont="1" applyBorder="1"/>
    <xf numFmtId="0" fontId="17" fillId="0" borderId="9" xfId="0" applyFont="1" applyBorder="1" applyAlignment="1">
      <alignment vertical="top" wrapText="1"/>
    </xf>
    <xf numFmtId="0" fontId="14" fillId="0" borderId="9" xfId="0" applyFont="1" applyBorder="1"/>
    <xf numFmtId="0" fontId="24" fillId="0" borderId="0" xfId="0" applyFont="1" applyAlignment="1">
      <alignment wrapText="1"/>
    </xf>
    <xf numFmtId="0" fontId="25" fillId="0" borderId="0" xfId="0" applyFont="1" applyAlignment="1">
      <alignment horizontal="right"/>
    </xf>
    <xf numFmtId="0" fontId="26" fillId="0" borderId="0" xfId="0" applyFont="1" applyAlignment="1">
      <alignment horizontal="left" wrapText="1"/>
    </xf>
    <xf numFmtId="0" fontId="2" fillId="0" borderId="0" xfId="0" applyFont="1" applyAlignment="1">
      <alignment vertical="top" wrapText="1"/>
    </xf>
    <xf numFmtId="0" fontId="14" fillId="0" borderId="11" xfId="0" applyFont="1" applyBorder="1"/>
    <xf numFmtId="0" fontId="14" fillId="0" borderId="12" xfId="0" applyFont="1" applyBorder="1"/>
    <xf numFmtId="0" fontId="14" fillId="0" borderId="13" xfId="0" applyFont="1" applyBorder="1"/>
    <xf numFmtId="0" fontId="17" fillId="0" borderId="0" xfId="0" applyFont="1" applyAlignment="1">
      <alignment wrapText="1"/>
    </xf>
    <xf numFmtId="0" fontId="14" fillId="0" borderId="21" xfId="0" applyFont="1" applyBorder="1"/>
    <xf numFmtId="0" fontId="29" fillId="0" borderId="0" xfId="0" applyFont="1" applyAlignment="1">
      <alignment wrapText="1"/>
    </xf>
    <xf numFmtId="0" fontId="15" fillId="0" borderId="9" xfId="0" applyFont="1" applyBorder="1" applyAlignment="1">
      <alignment wrapText="1"/>
    </xf>
    <xf numFmtId="0" fontId="14" fillId="0" borderId="2" xfId="0" applyFont="1" applyBorder="1"/>
    <xf numFmtId="0" fontId="14" fillId="0" borderId="23" xfId="0" applyFont="1" applyBorder="1"/>
    <xf numFmtId="0" fontId="10" fillId="0" borderId="0" xfId="0" applyFont="1" applyAlignment="1">
      <alignment horizontal="center" wrapText="1"/>
    </xf>
    <xf numFmtId="0" fontId="12" fillId="0" borderId="0" xfId="0" applyFont="1" applyAlignment="1">
      <alignment horizontal="center" wrapText="1"/>
    </xf>
    <xf numFmtId="0" fontId="13" fillId="0" borderId="3" xfId="0" applyFont="1" applyBorder="1" applyAlignment="1">
      <alignment horizontal="center" wrapText="1"/>
    </xf>
    <xf numFmtId="0" fontId="14" fillId="0" borderId="4" xfId="0" applyFont="1" applyBorder="1"/>
    <xf numFmtId="0" fontId="14" fillId="0" borderId="5" xfId="0" applyFont="1" applyBorder="1"/>
    <xf numFmtId="0" fontId="15" fillId="0" borderId="0" xfId="0" applyFont="1" applyAlignment="1">
      <alignment wrapText="1"/>
    </xf>
    <xf numFmtId="0" fontId="16" fillId="0" borderId="0" xfId="0" applyFont="1" applyAlignment="1">
      <alignment wrapText="1"/>
    </xf>
    <xf numFmtId="0" fontId="19" fillId="0" borderId="6" xfId="0" applyFont="1" applyBorder="1" applyAlignment="1">
      <alignment wrapText="1"/>
    </xf>
    <xf numFmtId="0" fontId="14" fillId="0" borderId="7" xfId="0" applyFont="1" applyBorder="1"/>
    <xf numFmtId="0" fontId="18" fillId="0" borderId="0" xfId="0" applyFont="1" applyAlignment="1">
      <alignment wrapText="1"/>
    </xf>
    <xf numFmtId="0" fontId="2" fillId="0" borderId="9" xfId="0" applyFont="1" applyBorder="1" applyAlignment="1">
      <alignment wrapText="1"/>
    </xf>
    <xf numFmtId="0" fontId="15" fillId="0" borderId="145" xfId="0" applyFont="1" applyBorder="1" applyAlignment="1">
      <alignment horizontal="left" wrapText="1"/>
    </xf>
    <xf numFmtId="0" fontId="15" fillId="0" borderId="103" xfId="0" applyFont="1" applyBorder="1" applyAlignment="1">
      <alignment horizontal="left" wrapText="1"/>
    </xf>
    <xf numFmtId="0" fontId="15" fillId="0" borderId="10" xfId="0" applyFont="1" applyBorder="1" applyAlignment="1">
      <alignment horizontal="left" wrapText="1"/>
    </xf>
    <xf numFmtId="0" fontId="2" fillId="0" borderId="145" xfId="0" applyFont="1" applyBorder="1" applyAlignment="1">
      <alignment wrapText="1"/>
    </xf>
    <xf numFmtId="0" fontId="22" fillId="0" borderId="11" xfId="0" applyFont="1" applyBorder="1" applyAlignment="1">
      <alignment wrapText="1"/>
    </xf>
    <xf numFmtId="0" fontId="22" fillId="0" borderId="12" xfId="0" applyFont="1" applyBorder="1" applyAlignment="1">
      <alignment wrapText="1"/>
    </xf>
    <xf numFmtId="0" fontId="22" fillId="0" borderId="13" xfId="0" applyFont="1" applyBorder="1" applyAlignment="1">
      <alignment wrapText="1"/>
    </xf>
    <xf numFmtId="0" fontId="1" fillId="0" borderId="0" xfId="0" applyFont="1" applyAlignment="1">
      <alignment horizontal="center" vertical="center"/>
    </xf>
    <xf numFmtId="0" fontId="25" fillId="0" borderId="0" xfId="0" applyFont="1" applyAlignment="1">
      <alignment horizontal="center" vertical="center"/>
    </xf>
    <xf numFmtId="49" fontId="37" fillId="0" borderId="197" xfId="0" applyNumberFormat="1" applyFont="1" applyBorder="1" applyAlignment="1">
      <alignment wrapText="1"/>
    </xf>
    <xf numFmtId="0" fontId="54" fillId="0" borderId="0" xfId="0" applyFont="1" applyAlignment="1">
      <alignment horizontal="right" vertical="center"/>
    </xf>
    <xf numFmtId="0" fontId="37" fillId="0" borderId="0" xfId="0" applyFont="1" applyAlignment="1">
      <alignment vertical="center" wrapText="1"/>
    </xf>
    <xf numFmtId="2" fontId="46" fillId="0" borderId="0" xfId="0" applyNumberFormat="1" applyFont="1" applyAlignment="1">
      <alignment horizontal="center" vertical="center" wrapText="1"/>
    </xf>
    <xf numFmtId="2" fontId="46" fillId="0" borderId="103" xfId="0" applyNumberFormat="1" applyFont="1" applyBorder="1" applyAlignment="1">
      <alignment horizontal="center" vertical="center" wrapText="1"/>
    </xf>
    <xf numFmtId="0" fontId="37" fillId="0" borderId="39" xfId="0" applyFont="1" applyBorder="1" applyAlignment="1">
      <alignment horizontal="left" vertical="center" wrapText="1"/>
    </xf>
    <xf numFmtId="0" fontId="87" fillId="2" borderId="86" xfId="0" applyFont="1" applyFill="1" applyBorder="1"/>
    <xf numFmtId="0" fontId="14" fillId="0" borderId="28" xfId="0" applyFont="1" applyBorder="1"/>
    <xf numFmtId="0" fontId="14" fillId="0" borderId="29" xfId="0" applyFont="1" applyBorder="1"/>
    <xf numFmtId="2" fontId="46" fillId="0" borderId="0" xfId="0" applyNumberFormat="1" applyFont="1" applyAlignment="1">
      <alignment horizontal="center" wrapText="1"/>
    </xf>
    <xf numFmtId="0" fontId="37" fillId="0" borderId="39" xfId="0" applyFont="1" applyBorder="1" applyAlignment="1">
      <alignment wrapText="1"/>
    </xf>
    <xf numFmtId="0" fontId="39" fillId="0" borderId="192" xfId="0" applyFont="1" applyBorder="1" applyAlignment="1">
      <alignment horizontal="center" vertical="center" textRotation="90" wrapText="1"/>
    </xf>
    <xf numFmtId="0" fontId="14" fillId="0" borderId="193" xfId="0" applyFont="1" applyBorder="1"/>
    <xf numFmtId="0" fontId="14" fillId="0" borderId="194" xfId="0" applyFont="1" applyBorder="1"/>
    <xf numFmtId="0" fontId="43" fillId="0" borderId="197" xfId="0" applyFont="1" applyBorder="1" applyAlignment="1">
      <alignment vertical="center" wrapText="1"/>
    </xf>
    <xf numFmtId="0" fontId="14" fillId="0" borderId="198" xfId="0" applyFont="1" applyBorder="1"/>
    <xf numFmtId="0" fontId="46" fillId="0" borderId="103" xfId="0" applyFont="1" applyBorder="1" applyProtection="1">
      <protection locked="0"/>
    </xf>
    <xf numFmtId="0" fontId="0" fillId="0" borderId="103" xfId="0" applyBorder="1" applyProtection="1">
      <protection locked="0"/>
    </xf>
    <xf numFmtId="0" fontId="14" fillId="0" borderId="12" xfId="0" applyFont="1" applyBorder="1" applyProtection="1">
      <protection locked="0"/>
    </xf>
    <xf numFmtId="0" fontId="25" fillId="2" borderId="103" xfId="0" applyFont="1" applyFill="1" applyBorder="1" applyAlignment="1">
      <alignment horizontal="right" vertical="center" wrapText="1"/>
    </xf>
    <xf numFmtId="174" fontId="46" fillId="0" borderId="49" xfId="0" applyNumberFormat="1" applyFont="1" applyBorder="1" applyAlignment="1" applyProtection="1">
      <alignment horizontal="left" vertical="center"/>
      <protection locked="0"/>
    </xf>
    <xf numFmtId="174" fontId="14" fillId="0" borderId="49" xfId="0" applyNumberFormat="1" applyFont="1" applyBorder="1" applyAlignment="1" applyProtection="1">
      <alignment horizontal="left"/>
      <protection locked="0"/>
    </xf>
    <xf numFmtId="0" fontId="51" fillId="0" borderId="14" xfId="0" applyFont="1" applyBorder="1" applyAlignment="1">
      <alignment horizontal="left" vertical="center" wrapText="1"/>
    </xf>
    <xf numFmtId="0" fontId="14" fillId="0" borderId="85" xfId="0" applyFont="1" applyBorder="1"/>
    <xf numFmtId="0" fontId="14" fillId="0" borderId="53" xfId="0" applyFont="1" applyBorder="1"/>
    <xf numFmtId="0" fontId="14" fillId="0" borderId="152" xfId="0" applyFont="1" applyBorder="1"/>
    <xf numFmtId="0" fontId="14" fillId="0" borderId="26" xfId="0" applyFont="1" applyBorder="1"/>
    <xf numFmtId="0" fontId="14" fillId="0" borderId="161" xfId="0" applyFont="1" applyBorder="1"/>
    <xf numFmtId="0" fontId="14" fillId="0" borderId="83" xfId="0" applyFont="1" applyBorder="1"/>
    <xf numFmtId="0" fontId="14" fillId="0" borderId="153" xfId="0" applyFont="1" applyBorder="1"/>
    <xf numFmtId="0" fontId="246" fillId="0" borderId="49" xfId="0" applyFont="1" applyBorder="1" applyAlignment="1" applyProtection="1">
      <alignment horizontal="left"/>
      <protection locked="0"/>
    </xf>
    <xf numFmtId="0" fontId="247" fillId="0" borderId="49" xfId="0" applyFont="1" applyBorder="1" applyAlignment="1" applyProtection="1">
      <alignment horizontal="left"/>
      <protection locked="0"/>
    </xf>
    <xf numFmtId="1" fontId="242" fillId="0" borderId="103" xfId="0" applyNumberFormat="1" applyFont="1" applyBorder="1" applyAlignment="1" applyProtection="1">
      <alignment horizontal="center"/>
      <protection locked="0"/>
    </xf>
    <xf numFmtId="0" fontId="251" fillId="0" borderId="103" xfId="0" applyFont="1" applyBorder="1" applyProtection="1">
      <protection locked="0"/>
    </xf>
    <xf numFmtId="0" fontId="242" fillId="0" borderId="14" xfId="0" applyFont="1" applyBorder="1" applyAlignment="1" applyProtection="1">
      <alignment horizontal="center"/>
      <protection locked="0"/>
    </xf>
    <xf numFmtId="0" fontId="251" fillId="0" borderId="52" xfId="0" applyFont="1" applyBorder="1" applyProtection="1">
      <protection locked="0"/>
    </xf>
    <xf numFmtId="0" fontId="251" fillId="0" borderId="53" xfId="0" applyFont="1" applyBorder="1" applyProtection="1">
      <protection locked="0"/>
    </xf>
    <xf numFmtId="0" fontId="251" fillId="0" borderId="16" xfId="0" applyFont="1" applyBorder="1" applyProtection="1">
      <protection locked="0"/>
    </xf>
    <xf numFmtId="0" fontId="251" fillId="0" borderId="24" xfId="0" applyFont="1" applyBorder="1" applyProtection="1">
      <protection locked="0"/>
    </xf>
    <xf numFmtId="0" fontId="251" fillId="0" borderId="25" xfId="0" applyFont="1" applyBorder="1" applyProtection="1">
      <protection locked="0"/>
    </xf>
    <xf numFmtId="167" fontId="257" fillId="5" borderId="81" xfId="0" applyNumberFormat="1" applyFont="1" applyFill="1" applyBorder="1" applyAlignment="1" applyProtection="1">
      <alignment horizontal="center" vertical="center"/>
      <protection locked="0"/>
    </xf>
    <xf numFmtId="0" fontId="257" fillId="0" borderId="82" xfId="0" applyFont="1" applyBorder="1" applyProtection="1">
      <protection locked="0"/>
    </xf>
    <xf numFmtId="0" fontId="257" fillId="0" borderId="83" xfId="0" applyFont="1" applyBorder="1" applyProtection="1">
      <protection locked="0"/>
    </xf>
    <xf numFmtId="0" fontId="80" fillId="0" borderId="66" xfId="0" applyFont="1" applyBorder="1" applyAlignment="1">
      <alignment horizontal="left" vertical="center" wrapText="1"/>
    </xf>
    <xf numFmtId="0" fontId="14" fillId="0" borderId="52" xfId="0" applyFont="1" applyBorder="1"/>
    <xf numFmtId="0" fontId="14" fillId="0" borderId="67" xfId="0" applyFont="1" applyBorder="1"/>
    <xf numFmtId="0" fontId="14" fillId="0" borderId="24" xfId="0" applyFont="1" applyBorder="1"/>
    <xf numFmtId="0" fontId="14" fillId="0" borderId="25" xfId="0" applyFont="1" applyBorder="1"/>
    <xf numFmtId="4" fontId="242" fillId="2" borderId="14" xfId="0" applyNumberFormat="1" applyFont="1" applyFill="1" applyBorder="1" applyAlignment="1" applyProtection="1">
      <alignment horizontal="center"/>
      <protection locked="0"/>
    </xf>
    <xf numFmtId="4" fontId="251" fillId="0" borderId="52" xfId="0" applyNumberFormat="1" applyFont="1" applyBorder="1" applyProtection="1">
      <protection locked="0"/>
    </xf>
    <xf numFmtId="4" fontId="251" fillId="0" borderId="53" xfId="0" applyNumberFormat="1" applyFont="1" applyBorder="1" applyProtection="1">
      <protection locked="0"/>
    </xf>
    <xf numFmtId="4" fontId="251" fillId="0" borderId="16" xfId="0" applyNumberFormat="1" applyFont="1" applyBorder="1" applyProtection="1">
      <protection locked="0"/>
    </xf>
    <xf numFmtId="4" fontId="251" fillId="0" borderId="24" xfId="0" applyNumberFormat="1" applyFont="1" applyBorder="1" applyProtection="1">
      <protection locked="0"/>
    </xf>
    <xf numFmtId="4" fontId="251" fillId="0" borderId="25" xfId="0" applyNumberFormat="1" applyFont="1" applyBorder="1" applyProtection="1">
      <protection locked="0"/>
    </xf>
    <xf numFmtId="4" fontId="251" fillId="0" borderId="15" xfId="0" applyNumberFormat="1" applyFont="1" applyBorder="1" applyProtection="1">
      <protection locked="0"/>
    </xf>
    <xf numFmtId="4" fontId="252" fillId="0" borderId="0" xfId="0" applyNumberFormat="1" applyFont="1" applyProtection="1">
      <protection locked="0"/>
    </xf>
    <xf numFmtId="4" fontId="251" fillId="0" borderId="26" xfId="0" applyNumberFormat="1" applyFont="1" applyBorder="1" applyProtection="1">
      <protection locked="0"/>
    </xf>
    <xf numFmtId="4" fontId="251" fillId="0" borderId="152" xfId="0" applyNumberFormat="1" applyFont="1" applyBorder="1" applyProtection="1">
      <protection locked="0"/>
    </xf>
    <xf numFmtId="4" fontId="251" fillId="0" borderId="103" xfId="0" applyNumberFormat="1" applyFont="1" applyBorder="1" applyProtection="1">
      <protection locked="0"/>
    </xf>
    <xf numFmtId="166" fontId="242" fillId="2" borderId="187" xfId="0" applyNumberFormat="1" applyFont="1" applyFill="1" applyBorder="1" applyAlignment="1" applyProtection="1">
      <alignment horizontal="center"/>
      <protection locked="0"/>
    </xf>
    <xf numFmtId="0" fontId="251" fillId="0" borderId="188" xfId="0" applyFont="1" applyBorder="1" applyProtection="1">
      <protection locked="0"/>
    </xf>
    <xf numFmtId="0" fontId="251" fillId="0" borderId="189" xfId="0" applyFont="1" applyBorder="1" applyProtection="1">
      <protection locked="0"/>
    </xf>
    <xf numFmtId="0" fontId="251" fillId="0" borderId="190" xfId="0" applyFont="1" applyBorder="1" applyProtection="1">
      <protection locked="0"/>
    </xf>
    <xf numFmtId="0" fontId="251" fillId="0" borderId="175" xfId="0" applyFont="1" applyBorder="1" applyProtection="1">
      <protection locked="0"/>
    </xf>
    <xf numFmtId="0" fontId="251" fillId="0" borderId="191" xfId="0" applyFont="1" applyBorder="1" applyProtection="1">
      <protection locked="0"/>
    </xf>
    <xf numFmtId="0" fontId="253" fillId="0" borderId="14" xfId="0" applyFont="1" applyBorder="1" applyProtection="1">
      <protection locked="0"/>
    </xf>
    <xf numFmtId="0" fontId="251" fillId="0" borderId="15" xfId="0" applyFont="1" applyBorder="1" applyProtection="1">
      <protection locked="0"/>
    </xf>
    <xf numFmtId="0" fontId="251" fillId="0" borderId="26" xfId="0" applyFont="1" applyBorder="1" applyProtection="1">
      <protection locked="0"/>
    </xf>
    <xf numFmtId="0" fontId="253" fillId="0" borderId="50" xfId="0" applyFont="1" applyBorder="1" applyProtection="1">
      <protection locked="0"/>
    </xf>
    <xf numFmtId="0" fontId="251" fillId="0" borderId="58" xfId="0" applyFont="1" applyBorder="1" applyProtection="1">
      <protection locked="0"/>
    </xf>
    <xf numFmtId="0" fontId="251" fillId="0" borderId="64" xfId="0" applyFont="1" applyBorder="1" applyProtection="1">
      <protection locked="0"/>
    </xf>
    <xf numFmtId="0" fontId="242" fillId="0" borderId="78" xfId="0" applyFont="1" applyBorder="1" applyAlignment="1" applyProtection="1">
      <alignment horizontal="center" vertical="center"/>
      <protection locked="0"/>
    </xf>
    <xf numFmtId="0" fontId="251" fillId="0" borderId="79" xfId="0" applyFont="1" applyBorder="1" applyProtection="1">
      <protection locked="0"/>
    </xf>
    <xf numFmtId="0" fontId="251" fillId="0" borderId="80" xfId="0" applyFont="1" applyBorder="1" applyProtection="1">
      <protection locked="0"/>
    </xf>
    <xf numFmtId="168" fontId="242" fillId="0" borderId="78" xfId="0" applyNumberFormat="1" applyFont="1" applyBorder="1" applyAlignment="1" applyProtection="1">
      <alignment vertical="center"/>
      <protection locked="0"/>
    </xf>
    <xf numFmtId="0" fontId="242" fillId="0" borderId="78" xfId="0" applyFont="1" applyBorder="1" applyAlignment="1" applyProtection="1">
      <alignment vertical="center"/>
      <protection locked="0"/>
    </xf>
    <xf numFmtId="0" fontId="84" fillId="0" borderId="78" xfId="0" applyFont="1" applyBorder="1" applyAlignment="1">
      <alignment vertical="center"/>
    </xf>
    <xf numFmtId="0" fontId="14" fillId="0" borderId="80" xfId="0" applyFont="1" applyBorder="1"/>
    <xf numFmtId="0" fontId="1" fillId="6" borderId="75" xfId="0" applyFont="1" applyFill="1" applyBorder="1"/>
    <xf numFmtId="0" fontId="14" fillId="0" borderId="76" xfId="0" applyFont="1" applyBorder="1"/>
    <xf numFmtId="0" fontId="66" fillId="0" borderId="206" xfId="0" applyFont="1" applyBorder="1" applyAlignment="1">
      <alignment vertical="center" wrapText="1"/>
    </xf>
    <xf numFmtId="0" fontId="14" fillId="0" borderId="204" xfId="0" applyFont="1" applyBorder="1"/>
    <xf numFmtId="0" fontId="66" fillId="6" borderId="68" xfId="0" applyFont="1" applyFill="1" applyBorder="1" applyAlignment="1">
      <alignment horizontal="center" vertical="center"/>
    </xf>
    <xf numFmtId="0" fontId="14" fillId="0" borderId="68" xfId="0" applyFont="1" applyBorder="1"/>
    <xf numFmtId="0" fontId="248" fillId="0" borderId="103" xfId="0" applyFont="1" applyBorder="1" applyAlignment="1" applyProtection="1">
      <alignment vertical="center"/>
      <protection locked="0"/>
    </xf>
    <xf numFmtId="0" fontId="249" fillId="0" borderId="103" xfId="0" applyFont="1" applyBorder="1" applyProtection="1">
      <protection locked="0"/>
    </xf>
    <xf numFmtId="0" fontId="250" fillId="0" borderId="83" xfId="0" applyFont="1" applyBorder="1" applyProtection="1">
      <protection locked="0"/>
    </xf>
    <xf numFmtId="0" fontId="68" fillId="0" borderId="206" xfId="0" applyFont="1" applyBorder="1" applyAlignment="1">
      <alignment vertical="center" wrapText="1"/>
    </xf>
    <xf numFmtId="0" fontId="248" fillId="2" borderId="85" xfId="0" applyFont="1" applyFill="1" applyBorder="1" applyAlignment="1" applyProtection="1">
      <alignment vertical="center"/>
      <protection locked="0"/>
    </xf>
    <xf numFmtId="0" fontId="250" fillId="0" borderId="85" xfId="0" applyFont="1" applyBorder="1" applyProtection="1">
      <protection locked="0"/>
    </xf>
    <xf numFmtId="0" fontId="248" fillId="0" borderId="85" xfId="0" applyFont="1" applyBorder="1" applyAlignment="1" applyProtection="1">
      <alignment vertical="center"/>
      <protection locked="0"/>
    </xf>
    <xf numFmtId="0" fontId="29" fillId="6" borderId="68" xfId="0" applyFont="1" applyFill="1" applyBorder="1" applyAlignment="1">
      <alignment horizontal="center" vertical="center"/>
    </xf>
    <xf numFmtId="0" fontId="14" fillId="0" borderId="64" xfId="0" applyFont="1" applyBorder="1"/>
    <xf numFmtId="165" fontId="248" fillId="0" borderId="85" xfId="0" applyNumberFormat="1" applyFont="1" applyBorder="1" applyAlignment="1" applyProtection="1">
      <alignment vertical="center"/>
      <protection locked="0"/>
    </xf>
    <xf numFmtId="0" fontId="248" fillId="2" borderId="175" xfId="0" applyFont="1" applyFill="1" applyBorder="1" applyAlignment="1" applyProtection="1">
      <alignment vertical="center"/>
      <protection locked="0"/>
    </xf>
    <xf numFmtId="0" fontId="250" fillId="0" borderId="175" xfId="0" applyFont="1" applyBorder="1" applyProtection="1">
      <protection locked="0"/>
    </xf>
    <xf numFmtId="0" fontId="248" fillId="0" borderId="85" xfId="0" applyFont="1" applyBorder="1" applyAlignment="1" applyProtection="1">
      <alignment horizontal="center" vertical="center"/>
      <protection locked="0"/>
    </xf>
    <xf numFmtId="164" fontId="248" fillId="0" borderId="85" xfId="0" applyNumberFormat="1" applyFont="1" applyBorder="1" applyAlignment="1" applyProtection="1">
      <alignment horizontal="center" vertical="center"/>
      <protection locked="0"/>
    </xf>
    <xf numFmtId="165" fontId="248" fillId="2" borderId="103" xfId="0" applyNumberFormat="1" applyFont="1" applyFill="1" applyBorder="1" applyAlignment="1" applyProtection="1">
      <alignment vertical="center"/>
      <protection locked="0"/>
    </xf>
    <xf numFmtId="0" fontId="250" fillId="0" borderId="103" xfId="0" applyFont="1" applyBorder="1" applyAlignment="1" applyProtection="1">
      <alignment vertical="center"/>
      <protection locked="0"/>
    </xf>
    <xf numFmtId="0" fontId="250" fillId="0" borderId="83" xfId="0" applyFont="1" applyBorder="1" applyAlignment="1" applyProtection="1">
      <alignment vertical="center"/>
      <protection locked="0"/>
    </xf>
    <xf numFmtId="49" fontId="68" fillId="2" borderId="103" xfId="0" applyNumberFormat="1" applyFont="1" applyFill="1" applyBorder="1" applyAlignment="1">
      <alignment horizontal="right" vertical="center"/>
    </xf>
    <xf numFmtId="0" fontId="14" fillId="0" borderId="103" xfId="0" applyFont="1" applyBorder="1" applyAlignment="1">
      <alignment vertical="center"/>
    </xf>
    <xf numFmtId="0" fontId="248" fillId="2" borderId="103" xfId="0" applyFont="1" applyFill="1" applyBorder="1" applyAlignment="1" applyProtection="1">
      <alignment horizontal="left" vertical="center"/>
      <protection locked="0"/>
    </xf>
    <xf numFmtId="0" fontId="250" fillId="0" borderId="103" xfId="0" applyFont="1" applyBorder="1" applyAlignment="1" applyProtection="1">
      <alignment horizontal="left" vertical="center"/>
      <protection locked="0"/>
    </xf>
    <xf numFmtId="0" fontId="250" fillId="0" borderId="83" xfId="0" applyFont="1" applyBorder="1" applyAlignment="1" applyProtection="1">
      <alignment horizontal="left" vertical="center"/>
      <protection locked="0"/>
    </xf>
    <xf numFmtId="0" fontId="79" fillId="0" borderId="26" xfId="0" applyFont="1" applyBorder="1" applyAlignment="1">
      <alignment horizontal="left" vertical="center"/>
    </xf>
    <xf numFmtId="49" fontId="46" fillId="0" borderId="101" xfId="0" applyNumberFormat="1" applyFont="1" applyBorder="1" applyAlignment="1" applyProtection="1">
      <alignment vertical="center"/>
      <protection locked="0"/>
    </xf>
    <xf numFmtId="49" fontId="46" fillId="0" borderId="12" xfId="0" applyNumberFormat="1" applyFont="1" applyBorder="1" applyAlignment="1" applyProtection="1">
      <alignment vertical="center"/>
      <protection locked="0"/>
    </xf>
    <xf numFmtId="0" fontId="51" fillId="0" borderId="201" xfId="0" applyFont="1" applyBorder="1" applyAlignment="1">
      <alignment vertical="center" wrapText="1"/>
    </xf>
    <xf numFmtId="0" fontId="14" fillId="0" borderId="202" xfId="0" applyFont="1" applyBorder="1"/>
    <xf numFmtId="0" fontId="14" fillId="0" borderId="203" xfId="0" applyFont="1" applyBorder="1"/>
    <xf numFmtId="0" fontId="66" fillId="0" borderId="206" xfId="0" applyFont="1" applyBorder="1" applyAlignment="1">
      <alignment horizontal="left" vertical="center"/>
    </xf>
    <xf numFmtId="0" fontId="66" fillId="6" borderId="50" xfId="0" applyFont="1" applyFill="1" applyBorder="1" applyAlignment="1">
      <alignment horizontal="center" vertical="center"/>
    </xf>
    <xf numFmtId="0" fontId="248" fillId="0" borderId="103" xfId="0" applyFont="1" applyBorder="1" applyAlignment="1" applyProtection="1">
      <alignment vertical="center" wrapText="1"/>
      <protection locked="0"/>
    </xf>
    <xf numFmtId="49" fontId="66" fillId="6" borderId="68" xfId="0" applyNumberFormat="1" applyFont="1" applyFill="1" applyBorder="1" applyAlignment="1">
      <alignment horizontal="center" vertical="center"/>
    </xf>
    <xf numFmtId="0" fontId="68" fillId="0" borderId="197" xfId="0" applyFont="1" applyBorder="1" applyAlignment="1">
      <alignment vertical="center" wrapText="1"/>
    </xf>
    <xf numFmtId="0" fontId="248" fillId="0" borderId="85" xfId="0" applyFont="1" applyBorder="1" applyAlignment="1" applyProtection="1">
      <alignment vertical="center" wrapText="1"/>
      <protection locked="0"/>
    </xf>
    <xf numFmtId="0" fontId="14" fillId="0" borderId="197" xfId="0" applyFont="1" applyBorder="1"/>
    <xf numFmtId="0" fontId="23" fillId="0" borderId="0" xfId="0" applyFont="1" applyAlignment="1">
      <alignment horizontal="left" vertical="center"/>
    </xf>
    <xf numFmtId="0" fontId="2" fillId="0" borderId="0" xfId="0" applyFont="1" applyAlignment="1">
      <alignment horizontal="center" vertical="center"/>
    </xf>
    <xf numFmtId="0" fontId="29" fillId="0" borderId="0" xfId="0" applyFont="1" applyAlignment="1">
      <alignment horizontal="center" vertical="center" wrapText="1"/>
    </xf>
    <xf numFmtId="0" fontId="91" fillId="0" borderId="0" xfId="0" applyFont="1" applyAlignment="1">
      <alignment horizontal="left" vertical="center" wrapText="1"/>
    </xf>
    <xf numFmtId="0" fontId="32" fillId="0" borderId="78" xfId="0" applyFont="1" applyBorder="1" applyAlignment="1">
      <alignment vertical="center" wrapText="1"/>
    </xf>
    <xf numFmtId="2" fontId="29" fillId="0" borderId="95" xfId="0" applyNumberFormat="1" applyFont="1" applyBorder="1" applyAlignment="1">
      <alignment horizontal="right" vertical="center" wrapText="1"/>
    </xf>
    <xf numFmtId="0" fontId="14" fillId="0" borderId="96" xfId="0" applyFont="1" applyBorder="1"/>
    <xf numFmtId="2" fontId="29" fillId="0" borderId="99" xfId="0" applyNumberFormat="1" applyFont="1" applyBorder="1" applyAlignment="1">
      <alignment horizontal="center" vertical="center" wrapText="1"/>
    </xf>
    <xf numFmtId="0" fontId="14" fillId="0" borderId="58" xfId="0" applyFont="1" applyBorder="1"/>
    <xf numFmtId="2" fontId="29" fillId="0" borderId="78" xfId="0" applyNumberFormat="1" applyFont="1" applyBorder="1" applyAlignment="1">
      <alignment horizontal="right" vertical="center" wrapText="1"/>
    </xf>
    <xf numFmtId="2" fontId="29" fillId="0" borderId="14" xfId="0" applyNumberFormat="1" applyFont="1" applyBorder="1" applyAlignment="1">
      <alignment horizontal="right" vertical="center" wrapText="1"/>
    </xf>
    <xf numFmtId="0" fontId="14" fillId="0" borderId="16" xfId="0" applyFont="1" applyBorder="1"/>
    <xf numFmtId="2" fontId="29" fillId="0" borderId="92" xfId="0" applyNumberFormat="1" applyFont="1" applyBorder="1" applyAlignment="1">
      <alignment horizontal="right" vertical="center" wrapText="1"/>
    </xf>
    <xf numFmtId="0" fontId="14" fillId="0" borderId="93" xfId="0" applyFont="1" applyBorder="1"/>
    <xf numFmtId="0" fontId="29" fillId="0" borderId="78" xfId="0" applyFont="1" applyBorder="1" applyAlignment="1">
      <alignment horizontal="center" vertical="center" wrapText="1"/>
    </xf>
    <xf numFmtId="2" fontId="29" fillId="0" borderId="14" xfId="0" applyNumberFormat="1" applyFont="1" applyBorder="1" applyAlignment="1">
      <alignment horizontal="center" vertical="center" wrapText="1"/>
    </xf>
    <xf numFmtId="0" fontId="14" fillId="0" borderId="15" xfId="0" applyFont="1" applyBorder="1"/>
    <xf numFmtId="0" fontId="125" fillId="0" borderId="78" xfId="0" applyFont="1" applyBorder="1" applyAlignment="1">
      <alignment horizontal="left" vertical="center" wrapText="1"/>
    </xf>
    <xf numFmtId="0" fontId="125" fillId="0" borderId="78" xfId="0" applyFont="1" applyBorder="1" applyAlignment="1">
      <alignment vertical="center" wrapText="1"/>
    </xf>
    <xf numFmtId="0" fontId="17" fillId="0" borderId="78" xfId="0" applyFont="1" applyBorder="1" applyAlignment="1">
      <alignment vertical="center" wrapText="1"/>
    </xf>
    <xf numFmtId="2" fontId="29" fillId="0" borderId="92" xfId="0" applyNumberFormat="1" applyFont="1" applyBorder="1" applyAlignment="1">
      <alignment vertical="center" wrapText="1"/>
    </xf>
    <xf numFmtId="0" fontId="14" fillId="0" borderId="94" xfId="0" applyFont="1" applyBorder="1"/>
    <xf numFmtId="2" fontId="29" fillId="0" borderId="94" xfId="0" applyNumberFormat="1" applyFont="1" applyBorder="1" applyAlignment="1">
      <alignment vertical="center" wrapText="1"/>
    </xf>
    <xf numFmtId="2" fontId="29" fillId="0" borderId="97" xfId="0" applyNumberFormat="1" applyFont="1" applyBorder="1" applyAlignment="1">
      <alignment horizontal="center" vertical="center" shrinkToFit="1"/>
    </xf>
    <xf numFmtId="0" fontId="14" fillId="0" borderId="98" xfId="0" applyFont="1" applyBorder="1"/>
    <xf numFmtId="0" fontId="17" fillId="0" borderId="0" xfId="0" applyFont="1" applyAlignment="1">
      <alignment horizontal="left" vertical="center" wrapText="1"/>
    </xf>
    <xf numFmtId="0" fontId="17" fillId="7" borderId="27" xfId="0" applyFont="1" applyFill="1" applyBorder="1" applyAlignment="1">
      <alignment horizontal="left" vertical="center" wrapText="1"/>
    </xf>
    <xf numFmtId="0" fontId="14" fillId="0" borderId="110" xfId="0" applyFont="1" applyBorder="1"/>
    <xf numFmtId="0" fontId="17" fillId="7" borderId="55" xfId="0" applyFont="1" applyFill="1" applyBorder="1" applyAlignment="1">
      <alignment horizontal="left" vertical="center" wrapText="1"/>
    </xf>
    <xf numFmtId="0" fontId="14" fillId="0" borderId="56" xfId="0" applyFont="1" applyBorder="1"/>
    <xf numFmtId="0" fontId="14" fillId="0" borderId="111" xfId="0" applyFont="1" applyBorder="1"/>
    <xf numFmtId="0" fontId="14" fillId="0" borderId="102" xfId="0" applyFont="1" applyBorder="1"/>
    <xf numFmtId="0" fontId="14" fillId="0" borderId="112" xfId="0" applyFont="1" applyBorder="1"/>
    <xf numFmtId="0" fontId="14" fillId="0" borderId="61" xfId="0" applyFont="1" applyBorder="1"/>
    <xf numFmtId="0" fontId="14" fillId="0" borderId="62" xfId="0" applyFont="1" applyBorder="1"/>
    <xf numFmtId="0" fontId="14" fillId="0" borderId="113" xfId="0" applyFont="1" applyBorder="1"/>
    <xf numFmtId="0" fontId="2" fillId="7" borderId="27" xfId="0" applyFont="1" applyFill="1" applyBorder="1" applyAlignment="1">
      <alignment horizontal="left" vertical="center" wrapText="1"/>
    </xf>
    <xf numFmtId="0" fontId="17" fillId="0" borderId="0" xfId="0" applyFont="1" applyAlignment="1">
      <alignment horizontal="center" vertical="center" wrapText="1"/>
    </xf>
    <xf numFmtId="0" fontId="126" fillId="0" borderId="0" xfId="0" applyFont="1" applyAlignment="1">
      <alignment horizontal="left" vertical="center" wrapText="1"/>
    </xf>
    <xf numFmtId="0" fontId="68" fillId="0" borderId="0" xfId="0" applyFont="1" applyAlignment="1">
      <alignment horizontal="left" vertical="center" wrapText="1"/>
    </xf>
    <xf numFmtId="0" fontId="2" fillId="7" borderId="100" xfId="0" applyFont="1" applyFill="1" applyBorder="1" applyAlignment="1">
      <alignment horizontal="left" vertical="center" wrapText="1"/>
    </xf>
    <xf numFmtId="0" fontId="14" fillId="0" borderId="101" xfId="0" applyFont="1" applyBorder="1"/>
    <xf numFmtId="0" fontId="14" fillId="0" borderId="63" xfId="0" applyFont="1" applyBorder="1"/>
    <xf numFmtId="0" fontId="7" fillId="0" borderId="34" xfId="0" applyFont="1" applyBorder="1" applyAlignment="1">
      <alignment horizontal="center" vertical="center" wrapText="1"/>
    </xf>
    <xf numFmtId="0" fontId="14" fillId="0" borderId="35" xfId="0" applyFont="1" applyBorder="1"/>
    <xf numFmtId="0" fontId="14" fillId="0" borderId="36" xfId="0" applyFont="1" applyBorder="1"/>
    <xf numFmtId="0" fontId="14" fillId="0" borderId="65" xfId="0" applyFont="1" applyBorder="1"/>
    <xf numFmtId="0" fontId="14" fillId="0" borderId="30" xfId="0" applyFont="1" applyBorder="1"/>
    <xf numFmtId="0" fontId="14" fillId="0" borderId="32" xfId="0" applyFont="1" applyBorder="1"/>
    <xf numFmtId="0" fontId="17" fillId="7" borderId="104" xfId="0" applyFont="1" applyFill="1" applyBorder="1" applyAlignment="1">
      <alignment horizontal="center" vertical="center" wrapText="1"/>
    </xf>
    <xf numFmtId="0" fontId="14" fillId="0" borderId="105" xfId="0" applyFont="1" applyBorder="1"/>
    <xf numFmtId="0" fontId="14" fillId="0" borderId="106" xfId="0" applyFont="1" applyBorder="1"/>
    <xf numFmtId="0" fontId="17" fillId="7" borderId="109" xfId="0" applyFont="1" applyFill="1" applyBorder="1" applyAlignment="1">
      <alignment horizontal="left" vertical="center" wrapText="1"/>
    </xf>
    <xf numFmtId="0" fontId="17" fillId="0" borderId="34" xfId="0" applyFont="1" applyBorder="1" applyAlignment="1">
      <alignment horizontal="center" vertical="center" wrapText="1"/>
    </xf>
    <xf numFmtId="0" fontId="14" fillId="0" borderId="39" xfId="0" applyFont="1" applyBorder="1"/>
    <xf numFmtId="0" fontId="14" fillId="0" borderId="31" xfId="0" applyFont="1" applyBorder="1"/>
    <xf numFmtId="0" fontId="2" fillId="0" borderId="0" xfId="0" applyFont="1" applyAlignment="1">
      <alignment horizontal="left" vertical="center" wrapText="1"/>
    </xf>
    <xf numFmtId="2" fontId="29" fillId="0" borderId="78" xfId="0" applyNumberFormat="1" applyFont="1" applyBorder="1" applyAlignment="1">
      <alignment horizontal="center" vertical="center" wrapText="1"/>
    </xf>
    <xf numFmtId="2" fontId="29" fillId="0" borderId="78" xfId="0" applyNumberFormat="1" applyFont="1" applyBorder="1" applyAlignment="1">
      <alignment horizontal="center" vertical="center" shrinkToFit="1"/>
    </xf>
    <xf numFmtId="0" fontId="22" fillId="3" borderId="27" xfId="0" applyFont="1" applyFill="1" applyBorder="1" applyAlignment="1">
      <alignment horizontal="center" vertical="center" wrapText="1"/>
    </xf>
    <xf numFmtId="2" fontId="29" fillId="0" borderId="78" xfId="0" applyNumberFormat="1" applyFont="1" applyBorder="1" applyAlignment="1">
      <alignment vertical="center" wrapText="1"/>
    </xf>
    <xf numFmtId="0" fontId="14" fillId="0" borderId="79" xfId="0" applyFont="1" applyBorder="1"/>
    <xf numFmtId="2" fontId="29" fillId="0" borderId="79" xfId="0" applyNumberFormat="1" applyFont="1" applyBorder="1" applyAlignment="1">
      <alignment vertical="center" wrapText="1"/>
    </xf>
    <xf numFmtId="2" fontId="29" fillId="0" borderId="97" xfId="0" applyNumberFormat="1" applyFont="1" applyBorder="1" applyAlignment="1">
      <alignment horizontal="center" vertical="center" wrapText="1"/>
    </xf>
    <xf numFmtId="0" fontId="15" fillId="0" borderId="0" xfId="0" applyFont="1" applyAlignment="1">
      <alignment horizontal="left" vertical="center" wrapText="1"/>
    </xf>
    <xf numFmtId="0" fontId="29" fillId="0" borderId="78" xfId="0" applyFont="1" applyBorder="1" applyAlignment="1">
      <alignment horizontal="center" vertical="center" shrinkToFit="1"/>
    </xf>
    <xf numFmtId="0" fontId="15" fillId="0" borderId="0" xfId="0" applyFont="1" applyAlignment="1">
      <alignment horizontal="center" vertical="center" wrapText="1"/>
    </xf>
    <xf numFmtId="0" fontId="27" fillId="0" borderId="0" xfId="0" applyFont="1" applyAlignment="1">
      <alignment horizontal="left" vertical="center" wrapText="1"/>
    </xf>
    <xf numFmtId="2" fontId="29" fillId="0" borderId="14" xfId="0" applyNumberFormat="1" applyFont="1" applyBorder="1" applyAlignment="1">
      <alignment horizontal="center" vertical="center" shrinkToFit="1"/>
    </xf>
    <xf numFmtId="2" fontId="29" fillId="0" borderId="50" xfId="0" applyNumberFormat="1" applyFont="1" applyBorder="1" applyAlignment="1">
      <alignment horizontal="center" vertical="center" wrapText="1"/>
    </xf>
    <xf numFmtId="0" fontId="22" fillId="0" borderId="0" xfId="0" applyFont="1" applyAlignment="1">
      <alignment horizontal="left" vertical="center" wrapText="1"/>
    </xf>
    <xf numFmtId="0" fontId="110" fillId="0" borderId="0" xfId="0" applyFont="1" applyAlignment="1">
      <alignment horizontal="center" wrapText="1"/>
    </xf>
    <xf numFmtId="0" fontId="15" fillId="0" borderId="0" xfId="0" applyFont="1" applyAlignment="1">
      <alignment horizontal="left" vertical="top" wrapText="1"/>
    </xf>
    <xf numFmtId="0" fontId="17" fillId="0" borderId="24" xfId="0" applyFont="1" applyBorder="1" applyAlignment="1">
      <alignment horizontal="left" wrapText="1"/>
    </xf>
    <xf numFmtId="0" fontId="95" fillId="0" borderId="0" xfId="0" applyFont="1" applyAlignment="1">
      <alignment horizontal="center" vertical="center" wrapText="1"/>
    </xf>
    <xf numFmtId="0" fontId="97" fillId="0" borderId="0" xfId="0" applyFont="1" applyAlignment="1">
      <alignment horizontal="center" vertical="center" wrapText="1"/>
    </xf>
    <xf numFmtId="0" fontId="16" fillId="0" borderId="0" xfId="0" applyFont="1" applyAlignment="1">
      <alignment horizontal="left" vertical="center" wrapText="1"/>
    </xf>
    <xf numFmtId="0" fontId="103" fillId="0" borderId="87" xfId="0" applyFont="1" applyBorder="1" applyAlignment="1">
      <alignment horizontal="center" vertical="center" wrapText="1"/>
    </xf>
    <xf numFmtId="0" fontId="14" fillId="0" borderId="88" xfId="0" applyFont="1" applyBorder="1"/>
    <xf numFmtId="0" fontId="14" fillId="0" borderId="89" xfId="0" applyFont="1" applyBorder="1"/>
    <xf numFmtId="0" fontId="107" fillId="0" borderId="0" xfId="0" applyFont="1" applyAlignment="1">
      <alignment horizontal="left" vertical="center" wrapText="1"/>
    </xf>
    <xf numFmtId="0" fontId="60" fillId="0" borderId="0" xfId="0" applyFont="1" applyAlignment="1">
      <alignment horizontal="left" vertical="center" wrapText="1"/>
    </xf>
    <xf numFmtId="0" fontId="17" fillId="0" borderId="0" xfId="0" applyFont="1" applyAlignment="1">
      <alignment vertical="center" wrapText="1"/>
    </xf>
    <xf numFmtId="0" fontId="1" fillId="0" borderId="0" xfId="0" applyFont="1" applyAlignment="1">
      <alignment horizontal="right" vertical="center"/>
    </xf>
    <xf numFmtId="0" fontId="152" fillId="6" borderId="126" xfId="0" applyFont="1" applyFill="1" applyBorder="1" applyAlignment="1">
      <alignment horizontal="center" vertical="center" wrapText="1"/>
    </xf>
    <xf numFmtId="0" fontId="14" fillId="0" borderId="127" xfId="0" applyFont="1" applyBorder="1"/>
    <xf numFmtId="3" fontId="74" fillId="6" borderId="81" xfId="0" applyNumberFormat="1" applyFont="1" applyFill="1" applyBorder="1" applyAlignment="1">
      <alignment horizontal="center" vertical="center" wrapText="1"/>
    </xf>
    <xf numFmtId="3" fontId="147" fillId="6" borderId="27" xfId="0" applyNumberFormat="1" applyFont="1" applyFill="1" applyBorder="1" applyAlignment="1">
      <alignment horizontal="left"/>
    </xf>
    <xf numFmtId="3" fontId="14" fillId="0" borderId="29" xfId="0" applyNumberFormat="1" applyFont="1" applyBorder="1"/>
    <xf numFmtId="169" fontId="74" fillId="6" borderId="81" xfId="0" applyNumberFormat="1" applyFont="1" applyFill="1" applyBorder="1" applyAlignment="1">
      <alignment horizontal="center" vertical="center"/>
    </xf>
    <xf numFmtId="0" fontId="162" fillId="5" borderId="144" xfId="0" applyFont="1" applyFill="1" applyBorder="1" applyAlignment="1">
      <alignment vertical="center" wrapText="1"/>
    </xf>
    <xf numFmtId="0" fontId="14" fillId="0" borderId="57" xfId="0" applyFont="1" applyBorder="1"/>
    <xf numFmtId="0" fontId="14" fillId="0" borderId="145" xfId="0" applyFont="1" applyBorder="1"/>
    <xf numFmtId="0" fontId="68" fillId="6" borderId="27" xfId="0" applyFont="1" applyFill="1" applyBorder="1"/>
    <xf numFmtId="3" fontId="156" fillId="6" borderId="83" xfId="0" applyNumberFormat="1" applyFont="1" applyFill="1" applyBorder="1" applyAlignment="1">
      <alignment horizontal="center" vertical="top"/>
    </xf>
    <xf numFmtId="0" fontId="155" fillId="0" borderId="130" xfId="0" applyFont="1" applyBorder="1" applyAlignment="1">
      <alignment horizontal="center" vertical="center" textRotation="88"/>
    </xf>
    <xf numFmtId="0" fontId="14" fillId="0" borderId="134" xfId="0" applyFont="1" applyBorder="1"/>
    <xf numFmtId="0" fontId="14" fillId="0" borderId="137" xfId="0" applyFont="1" applyBorder="1"/>
    <xf numFmtId="0" fontId="66" fillId="6" borderId="131" xfId="0" applyFont="1" applyFill="1" applyBorder="1" applyAlignment="1">
      <alignment vertical="center" wrapText="1"/>
    </xf>
    <xf numFmtId="0" fontId="14" fillId="0" borderId="132" xfId="0" applyFont="1" applyBorder="1"/>
    <xf numFmtId="0" fontId="14" fillId="0" borderId="133" xfId="0" applyFont="1" applyBorder="1"/>
    <xf numFmtId="0" fontId="14" fillId="0" borderId="135" xfId="0" applyFont="1" applyBorder="1"/>
    <xf numFmtId="0" fontId="14" fillId="0" borderId="136" xfId="0" applyFont="1" applyBorder="1"/>
    <xf numFmtId="0" fontId="14" fillId="0" borderId="138" xfId="0" applyFont="1" applyBorder="1"/>
    <xf numFmtId="0" fontId="14" fillId="0" borderId="139" xfId="0" applyFont="1" applyBorder="1"/>
    <xf numFmtId="0" fontId="14" fillId="0" borderId="140" xfId="0" applyFont="1" applyBorder="1"/>
    <xf numFmtId="3" fontId="152" fillId="6" borderId="126" xfId="0" applyNumberFormat="1" applyFont="1" applyFill="1" applyBorder="1" applyAlignment="1">
      <alignment horizontal="center" vertical="center"/>
    </xf>
    <xf numFmtId="0" fontId="140" fillId="7" borderId="118" xfId="0" applyFont="1" applyFill="1" applyBorder="1" applyAlignment="1">
      <alignment horizontal="center" vertical="center" wrapText="1"/>
    </xf>
    <xf numFmtId="0" fontId="14" fillId="0" borderId="119" xfId="0" applyFont="1" applyBorder="1"/>
    <xf numFmtId="0" fontId="14" fillId="0" borderId="120" xfId="0" applyFont="1" applyBorder="1"/>
    <xf numFmtId="0" fontId="14" fillId="0" borderId="121" xfId="0" applyFont="1" applyBorder="1"/>
    <xf numFmtId="0" fontId="14" fillId="0" borderId="122" xfId="0" applyFont="1" applyBorder="1"/>
    <xf numFmtId="0" fontId="14" fillId="0" borderId="123" xfId="0" applyFont="1" applyBorder="1"/>
    <xf numFmtId="3" fontId="74" fillId="6" borderId="126" xfId="0" applyNumberFormat="1" applyFont="1" applyFill="1" applyBorder="1" applyAlignment="1">
      <alignment horizontal="center" vertical="center"/>
    </xf>
    <xf numFmtId="39" fontId="143" fillId="6" borderId="135" xfId="0" applyNumberFormat="1" applyFont="1" applyFill="1" applyBorder="1" applyAlignment="1">
      <alignment horizontal="center" vertical="center" wrapText="1"/>
    </xf>
    <xf numFmtId="3" fontId="46" fillId="6" borderId="27" xfId="0" applyNumberFormat="1" applyFont="1" applyFill="1" applyBorder="1" applyAlignment="1">
      <alignment horizontal="center" vertical="center" wrapText="1"/>
    </xf>
    <xf numFmtId="3" fontId="84" fillId="6" borderId="126" xfId="0" applyNumberFormat="1" applyFont="1" applyFill="1" applyBorder="1" applyAlignment="1">
      <alignment horizontal="center" vertical="center" wrapText="1"/>
    </xf>
    <xf numFmtId="0" fontId="148" fillId="6" borderId="124" xfId="0" applyFont="1" applyFill="1" applyBorder="1" applyAlignment="1">
      <alignment horizontal="center" vertical="center"/>
    </xf>
    <xf numFmtId="0" fontId="14" fillId="0" borderId="125" xfId="0" applyFont="1" applyBorder="1"/>
    <xf numFmtId="3" fontId="84" fillId="6" borderId="126" xfId="0" applyNumberFormat="1" applyFont="1" applyFill="1" applyBorder="1" applyAlignment="1">
      <alignment horizontal="center" vertical="center"/>
    </xf>
    <xf numFmtId="3" fontId="44" fillId="0" borderId="24" xfId="0" applyNumberFormat="1" applyFont="1" applyBorder="1" applyAlignment="1" applyProtection="1">
      <alignment horizontal="center" vertical="center"/>
      <protection locked="0"/>
    </xf>
    <xf numFmtId="0" fontId="14" fillId="0" borderId="24" xfId="0" applyFont="1" applyBorder="1" applyProtection="1">
      <protection locked="0"/>
    </xf>
    <xf numFmtId="0" fontId="68" fillId="0" borderId="0" xfId="0" applyFont="1"/>
    <xf numFmtId="37" fontId="44" fillId="0" borderId="0" xfId="0" applyNumberFormat="1" applyFont="1" applyAlignment="1" applyProtection="1">
      <alignment horizontal="center" vertical="center" wrapText="1"/>
      <protection locked="0"/>
    </xf>
    <xf numFmtId="0" fontId="0" fillId="0" borderId="0" xfId="0" applyProtection="1">
      <protection locked="0"/>
    </xf>
    <xf numFmtId="3" fontId="138" fillId="0" borderId="79" xfId="0" applyNumberFormat="1" applyFont="1" applyBorder="1" applyAlignment="1">
      <alignment horizontal="center" vertical="center"/>
    </xf>
    <xf numFmtId="37" fontId="47" fillId="0" borderId="79" xfId="0" applyNumberFormat="1" applyFont="1" applyBorder="1" applyAlignment="1">
      <alignment horizontal="center" vertical="center" wrapText="1"/>
    </xf>
    <xf numFmtId="3" fontId="47" fillId="0" borderId="79" xfId="0" applyNumberFormat="1" applyFont="1" applyBorder="1" applyAlignment="1">
      <alignment horizontal="center" vertical="center"/>
    </xf>
    <xf numFmtId="4" fontId="74" fillId="6" borderId="71" xfId="0" applyNumberFormat="1" applyFont="1" applyFill="1" applyBorder="1" applyAlignment="1">
      <alignment horizontal="center"/>
    </xf>
    <xf numFmtId="4" fontId="14" fillId="0" borderId="72" xfId="0" applyNumberFormat="1" applyFont="1" applyBorder="1"/>
    <xf numFmtId="4" fontId="14" fillId="0" borderId="69" xfId="0" applyNumberFormat="1" applyFont="1" applyBorder="1"/>
    <xf numFmtId="4" fontId="14" fillId="0" borderId="70" xfId="0" applyNumberFormat="1" applyFont="1" applyBorder="1"/>
    <xf numFmtId="170" fontId="153" fillId="0" borderId="0" xfId="0" applyNumberFormat="1" applyFont="1" applyAlignment="1">
      <alignment horizontal="center" vertical="center"/>
    </xf>
    <xf numFmtId="49" fontId="160" fillId="0" borderId="24" xfId="0" applyNumberFormat="1" applyFont="1" applyBorder="1" applyAlignment="1" applyProtection="1">
      <alignment vertical="center"/>
      <protection locked="0"/>
    </xf>
    <xf numFmtId="4" fontId="74" fillId="6" borderId="81" xfId="0" applyNumberFormat="1" applyFont="1" applyFill="1" applyBorder="1" applyAlignment="1">
      <alignment horizontal="center" vertical="center"/>
    </xf>
    <xf numFmtId="4" fontId="74" fillId="6" borderId="126" xfId="0" applyNumberFormat="1" applyFont="1" applyFill="1" applyBorder="1" applyAlignment="1">
      <alignment horizontal="center" vertical="center"/>
    </xf>
    <xf numFmtId="3" fontId="74" fillId="6" borderId="81" xfId="0" applyNumberFormat="1" applyFont="1" applyFill="1" applyBorder="1" applyAlignment="1">
      <alignment horizontal="center" vertical="center"/>
    </xf>
    <xf numFmtId="3" fontId="14" fillId="0" borderId="83" xfId="0" applyNumberFormat="1" applyFont="1" applyBorder="1"/>
    <xf numFmtId="4" fontId="74" fillId="6" borderId="55" xfId="0" applyNumberFormat="1" applyFont="1" applyFill="1" applyBorder="1" applyAlignment="1">
      <alignment horizontal="center"/>
    </xf>
    <xf numFmtId="4" fontId="14" fillId="0" borderId="57" xfId="0" applyNumberFormat="1" applyFont="1" applyBorder="1"/>
    <xf numFmtId="4" fontId="46" fillId="6" borderId="81" xfId="0" applyNumberFormat="1" applyFont="1" applyFill="1" applyBorder="1" applyAlignment="1">
      <alignment horizontal="center" vertical="center" wrapText="1"/>
    </xf>
    <xf numFmtId="4" fontId="14" fillId="0" borderId="83" xfId="0" applyNumberFormat="1" applyFont="1" applyBorder="1"/>
    <xf numFmtId="49" fontId="79" fillId="6" borderId="27" xfId="0" applyNumberFormat="1" applyFont="1" applyFill="1" applyBorder="1" applyAlignment="1">
      <alignment horizontal="center" vertical="center" wrapText="1"/>
    </xf>
    <xf numFmtId="4" fontId="74" fillId="6" borderId="71" xfId="0" applyNumberFormat="1" applyFont="1" applyFill="1" applyBorder="1" applyAlignment="1">
      <alignment horizontal="center" wrapText="1"/>
    </xf>
    <xf numFmtId="4" fontId="14" fillId="0" borderId="102" xfId="0" applyNumberFormat="1" applyFont="1" applyBorder="1"/>
    <xf numFmtId="4" fontId="14" fillId="0" borderId="103" xfId="0" applyNumberFormat="1" applyFont="1" applyBorder="1"/>
    <xf numFmtId="0" fontId="79" fillId="6" borderId="27" xfId="0" applyFont="1" applyFill="1" applyBorder="1" applyAlignment="1">
      <alignment horizontal="center" vertical="center" wrapText="1"/>
    </xf>
    <xf numFmtId="0" fontId="261" fillId="8" borderId="103" xfId="0" applyFont="1" applyFill="1" applyBorder="1" applyAlignment="1">
      <alignment horizontal="left" vertical="top" wrapText="1"/>
    </xf>
    <xf numFmtId="0" fontId="261" fillId="8" borderId="149" xfId="0" applyFont="1" applyFill="1" applyBorder="1" applyAlignment="1">
      <alignment horizontal="left" vertical="top"/>
    </xf>
    <xf numFmtId="0" fontId="262" fillId="0" borderId="150" xfId="0" applyFont="1" applyBorder="1" applyAlignment="1">
      <alignment horizontal="left" vertical="top"/>
    </xf>
    <xf numFmtId="0" fontId="261" fillId="8" borderId="151" xfId="0" applyFont="1" applyFill="1" applyBorder="1" applyAlignment="1">
      <alignment horizontal="left" vertical="top" wrapText="1"/>
    </xf>
    <xf numFmtId="0" fontId="262" fillId="0" borderId="28" xfId="0" applyFont="1" applyBorder="1" applyAlignment="1">
      <alignment horizontal="left" vertical="top"/>
    </xf>
    <xf numFmtId="0" fontId="262" fillId="0" borderId="103" xfId="0" applyFont="1" applyBorder="1" applyAlignment="1">
      <alignment horizontal="left" vertical="top"/>
    </xf>
    <xf numFmtId="0" fontId="261" fillId="8" borderId="152" xfId="0" applyFont="1" applyFill="1" applyBorder="1" applyAlignment="1">
      <alignment horizontal="left" vertical="top"/>
    </xf>
    <xf numFmtId="0" fontId="261" fillId="8" borderId="103" xfId="0" applyFont="1" applyFill="1" applyBorder="1" applyAlignment="1">
      <alignment horizontal="left" vertical="top"/>
    </xf>
    <xf numFmtId="4" fontId="29" fillId="0" borderId="129" xfId="0" applyNumberFormat="1" applyFont="1" applyBorder="1" applyAlignment="1" applyProtection="1">
      <alignment horizontal="left"/>
      <protection locked="0"/>
    </xf>
    <xf numFmtId="49" fontId="29" fillId="0" borderId="83" xfId="0" applyNumberFormat="1" applyFont="1" applyBorder="1" applyAlignment="1" applyProtection="1">
      <alignment horizontal="left"/>
      <protection locked="0"/>
    </xf>
    <xf numFmtId="0" fontId="15" fillId="0" borderId="0" xfId="0" applyFont="1" applyAlignment="1">
      <alignment vertical="center" wrapText="1"/>
    </xf>
    <xf numFmtId="0" fontId="179" fillId="0" borderId="34" xfId="0" applyFont="1" applyBorder="1" applyAlignment="1">
      <alignment horizontal="center" vertical="center"/>
    </xf>
    <xf numFmtId="0" fontId="171" fillId="0" borderId="24" xfId="0" applyFont="1" applyBorder="1" applyAlignment="1">
      <alignment horizontal="left" vertical="center"/>
    </xf>
    <xf numFmtId="174" fontId="171" fillId="0" borderId="79" xfId="0" applyNumberFormat="1" applyFont="1" applyBorder="1" applyAlignment="1">
      <alignment horizontal="left" vertical="center"/>
    </xf>
    <xf numFmtId="174" fontId="14" fillId="0" borderId="79" xfId="0" applyNumberFormat="1" applyFont="1" applyBorder="1"/>
    <xf numFmtId="0" fontId="22" fillId="0" borderId="0" xfId="0" applyFont="1" applyAlignment="1">
      <alignment horizontal="center" vertical="center" wrapText="1"/>
    </xf>
    <xf numFmtId="49" fontId="29" fillId="0" borderId="129" xfId="0" applyNumberFormat="1" applyFont="1" applyBorder="1" applyAlignment="1" applyProtection="1">
      <alignment horizontal="left"/>
      <protection locked="0"/>
    </xf>
    <xf numFmtId="0" fontId="68" fillId="0" borderId="157" xfId="0" applyFont="1" applyBorder="1" applyAlignment="1">
      <alignment horizontal="center" vertical="center" wrapText="1"/>
    </xf>
    <xf numFmtId="0" fontId="68" fillId="0" borderId="103" xfId="0" applyFont="1" applyBorder="1" applyAlignment="1">
      <alignment horizontal="center" vertical="center" wrapText="1"/>
    </xf>
    <xf numFmtId="0" fontId="68" fillId="0" borderId="158" xfId="0" applyFont="1" applyBorder="1" applyAlignment="1">
      <alignment horizontal="center" vertical="center" wrapText="1"/>
    </xf>
    <xf numFmtId="0" fontId="181" fillId="0" borderId="157" xfId="0" applyFont="1" applyBorder="1" applyAlignment="1">
      <alignment horizontal="center" vertical="center" wrapText="1"/>
    </xf>
    <xf numFmtId="0" fontId="181" fillId="0" borderId="103" xfId="0" applyFont="1" applyBorder="1" applyAlignment="1">
      <alignment horizontal="center" vertical="center" wrapText="1"/>
    </xf>
    <xf numFmtId="0" fontId="181" fillId="0" borderId="158" xfId="0" applyFont="1" applyBorder="1" applyAlignment="1">
      <alignment horizontal="center" vertical="center" wrapText="1"/>
    </xf>
    <xf numFmtId="0" fontId="181" fillId="0" borderId="121" xfId="0" applyFont="1" applyBorder="1" applyAlignment="1">
      <alignment horizontal="center" vertical="center" wrapText="1"/>
    </xf>
    <xf numFmtId="0" fontId="181" fillId="0" borderId="122" xfId="0" applyFont="1" applyBorder="1" applyAlignment="1">
      <alignment horizontal="center" vertical="center" wrapText="1"/>
    </xf>
    <xf numFmtId="0" fontId="181" fillId="0" borderId="123" xfId="0" applyFont="1" applyBorder="1" applyAlignment="1">
      <alignment horizontal="center" vertical="center" wrapText="1"/>
    </xf>
    <xf numFmtId="0" fontId="17" fillId="0" borderId="0" xfId="0" applyFont="1" applyAlignment="1">
      <alignment horizontal="left" vertical="top" wrapText="1"/>
    </xf>
    <xf numFmtId="0" fontId="172" fillId="0" borderId="24" xfId="0" applyFont="1" applyBorder="1" applyAlignment="1">
      <alignment horizontal="left" vertical="center"/>
    </xf>
    <xf numFmtId="174" fontId="172" fillId="0" borderId="79" xfId="0" applyNumberFormat="1" applyFont="1" applyBorder="1" applyAlignment="1">
      <alignment horizontal="left" vertical="center"/>
    </xf>
    <xf numFmtId="0" fontId="29" fillId="0" borderId="157" xfId="0" applyFont="1" applyBorder="1" applyAlignment="1">
      <alignment horizontal="center"/>
    </xf>
    <xf numFmtId="0" fontId="29" fillId="0" borderId="103" xfId="0" applyFont="1" applyBorder="1" applyAlignment="1">
      <alignment horizontal="center"/>
    </xf>
    <xf numFmtId="0" fontId="29" fillId="0" borderId="158" xfId="0" applyFont="1" applyBorder="1" applyAlignment="1">
      <alignment horizontal="center"/>
    </xf>
    <xf numFmtId="0" fontId="1" fillId="0" borderId="6" xfId="0" applyFont="1" applyBorder="1"/>
    <xf numFmtId="0" fontId="1" fillId="0" borderId="101" xfId="0" applyFont="1" applyBorder="1"/>
    <xf numFmtId="0" fontId="1" fillId="0" borderId="8" xfId="0" applyFont="1" applyBorder="1"/>
    <xf numFmtId="0" fontId="1" fillId="0" borderId="145" xfId="0" applyFont="1" applyBorder="1"/>
    <xf numFmtId="0" fontId="1" fillId="0" borderId="103" xfId="0" applyFont="1" applyBorder="1"/>
    <xf numFmtId="0" fontId="1" fillId="0" borderId="10" xfId="0" applyFont="1" applyBorder="1"/>
    <xf numFmtId="0" fontId="1" fillId="0" borderId="11" xfId="0" applyFont="1" applyBorder="1"/>
    <xf numFmtId="0" fontId="1" fillId="0" borderId="12" xfId="0" applyFont="1" applyBorder="1"/>
    <xf numFmtId="0" fontId="1" fillId="0" borderId="13" xfId="0" applyFont="1" applyBorder="1"/>
    <xf numFmtId="0" fontId="54" fillId="6" borderId="163" xfId="0" applyFont="1" applyFill="1" applyBorder="1" applyAlignment="1">
      <alignment horizontal="center" vertical="center"/>
    </xf>
    <xf numFmtId="0" fontId="14" fillId="0" borderId="49" xfId="0" applyFont="1" applyBorder="1"/>
    <xf numFmtId="0" fontId="14" fillId="0" borderId="164" xfId="0" applyFont="1" applyBorder="1"/>
    <xf numFmtId="0" fontId="184" fillId="0" borderId="17" xfId="0" applyFont="1" applyBorder="1" applyAlignment="1">
      <alignment horizontal="center" vertical="center" wrapText="1"/>
    </xf>
    <xf numFmtId="0" fontId="14" fillId="0" borderId="18" xfId="0" applyFont="1" applyBorder="1"/>
    <xf numFmtId="0" fontId="14" fillId="0" borderId="19" xfId="0" applyFont="1" applyBorder="1"/>
    <xf numFmtId="0" fontId="14" fillId="0" borderId="20" xfId="0" applyFont="1" applyBorder="1"/>
    <xf numFmtId="0" fontId="14" fillId="0" borderId="156" xfId="0" applyFont="1" applyBorder="1"/>
    <xf numFmtId="0" fontId="14" fillId="0" borderId="162" xfId="0" applyFont="1" applyBorder="1"/>
    <xf numFmtId="0" fontId="12" fillId="0" borderId="6" xfId="0" applyFont="1" applyBorder="1" applyAlignment="1">
      <alignment horizontal="center" vertical="center"/>
    </xf>
    <xf numFmtId="0" fontId="12" fillId="0" borderId="101" xfId="0" applyFont="1" applyBorder="1" applyAlignment="1">
      <alignment horizontal="center" vertical="center"/>
    </xf>
    <xf numFmtId="0" fontId="12" fillId="0" borderId="8" xfId="0" applyFont="1" applyBorder="1" applyAlignment="1">
      <alignment horizontal="center" vertical="center"/>
    </xf>
    <xf numFmtId="0" fontId="12" fillId="0" borderId="11" xfId="0" applyFont="1" applyBorder="1" applyAlignment="1">
      <alignment horizontal="center" vertical="center"/>
    </xf>
    <xf numFmtId="0" fontId="12" fillId="0" borderId="12" xfId="0" applyFont="1" applyBorder="1" applyAlignment="1">
      <alignment horizontal="center" vertical="center"/>
    </xf>
    <xf numFmtId="0" fontId="12" fillId="0" borderId="13" xfId="0" applyFont="1" applyBorder="1" applyAlignment="1">
      <alignment horizontal="center" vertical="center"/>
    </xf>
    <xf numFmtId="0" fontId="29" fillId="0" borderId="103" xfId="0" applyFont="1" applyBorder="1" applyAlignment="1" applyProtection="1">
      <alignment horizontal="center"/>
      <protection locked="0"/>
    </xf>
    <xf numFmtId="0" fontId="29" fillId="0" borderId="12" xfId="0" applyFont="1" applyBorder="1" applyAlignment="1" applyProtection="1">
      <alignment horizontal="center"/>
      <protection locked="0"/>
    </xf>
    <xf numFmtId="0" fontId="12" fillId="0" borderId="163" xfId="0" applyFont="1" applyBorder="1" applyAlignment="1">
      <alignment horizontal="center" vertical="center"/>
    </xf>
    <xf numFmtId="0" fontId="172" fillId="0" borderId="24" xfId="0" applyFont="1" applyBorder="1" applyAlignment="1">
      <alignment horizontal="left" vertical="center" wrapText="1"/>
    </xf>
    <xf numFmtId="0" fontId="172" fillId="0" borderId="79" xfId="0" applyFont="1" applyBorder="1" applyAlignment="1">
      <alignment horizontal="left" vertical="center" wrapText="1"/>
    </xf>
    <xf numFmtId="0" fontId="172" fillId="0" borderId="79" xfId="0" applyFont="1" applyBorder="1" applyAlignment="1">
      <alignment horizontal="left" vertical="center"/>
    </xf>
    <xf numFmtId="0" fontId="129" fillId="0" borderId="0" xfId="0" applyFont="1" applyAlignment="1">
      <alignment vertical="center"/>
    </xf>
    <xf numFmtId="0" fontId="29" fillId="0" borderId="0" xfId="0" applyFont="1" applyAlignment="1">
      <alignment horizontal="left" vertical="center" wrapText="1"/>
    </xf>
    <xf numFmtId="0" fontId="68" fillId="0" borderId="6" xfId="0" applyFont="1" applyBorder="1" applyAlignment="1">
      <alignment horizontal="left" vertical="center" wrapText="1"/>
    </xf>
    <xf numFmtId="0" fontId="14" fillId="0" borderId="8" xfId="0" applyFont="1" applyBorder="1"/>
    <xf numFmtId="0" fontId="186" fillId="0" borderId="165" xfId="0" applyFont="1" applyBorder="1" applyAlignment="1">
      <alignment horizontal="center" vertical="center" wrapText="1"/>
    </xf>
    <xf numFmtId="0" fontId="14" fillId="0" borderId="166" xfId="0" applyFont="1" applyBorder="1"/>
    <xf numFmtId="0" fontId="14" fillId="0" borderId="167" xfId="0" applyFont="1" applyBorder="1"/>
    <xf numFmtId="0" fontId="14" fillId="0" borderId="168" xfId="0" applyFont="1" applyBorder="1"/>
    <xf numFmtId="0" fontId="14" fillId="0" borderId="169" xfId="0" applyFont="1" applyBorder="1"/>
    <xf numFmtId="0" fontId="14" fillId="0" borderId="170" xfId="0" applyFont="1" applyBorder="1"/>
    <xf numFmtId="0" fontId="14" fillId="0" borderId="171" xfId="0" applyFont="1" applyBorder="1"/>
    <xf numFmtId="0" fontId="14" fillId="0" borderId="172" xfId="0" applyFont="1" applyBorder="1"/>
    <xf numFmtId="0" fontId="37" fillId="0" borderId="101" xfId="0" applyFont="1" applyBorder="1" applyAlignment="1" applyProtection="1">
      <alignment horizontal="center"/>
      <protection locked="0"/>
    </xf>
    <xf numFmtId="0" fontId="37" fillId="0" borderId="103" xfId="0" applyFont="1" applyBorder="1" applyAlignment="1" applyProtection="1">
      <alignment horizontal="center"/>
      <protection locked="0"/>
    </xf>
    <xf numFmtId="0" fontId="37" fillId="0" borderId="12" xfId="0" applyFont="1" applyBorder="1" applyAlignment="1" applyProtection="1">
      <alignment horizontal="center"/>
      <protection locked="0"/>
    </xf>
    <xf numFmtId="0" fontId="1" fillId="0" borderId="118" xfId="0" applyFont="1" applyBorder="1" applyAlignment="1">
      <alignment vertical="center" wrapText="1"/>
    </xf>
    <xf numFmtId="0" fontId="259" fillId="0" borderId="119" xfId="0" applyFont="1" applyBorder="1"/>
    <xf numFmtId="0" fontId="259" fillId="0" borderId="120" xfId="0" applyFont="1" applyBorder="1"/>
    <xf numFmtId="0" fontId="259" fillId="0" borderId="157" xfId="0" applyFont="1" applyBorder="1"/>
    <xf numFmtId="0" fontId="259" fillId="0" borderId="158" xfId="0" applyFont="1" applyBorder="1"/>
    <xf numFmtId="0" fontId="259" fillId="0" borderId="121" xfId="0" applyFont="1" applyBorder="1"/>
    <xf numFmtId="0" fontId="259" fillId="0" borderId="122" xfId="0" applyFont="1" applyBorder="1"/>
    <xf numFmtId="0" fontId="259" fillId="0" borderId="123" xfId="0" applyFont="1" applyBorder="1"/>
    <xf numFmtId="0" fontId="17" fillId="0" borderId="118" xfId="0" applyFont="1" applyBorder="1" applyAlignment="1">
      <alignment vertical="center" wrapText="1"/>
    </xf>
    <xf numFmtId="0" fontId="189" fillId="0" borderId="154" xfId="0" applyFont="1" applyBorder="1" applyAlignment="1">
      <alignment horizontal="center" vertical="center" wrapText="1"/>
    </xf>
    <xf numFmtId="0" fontId="259" fillId="0" borderId="155" xfId="0" applyFont="1" applyBorder="1"/>
    <xf numFmtId="0" fontId="41" fillId="0" borderId="154" xfId="0" applyFont="1" applyBorder="1" applyAlignment="1">
      <alignment horizontal="center" vertical="center" wrapText="1"/>
    </xf>
    <xf numFmtId="0" fontId="86" fillId="0" borderId="154" xfId="0" applyFont="1" applyBorder="1" applyAlignment="1">
      <alignment horizontal="center" vertical="center" wrapText="1"/>
    </xf>
    <xf numFmtId="0" fontId="45" fillId="0" borderId="154" xfId="0" applyFont="1" applyBorder="1" applyAlignment="1">
      <alignment horizontal="center" vertical="center" wrapText="1"/>
    </xf>
    <xf numFmtId="0" fontId="265" fillId="0" borderId="78" xfId="0" applyFont="1" applyBorder="1" applyAlignment="1">
      <alignment horizontal="left" vertical="center"/>
    </xf>
    <xf numFmtId="0" fontId="259" fillId="0" borderId="129" xfId="0" applyFont="1" applyBorder="1" applyAlignment="1">
      <alignment horizontal="left"/>
    </xf>
    <xf numFmtId="0" fontId="259" fillId="0" borderId="80" xfId="0" applyFont="1" applyBorder="1" applyAlignment="1">
      <alignment horizontal="left"/>
    </xf>
    <xf numFmtId="0" fontId="14" fillId="0" borderId="157" xfId="0" applyFont="1" applyBorder="1"/>
    <xf numFmtId="0" fontId="14" fillId="0" borderId="158" xfId="0" applyFont="1" applyBorder="1"/>
    <xf numFmtId="0" fontId="14" fillId="0" borderId="155" xfId="0" applyFont="1" applyBorder="1"/>
  </cellXfs>
  <cellStyles count="1">
    <cellStyle name="Normal" xfId="0" builtinId="0"/>
  </cellStyles>
  <dxfs count="2">
    <dxf>
      <fill>
        <patternFill patternType="none"/>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customschemas.google.com/relationships/workbookmetadata" Target="metadata"/><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19050</xdr:colOff>
      <xdr:row>0</xdr:row>
      <xdr:rowOff>95250</xdr:rowOff>
    </xdr:from>
    <xdr:ext cx="7648575" cy="1400175"/>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9050" y="95250"/>
          <a:ext cx="7648575" cy="14001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409575</xdr:colOff>
      <xdr:row>18</xdr:row>
      <xdr:rowOff>7592</xdr:rowOff>
    </xdr:from>
    <xdr:to>
      <xdr:col>7</xdr:col>
      <xdr:colOff>628650</xdr:colOff>
      <xdr:row>30</xdr:row>
      <xdr:rowOff>50800</xdr:rowOff>
    </xdr:to>
    <xdr:pic>
      <xdr:nvPicPr>
        <xdr:cNvPr id="2" name="Picture 1" descr="Diagram&#10;&#10;Description automatically generated">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685800" y="3408017"/>
          <a:ext cx="5419725" cy="24435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215900</xdr:colOff>
      <xdr:row>19</xdr:row>
      <xdr:rowOff>79375</xdr:rowOff>
    </xdr:from>
    <xdr:to>
      <xdr:col>8</xdr:col>
      <xdr:colOff>590550</xdr:colOff>
      <xdr:row>33</xdr:row>
      <xdr:rowOff>92075</xdr:rowOff>
    </xdr:to>
    <xdr:pic>
      <xdr:nvPicPr>
        <xdr:cNvPr id="2" name="Picture 1" descr="Diagram&#10;&#10;Description automatically generated">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15900" y="5365750"/>
          <a:ext cx="5937250" cy="2679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238</xdr:row>
      <xdr:rowOff>159731</xdr:rowOff>
    </xdr:from>
    <xdr:to>
      <xdr:col>19</xdr:col>
      <xdr:colOff>707287</xdr:colOff>
      <xdr:row>252</xdr:row>
      <xdr:rowOff>48020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50689856"/>
          <a:ext cx="16537837" cy="268863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xdr:row>
          <xdr:rowOff>285750</xdr:rowOff>
        </xdr:from>
        <xdr:to>
          <xdr:col>5</xdr:col>
          <xdr:colOff>304800</xdr:colOff>
          <xdr:row>4</xdr:row>
          <xdr:rowOff>66675</xdr:rowOff>
        </xdr:to>
        <xdr:sp macro="" textlink="">
          <xdr:nvSpPr>
            <xdr:cNvPr id="1027" name="Object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0</xdr:col>
      <xdr:colOff>304800</xdr:colOff>
      <xdr:row>24</xdr:row>
      <xdr:rowOff>-19050</xdr:rowOff>
    </xdr:from>
    <xdr:ext cx="5686425" cy="142875"/>
    <xdr:sp macro="" textlink="">
      <xdr:nvSpPr>
        <xdr:cNvPr id="3" name="Shape 3">
          <a:extLst>
            <a:ext uri="{FF2B5EF4-FFF2-40B4-BE49-F238E27FC236}">
              <a16:creationId xmlns:a16="http://schemas.microsoft.com/office/drawing/2014/main" id="{00000000-0008-0000-0600-000003000000}"/>
            </a:ext>
          </a:extLst>
        </xdr:cNvPr>
        <xdr:cNvSpPr/>
      </xdr:nvSpPr>
      <xdr:spPr>
        <a:xfrm>
          <a:off x="2507550" y="3713325"/>
          <a:ext cx="5676900" cy="133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276225</xdr:colOff>
      <xdr:row>205</xdr:row>
      <xdr:rowOff>0</xdr:rowOff>
    </xdr:from>
    <xdr:ext cx="295275" cy="266700"/>
    <xdr:sp macro="" textlink="">
      <xdr:nvSpPr>
        <xdr:cNvPr id="4" name="Shape 4">
          <a:extLst>
            <a:ext uri="{FF2B5EF4-FFF2-40B4-BE49-F238E27FC236}">
              <a16:creationId xmlns:a16="http://schemas.microsoft.com/office/drawing/2014/main" id="{00000000-0008-0000-0600-000004000000}"/>
            </a:ext>
          </a:extLst>
        </xdr:cNvPr>
        <xdr:cNvSpPr/>
      </xdr:nvSpPr>
      <xdr:spPr>
        <a:xfrm rot="5400000">
          <a:off x="5217413" y="3637125"/>
          <a:ext cx="257175" cy="285750"/>
        </a:xfrm>
        <a:prstGeom prst="triangle">
          <a:avLst>
            <a:gd name="adj" fmla="val 50000"/>
          </a:avLst>
        </a:prstGeom>
        <a:solidFill>
          <a:srgbClr val="FFFFFF"/>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image" Target="../media/image4.png"/><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4:L63"/>
  <sheetViews>
    <sheetView showGridLines="0" tabSelected="1" view="pageBreakPreview" zoomScaleNormal="100" zoomScaleSheetLayoutView="100" workbookViewId="0">
      <selection activeCell="O44" sqref="O44"/>
    </sheetView>
  </sheetViews>
  <sheetFormatPr defaultColWidth="10.109375" defaultRowHeight="15" customHeight="1"/>
  <cols>
    <col min="8" max="8" width="11.33203125" customWidth="1"/>
  </cols>
  <sheetData>
    <row r="4" spans="1:2">
      <c r="B4" s="1"/>
    </row>
    <row r="9" spans="1:2" ht="12.75" customHeight="1">
      <c r="A9" s="2"/>
    </row>
    <row r="10" spans="1:2" ht="18.75">
      <c r="A10" s="2" t="s">
        <v>0</v>
      </c>
    </row>
    <row r="11" spans="1:2" ht="9" customHeight="1"/>
    <row r="12" spans="1:2" ht="15" customHeight="1">
      <c r="A12" s="3" t="s">
        <v>1</v>
      </c>
    </row>
    <row r="13" spans="1:2" ht="15" customHeight="1">
      <c r="A13" s="4" t="s">
        <v>2</v>
      </c>
    </row>
    <row r="14" spans="1:2" ht="15" customHeight="1">
      <c r="A14" s="4"/>
    </row>
    <row r="15" spans="1:2" ht="15" customHeight="1">
      <c r="A15" s="5" t="s">
        <v>3</v>
      </c>
    </row>
    <row r="16" spans="1:2" ht="15" customHeight="1">
      <c r="A16" s="5" t="s">
        <v>4</v>
      </c>
    </row>
    <row r="17" spans="1:1" ht="15" customHeight="1">
      <c r="A17" s="5"/>
    </row>
    <row r="18" spans="1:1" ht="15" customHeight="1">
      <c r="A18" s="678" t="s">
        <v>1422</v>
      </c>
    </row>
    <row r="19" spans="1:1" ht="15" customHeight="1">
      <c r="A19" s="678" t="s">
        <v>1423</v>
      </c>
    </row>
    <row r="20" spans="1:1" ht="15" customHeight="1">
      <c r="A20" s="678" t="s">
        <v>1424</v>
      </c>
    </row>
    <row r="21" spans="1:1" ht="15" customHeight="1">
      <c r="A21" s="5"/>
    </row>
    <row r="22" spans="1:1" ht="15" customHeight="1">
      <c r="A22" s="678" t="s">
        <v>1425</v>
      </c>
    </row>
    <row r="23" spans="1:1" ht="15" customHeight="1">
      <c r="A23" s="678" t="s">
        <v>1426</v>
      </c>
    </row>
    <row r="24" spans="1:1" ht="15" customHeight="1">
      <c r="A24" s="5"/>
    </row>
    <row r="25" spans="1:1" ht="15" customHeight="1">
      <c r="A25" s="5" t="s">
        <v>5</v>
      </c>
    </row>
    <row r="27" spans="1:1" ht="15" customHeight="1">
      <c r="A27" s="5" t="s">
        <v>6</v>
      </c>
    </row>
    <row r="29" spans="1:1" ht="15" customHeight="1">
      <c r="A29" s="678" t="s">
        <v>1427</v>
      </c>
    </row>
    <row r="30" spans="1:1" ht="15" customHeight="1">
      <c r="A30" s="679" t="s">
        <v>1428</v>
      </c>
    </row>
    <row r="32" spans="1:1" ht="15" customHeight="1">
      <c r="A32" s="5" t="s">
        <v>7</v>
      </c>
    </row>
    <row r="33" spans="1:12" ht="15" customHeight="1">
      <c r="A33" s="678" t="s">
        <v>1429</v>
      </c>
    </row>
    <row r="35" spans="1:12" ht="15" customHeight="1">
      <c r="A35" s="678" t="s">
        <v>1430</v>
      </c>
    </row>
    <row r="36" spans="1:12" ht="15" customHeight="1">
      <c r="A36" s="678" t="s">
        <v>1431</v>
      </c>
    </row>
    <row r="37" spans="1:12" ht="9.75" customHeight="1"/>
    <row r="38" spans="1:12" ht="20.25">
      <c r="D38" s="7" t="s">
        <v>8</v>
      </c>
      <c r="I38" s="1"/>
    </row>
    <row r="39" spans="1:12" ht="10.5" customHeight="1">
      <c r="D39" s="8"/>
      <c r="I39" s="1"/>
    </row>
    <row r="40" spans="1:12" ht="15.75">
      <c r="A40" s="678" t="s">
        <v>1471</v>
      </c>
      <c r="I40" s="1"/>
    </row>
    <row r="41" spans="1:12" ht="10.5" customHeight="1">
      <c r="A41" s="5"/>
      <c r="I41" s="1"/>
    </row>
    <row r="42" spans="1:12" ht="15.75">
      <c r="A42" s="678" t="s">
        <v>1472</v>
      </c>
      <c r="I42" s="1"/>
    </row>
    <row r="43" spans="1:12" ht="9" customHeight="1">
      <c r="A43" s="678"/>
      <c r="I43" s="1"/>
      <c r="L43" s="678"/>
    </row>
    <row r="44" spans="1:12" ht="15.75">
      <c r="A44" s="657"/>
      <c r="B44" s="678" t="s">
        <v>1483</v>
      </c>
      <c r="I44" s="1"/>
    </row>
    <row r="45" spans="1:12" ht="15.75">
      <c r="B45" s="5" t="s">
        <v>9</v>
      </c>
      <c r="I45" s="1"/>
    </row>
    <row r="46" spans="1:12" ht="15.75">
      <c r="B46" s="5" t="s">
        <v>10</v>
      </c>
      <c r="I46" s="1"/>
      <c r="J46" s="693"/>
    </row>
    <row r="47" spans="1:12" ht="9" customHeight="1">
      <c r="I47" s="1"/>
      <c r="J47" s="693"/>
    </row>
    <row r="48" spans="1:12" ht="15.75">
      <c r="B48" s="678" t="s">
        <v>1474</v>
      </c>
      <c r="I48" s="1"/>
      <c r="J48" s="693"/>
    </row>
    <row r="49" spans="1:10" ht="15.75">
      <c r="A49" s="5"/>
      <c r="B49" s="678" t="s">
        <v>1475</v>
      </c>
      <c r="I49" s="1"/>
      <c r="J49" s="722"/>
    </row>
    <row r="50" spans="1:10" ht="15.75">
      <c r="A50" s="5"/>
      <c r="B50" s="678"/>
      <c r="I50" s="1"/>
      <c r="J50" s="722"/>
    </row>
    <row r="51" spans="1:10" ht="15.75">
      <c r="A51" s="5" t="s">
        <v>2008</v>
      </c>
      <c r="B51" s="678"/>
      <c r="I51" s="1"/>
      <c r="J51" s="722"/>
    </row>
    <row r="52" spans="1:10" ht="15.75">
      <c r="A52" s="5" t="s">
        <v>2009</v>
      </c>
      <c r="B52" s="678"/>
      <c r="I52" s="1"/>
      <c r="J52" s="722"/>
    </row>
    <row r="53" spans="1:10" ht="15.75">
      <c r="A53" s="5" t="s">
        <v>2010</v>
      </c>
      <c r="B53" s="678"/>
      <c r="I53" s="1"/>
      <c r="J53" s="722"/>
    </row>
    <row r="54" spans="1:10" ht="15.75">
      <c r="A54" s="5" t="s">
        <v>2011</v>
      </c>
      <c r="B54" s="678"/>
      <c r="I54" s="1"/>
      <c r="J54" s="722"/>
    </row>
    <row r="55" spans="1:10" ht="15.75">
      <c r="A55" s="5"/>
      <c r="B55" s="678"/>
      <c r="I55" s="1"/>
    </row>
    <row r="56" spans="1:10" ht="15.75">
      <c r="A56" s="678" t="s">
        <v>1473</v>
      </c>
      <c r="I56" s="1"/>
    </row>
    <row r="57" spans="1:10" ht="15.75">
      <c r="A57" s="5" t="s">
        <v>1510</v>
      </c>
      <c r="I57" s="1"/>
    </row>
    <row r="58" spans="1:10">
      <c r="I58" s="1"/>
    </row>
    <row r="59" spans="1:10" ht="15" customHeight="1">
      <c r="A59" s="3" t="s">
        <v>1509</v>
      </c>
    </row>
    <row r="60" spans="1:10" ht="12.75" customHeight="1">
      <c r="A60" s="6"/>
    </row>
    <row r="61" spans="1:10" ht="15.75">
      <c r="E61" s="5" t="s">
        <v>11</v>
      </c>
    </row>
    <row r="62" spans="1:10" ht="10.5" customHeight="1"/>
    <row r="63" spans="1:10" ht="15.75">
      <c r="E63" s="5" t="s">
        <v>12</v>
      </c>
    </row>
  </sheetData>
  <pageMargins left="0.7" right="0.7" top="0.75" bottom="0.75" header="0" footer="0"/>
  <pageSetup scale="7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D998"/>
  <sheetViews>
    <sheetView showGridLines="0" view="pageBreakPreview" zoomScale="60" zoomScaleNormal="70" workbookViewId="0">
      <selection activeCell="G3" sqref="G3"/>
    </sheetView>
  </sheetViews>
  <sheetFormatPr defaultColWidth="10.109375" defaultRowHeight="15" customHeight="1"/>
  <cols>
    <col min="1" max="12" width="10.21875" customWidth="1"/>
    <col min="13" max="13" width="8.77734375" customWidth="1"/>
    <col min="14" max="14" width="2.6640625" customWidth="1"/>
    <col min="15" max="30" width="8.77734375" customWidth="1"/>
  </cols>
  <sheetData>
    <row r="1" spans="1:30" ht="15" customHeight="1">
      <c r="A1" s="464" t="str">
        <f>'PRODUCER INFORMATION '!S1</f>
        <v>STC 12:36 (cl)</v>
      </c>
      <c r="B1" s="57"/>
      <c r="C1" s="57"/>
      <c r="D1" s="57"/>
      <c r="E1" s="57"/>
      <c r="F1" s="57"/>
      <c r="G1" s="57"/>
      <c r="H1" s="57"/>
      <c r="I1" s="57"/>
      <c r="J1" s="57" t="str">
        <f>'PRODUCER INFORMATION '!B3</f>
        <v>TAX YEAR 2025</v>
      </c>
      <c r="K1" s="465"/>
      <c r="L1" s="57"/>
      <c r="M1" s="57"/>
      <c r="N1" s="57"/>
      <c r="O1" s="57"/>
      <c r="P1" s="57"/>
      <c r="Q1" s="57"/>
      <c r="R1" s="57"/>
      <c r="S1" s="57"/>
      <c r="T1" s="57"/>
      <c r="U1" s="57"/>
      <c r="V1" s="57"/>
      <c r="W1" s="57"/>
      <c r="X1" s="57"/>
      <c r="Y1" s="57"/>
      <c r="Z1" s="57"/>
      <c r="AA1" s="57"/>
      <c r="AB1" s="57"/>
      <c r="AC1" s="57"/>
      <c r="AD1" s="57"/>
    </row>
    <row r="2" spans="1:30" ht="15" customHeight="1">
      <c r="A2" s="57"/>
      <c r="B2" s="466"/>
      <c r="C2" s="466"/>
      <c r="D2" s="466"/>
      <c r="E2" s="57"/>
      <c r="F2" s="57"/>
      <c r="G2" s="57"/>
      <c r="H2" s="57"/>
      <c r="I2" s="57"/>
      <c r="J2" s="57"/>
      <c r="K2" s="57"/>
      <c r="L2" s="57"/>
      <c r="M2" s="57"/>
      <c r="N2" s="57"/>
      <c r="O2" s="57"/>
      <c r="P2" s="57"/>
      <c r="Q2" s="57"/>
      <c r="R2" s="57"/>
      <c r="S2" s="57"/>
      <c r="T2" s="57"/>
      <c r="U2" s="57"/>
      <c r="V2" s="57"/>
      <c r="W2" s="57"/>
      <c r="X2" s="57"/>
      <c r="Y2" s="57"/>
      <c r="Z2" s="57"/>
      <c r="AA2" s="57"/>
      <c r="AB2" s="57"/>
      <c r="AC2" s="57"/>
      <c r="AD2" s="57"/>
    </row>
    <row r="3" spans="1:30" ht="30" customHeight="1">
      <c r="A3" s="95" t="s">
        <v>1038</v>
      </c>
      <c r="B3" s="1226" t="str">
        <f>'PRODUCER INFORMATION '!Q3</f>
        <v>COUNTY CODES</v>
      </c>
      <c r="C3" s="994"/>
      <c r="D3" s="994"/>
      <c r="E3" s="299"/>
      <c r="F3" s="95" t="s">
        <v>1035</v>
      </c>
      <c r="G3" s="467">
        <f>'PRODUCER INFORMATION '!F14</f>
        <v>0</v>
      </c>
      <c r="H3" s="468"/>
      <c r="I3" s="469"/>
      <c r="J3" s="470"/>
      <c r="K3" s="464"/>
      <c r="L3" s="464"/>
      <c r="M3" s="464"/>
      <c r="N3" s="464"/>
      <c r="O3" s="464"/>
      <c r="P3" s="464"/>
      <c r="Q3" s="464"/>
      <c r="R3" s="464"/>
      <c r="S3" s="464"/>
      <c r="T3" s="464"/>
      <c r="U3" s="464"/>
      <c r="V3" s="464"/>
      <c r="W3" s="464"/>
      <c r="X3" s="464"/>
      <c r="Y3" s="464"/>
      <c r="Z3" s="464"/>
      <c r="AA3" s="464"/>
      <c r="AB3" s="464"/>
      <c r="AC3" s="464"/>
      <c r="AD3" s="464"/>
    </row>
    <row r="4" spans="1:30" ht="27" customHeight="1">
      <c r="A4" s="95" t="s">
        <v>1039</v>
      </c>
      <c r="B4" s="1227">
        <f>'PRODUCER INFORMATION '!Q5</f>
        <v>0</v>
      </c>
      <c r="C4" s="1228">
        <f>'PRODUCER INFORMATION '!I7</f>
        <v>0</v>
      </c>
      <c r="D4" s="471"/>
      <c r="E4" s="299"/>
      <c r="F4" s="95" t="s">
        <v>1037</v>
      </c>
      <c r="G4" s="472">
        <f>'PRODUCER INFORMATION '!F12</f>
        <v>0</v>
      </c>
      <c r="H4" s="473"/>
      <c r="I4" s="474"/>
      <c r="J4" s="474"/>
      <c r="K4" s="464"/>
      <c r="L4" s="464"/>
      <c r="M4" s="464"/>
      <c r="N4" s="464"/>
      <c r="O4" s="464"/>
      <c r="P4" s="464"/>
      <c r="Q4" s="464"/>
      <c r="R4" s="464"/>
      <c r="S4" s="464"/>
      <c r="T4" s="464"/>
      <c r="U4" s="464"/>
      <c r="V4" s="464"/>
      <c r="W4" s="464"/>
      <c r="X4" s="464"/>
      <c r="Y4" s="464"/>
      <c r="Z4" s="464"/>
      <c r="AA4" s="464"/>
      <c r="AB4" s="464"/>
      <c r="AC4" s="464"/>
      <c r="AD4" s="464"/>
    </row>
    <row r="5" spans="1:30" ht="27" customHeight="1">
      <c r="A5" s="140"/>
      <c r="B5" s="299"/>
      <c r="C5" s="299"/>
      <c r="D5" s="299"/>
      <c r="E5" s="299"/>
      <c r="F5" s="95" t="s">
        <v>1036</v>
      </c>
      <c r="G5" s="475">
        <f>'PRODUCER INFORMATION '!P46</f>
        <v>0</v>
      </c>
      <c r="H5" s="473"/>
      <c r="I5" s="470"/>
      <c r="J5" s="474"/>
      <c r="K5" s="464"/>
      <c r="L5" s="464"/>
      <c r="M5" s="464"/>
      <c r="N5" s="464"/>
      <c r="O5" s="464"/>
      <c r="P5" s="464"/>
      <c r="Q5" s="464"/>
      <c r="R5" s="464"/>
      <c r="S5" s="464"/>
      <c r="T5" s="464"/>
      <c r="U5" s="464"/>
      <c r="V5" s="464"/>
      <c r="W5" s="464"/>
      <c r="X5" s="464"/>
      <c r="Y5" s="464"/>
      <c r="Z5" s="464"/>
      <c r="AA5" s="464"/>
      <c r="AB5" s="464"/>
      <c r="AC5" s="464"/>
      <c r="AD5" s="464"/>
    </row>
    <row r="6" spans="1:30" ht="15" customHeight="1">
      <c r="A6" s="54"/>
      <c r="B6" s="464"/>
      <c r="C6" s="464"/>
      <c r="D6" s="464"/>
      <c r="E6" s="464"/>
      <c r="F6" s="464"/>
      <c r="G6" s="476"/>
      <c r="H6" s="54"/>
      <c r="I6" s="54"/>
      <c r="J6" s="477"/>
      <c r="K6" s="477"/>
      <c r="L6" s="464"/>
      <c r="M6" s="464"/>
      <c r="N6" s="464"/>
      <c r="O6" s="464"/>
      <c r="P6" s="464"/>
      <c r="Q6" s="464"/>
      <c r="R6" s="464"/>
      <c r="S6" s="464"/>
      <c r="T6" s="464"/>
      <c r="U6" s="464"/>
      <c r="V6" s="464"/>
      <c r="W6" s="464"/>
      <c r="X6" s="464"/>
      <c r="Y6" s="464"/>
      <c r="Z6" s="464"/>
      <c r="AA6" s="464"/>
      <c r="AB6" s="464"/>
      <c r="AC6" s="464"/>
      <c r="AD6" s="464"/>
    </row>
    <row r="7" spans="1:30" ht="15" customHeight="1">
      <c r="A7" s="54"/>
      <c r="B7" s="464"/>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row>
    <row r="8" spans="1:30" ht="19.5" customHeight="1">
      <c r="A8" s="478" t="s">
        <v>1040</v>
      </c>
      <c r="B8" s="479"/>
      <c r="C8" s="479"/>
      <c r="D8" s="480"/>
      <c r="F8" s="479"/>
      <c r="G8" s="479"/>
      <c r="H8" s="481"/>
      <c r="I8" s="481"/>
      <c r="J8" s="481"/>
      <c r="K8" s="481"/>
      <c r="L8" s="482"/>
      <c r="M8" s="482"/>
      <c r="N8" s="481"/>
      <c r="O8" s="481"/>
      <c r="P8" s="481"/>
      <c r="Q8" s="481"/>
      <c r="R8" s="481"/>
      <c r="S8" s="481"/>
      <c r="T8" s="481"/>
      <c r="U8" s="481"/>
      <c r="V8" s="481"/>
      <c r="W8" s="481"/>
      <c r="X8" s="481"/>
      <c r="Y8" s="481"/>
      <c r="Z8" s="481"/>
      <c r="AA8" s="481"/>
      <c r="AB8" s="481"/>
      <c r="AC8" s="481"/>
      <c r="AD8" s="481"/>
    </row>
    <row r="9" spans="1:30" ht="15" customHeight="1">
      <c r="A9" s="483"/>
      <c r="B9" s="483"/>
      <c r="C9" s="483"/>
      <c r="D9" s="483"/>
      <c r="E9" s="483"/>
      <c r="F9" s="483"/>
      <c r="G9" s="483"/>
      <c r="H9" s="483"/>
      <c r="I9" s="483"/>
      <c r="J9" s="483"/>
      <c r="K9" s="483"/>
      <c r="L9" s="483"/>
      <c r="M9" s="483"/>
      <c r="N9" s="483"/>
      <c r="O9" s="483"/>
      <c r="P9" s="483"/>
      <c r="Q9" s="483"/>
      <c r="R9" s="483"/>
      <c r="S9" s="483"/>
      <c r="T9" s="483"/>
      <c r="U9" s="483"/>
      <c r="V9" s="483"/>
      <c r="W9" s="483"/>
      <c r="X9" s="483"/>
      <c r="Y9" s="483"/>
      <c r="Z9" s="483"/>
      <c r="AA9" s="483"/>
      <c r="AB9" s="483"/>
      <c r="AC9" s="483"/>
      <c r="AD9" s="483"/>
    </row>
    <row r="10" spans="1:30" ht="21" customHeight="1">
      <c r="A10" s="54"/>
      <c r="B10" s="1068" t="s">
        <v>1041</v>
      </c>
      <c r="C10" s="907"/>
      <c r="D10" s="907"/>
      <c r="E10" s="907"/>
      <c r="F10" s="907"/>
      <c r="G10" s="907"/>
      <c r="H10" s="907"/>
      <c r="I10" s="907"/>
      <c r="J10" s="907"/>
      <c r="K10" s="907"/>
      <c r="L10" s="83"/>
      <c r="M10" s="83"/>
      <c r="N10" s="83"/>
      <c r="O10" s="83"/>
      <c r="P10" s="54"/>
      <c r="Q10" s="54"/>
      <c r="R10" s="54"/>
      <c r="S10" s="54"/>
      <c r="T10" s="54"/>
      <c r="U10" s="54"/>
      <c r="V10" s="54"/>
      <c r="W10" s="54"/>
      <c r="X10" s="54"/>
      <c r="Y10" s="54"/>
      <c r="Z10" s="54"/>
      <c r="AA10" s="54"/>
      <c r="AB10" s="54"/>
      <c r="AC10" s="54"/>
      <c r="AD10" s="54"/>
    </row>
    <row r="11" spans="1:30" ht="7.5" customHeight="1">
      <c r="A11" s="131"/>
      <c r="B11" s="484"/>
      <c r="C11" s="484"/>
      <c r="D11" s="484"/>
      <c r="E11" s="484"/>
      <c r="F11" s="484"/>
      <c r="G11" s="484"/>
      <c r="H11" s="484"/>
      <c r="I11" s="484"/>
      <c r="J11" s="484"/>
      <c r="K11" s="484"/>
      <c r="L11" s="83"/>
      <c r="M11" s="83"/>
      <c r="N11" s="83"/>
      <c r="O11" s="83"/>
      <c r="P11" s="54"/>
      <c r="Q11" s="54"/>
      <c r="R11" s="54"/>
      <c r="S11" s="54"/>
      <c r="T11" s="54"/>
      <c r="U11" s="54"/>
      <c r="V11" s="54"/>
      <c r="W11" s="54"/>
      <c r="X11" s="54"/>
      <c r="Y11" s="54"/>
      <c r="Z11" s="54"/>
      <c r="AA11" s="54"/>
      <c r="AB11" s="54"/>
      <c r="AC11" s="54"/>
      <c r="AD11" s="54"/>
    </row>
    <row r="12" spans="1:30" ht="15" customHeight="1">
      <c r="A12" s="131"/>
      <c r="B12" s="1229" t="s">
        <v>1042</v>
      </c>
      <c r="C12" s="907"/>
      <c r="D12" s="907"/>
      <c r="E12" s="907"/>
      <c r="F12" s="907"/>
      <c r="G12" s="907"/>
      <c r="H12" s="907"/>
      <c r="I12" s="907"/>
      <c r="J12" s="907"/>
      <c r="K12" s="907"/>
      <c r="L12" s="83"/>
      <c r="M12" s="83"/>
      <c r="N12" s="83"/>
      <c r="O12" s="83"/>
      <c r="P12" s="54"/>
      <c r="Q12" s="54"/>
      <c r="R12" s="54"/>
      <c r="S12" s="54"/>
      <c r="T12" s="54"/>
      <c r="U12" s="54"/>
      <c r="V12" s="54"/>
      <c r="W12" s="54"/>
      <c r="X12" s="54"/>
      <c r="Y12" s="54"/>
      <c r="Z12" s="54"/>
      <c r="AA12" s="54"/>
      <c r="AB12" s="54"/>
      <c r="AC12" s="54"/>
      <c r="AD12" s="54"/>
    </row>
    <row r="13" spans="1:30" ht="15" customHeight="1">
      <c r="A13" s="131"/>
      <c r="B13" s="907"/>
      <c r="C13" s="907"/>
      <c r="D13" s="907"/>
      <c r="E13" s="907"/>
      <c r="F13" s="907"/>
      <c r="G13" s="907"/>
      <c r="H13" s="907"/>
      <c r="I13" s="907"/>
      <c r="J13" s="907"/>
      <c r="K13" s="907"/>
      <c r="L13" s="83"/>
      <c r="M13" s="83"/>
      <c r="N13" s="83"/>
      <c r="O13" s="83"/>
      <c r="P13" s="54"/>
      <c r="Q13" s="54"/>
      <c r="R13" s="54"/>
      <c r="S13" s="54"/>
      <c r="T13" s="54"/>
      <c r="U13" s="54"/>
      <c r="V13" s="54"/>
      <c r="W13" s="54"/>
      <c r="X13" s="54"/>
      <c r="Y13" s="54"/>
      <c r="Z13" s="54"/>
      <c r="AA13" s="54"/>
      <c r="AB13" s="54"/>
      <c r="AC13" s="54"/>
      <c r="AD13" s="54"/>
    </row>
    <row r="14" spans="1:30" ht="20.25" customHeight="1">
      <c r="A14" s="131"/>
      <c r="B14" s="907"/>
      <c r="C14" s="907"/>
      <c r="D14" s="907"/>
      <c r="E14" s="907"/>
      <c r="F14" s="907"/>
      <c r="G14" s="907"/>
      <c r="H14" s="907"/>
      <c r="I14" s="907"/>
      <c r="J14" s="907"/>
      <c r="K14" s="907"/>
      <c r="L14" s="83"/>
      <c r="M14" s="83"/>
      <c r="N14" s="83"/>
      <c r="O14" s="83"/>
      <c r="P14" s="54"/>
      <c r="Q14" s="54"/>
      <c r="R14" s="54"/>
      <c r="S14" s="54"/>
      <c r="T14" s="54"/>
      <c r="U14" s="54"/>
      <c r="V14" s="54"/>
      <c r="W14" s="54"/>
      <c r="X14" s="54"/>
      <c r="Y14" s="54"/>
      <c r="Z14" s="54"/>
      <c r="AA14" s="54"/>
      <c r="AB14" s="54"/>
      <c r="AC14" s="54"/>
      <c r="AD14" s="54"/>
    </row>
    <row r="15" spans="1:30" ht="18" customHeight="1">
      <c r="A15" s="83"/>
      <c r="B15" s="1224" t="s">
        <v>1043</v>
      </c>
      <c r="C15" s="907"/>
      <c r="D15" s="907"/>
      <c r="E15" s="907"/>
      <c r="F15" s="907"/>
      <c r="G15" s="907"/>
      <c r="H15" s="907"/>
      <c r="I15" s="907"/>
      <c r="J15" s="907"/>
      <c r="K15" s="907"/>
      <c r="L15" s="83"/>
      <c r="M15" s="83"/>
      <c r="N15" s="83"/>
      <c r="O15" s="83"/>
      <c r="P15" s="83"/>
      <c r="Q15" s="83"/>
      <c r="R15" s="83"/>
      <c r="S15" s="83"/>
      <c r="T15" s="83"/>
      <c r="U15" s="83"/>
      <c r="V15" s="83"/>
      <c r="W15" s="83"/>
      <c r="X15" s="83"/>
      <c r="Y15" s="83"/>
      <c r="Z15" s="83"/>
      <c r="AA15" s="83"/>
      <c r="AB15" s="83"/>
      <c r="AC15" s="83"/>
      <c r="AD15" s="83"/>
    </row>
    <row r="16" spans="1:30" ht="22.5" customHeight="1">
      <c r="A16" s="83"/>
      <c r="B16" s="907"/>
      <c r="C16" s="907"/>
      <c r="D16" s="907"/>
      <c r="E16" s="907"/>
      <c r="F16" s="907"/>
      <c r="G16" s="907"/>
      <c r="H16" s="907"/>
      <c r="I16" s="907"/>
      <c r="J16" s="907"/>
      <c r="K16" s="907"/>
      <c r="L16" s="83"/>
      <c r="M16" s="83"/>
      <c r="N16" s="83"/>
      <c r="O16" s="83"/>
      <c r="P16" s="83"/>
      <c r="Q16" s="83"/>
      <c r="R16" s="83"/>
      <c r="S16" s="83"/>
      <c r="T16" s="83"/>
      <c r="U16" s="83"/>
      <c r="V16" s="83"/>
      <c r="W16" s="83"/>
      <c r="X16" s="83"/>
      <c r="Y16" s="83"/>
      <c r="Z16" s="83"/>
      <c r="AA16" s="83"/>
      <c r="AB16" s="83"/>
      <c r="AC16" s="83"/>
      <c r="AD16" s="83"/>
    </row>
    <row r="17" spans="1:30" ht="17.25" customHeight="1">
      <c r="A17" s="83"/>
      <c r="B17" s="907"/>
      <c r="C17" s="907"/>
      <c r="D17" s="907"/>
      <c r="E17" s="907"/>
      <c r="F17" s="907"/>
      <c r="G17" s="907"/>
      <c r="H17" s="907"/>
      <c r="I17" s="907"/>
      <c r="J17" s="907"/>
      <c r="K17" s="907"/>
      <c r="L17" s="83"/>
      <c r="M17" s="83"/>
      <c r="N17" s="83"/>
      <c r="O17" s="83"/>
      <c r="P17" s="83"/>
      <c r="Q17" s="83"/>
      <c r="R17" s="83"/>
      <c r="S17" s="83"/>
      <c r="T17" s="83"/>
      <c r="U17" s="83"/>
      <c r="V17" s="83"/>
      <c r="W17" s="83"/>
      <c r="X17" s="83"/>
      <c r="Y17" s="83"/>
      <c r="Z17" s="83"/>
      <c r="AA17" s="83"/>
      <c r="AB17" s="83"/>
      <c r="AC17" s="83"/>
      <c r="AD17" s="83"/>
    </row>
    <row r="18" spans="1:30" ht="21.75" customHeight="1">
      <c r="A18" s="83"/>
      <c r="B18" s="907"/>
      <c r="C18" s="907"/>
      <c r="D18" s="907"/>
      <c r="E18" s="907"/>
      <c r="F18" s="907"/>
      <c r="G18" s="907"/>
      <c r="H18" s="907"/>
      <c r="I18" s="907"/>
      <c r="J18" s="907"/>
      <c r="K18" s="907"/>
      <c r="L18" s="83"/>
      <c r="M18" s="83"/>
      <c r="N18" s="83"/>
      <c r="O18" s="83"/>
      <c r="P18" s="83"/>
      <c r="Q18" s="83"/>
      <c r="R18" s="83"/>
      <c r="S18" s="83"/>
      <c r="T18" s="83"/>
      <c r="U18" s="83"/>
      <c r="V18" s="83"/>
      <c r="W18" s="83"/>
      <c r="X18" s="83"/>
      <c r="Y18" s="83"/>
      <c r="Z18" s="83"/>
      <c r="AA18" s="83"/>
      <c r="AB18" s="83"/>
      <c r="AC18" s="83"/>
      <c r="AD18" s="83"/>
    </row>
    <row r="19" spans="1:30" ht="12" customHeight="1">
      <c r="A19" s="83"/>
      <c r="B19" s="179"/>
      <c r="C19" s="179"/>
      <c r="D19" s="179"/>
      <c r="E19" s="179"/>
      <c r="F19" s="179"/>
      <c r="G19" s="179"/>
      <c r="H19" s="179"/>
      <c r="I19" s="179"/>
      <c r="J19" s="179"/>
      <c r="K19" s="179"/>
      <c r="L19" s="83"/>
      <c r="M19" s="83"/>
      <c r="N19" s="83"/>
      <c r="O19" s="83"/>
      <c r="P19" s="83"/>
      <c r="Q19" s="83"/>
      <c r="R19" s="83"/>
      <c r="S19" s="83"/>
      <c r="T19" s="83"/>
      <c r="U19" s="83"/>
      <c r="V19" s="83"/>
      <c r="W19" s="83"/>
      <c r="X19" s="83"/>
      <c r="Y19" s="83"/>
      <c r="Z19" s="83"/>
      <c r="AA19" s="83"/>
      <c r="AB19" s="83"/>
      <c r="AC19" s="83"/>
      <c r="AD19" s="83"/>
    </row>
    <row r="20" spans="1:30" ht="18" customHeight="1">
      <c r="A20" s="83"/>
      <c r="B20" s="1224" t="s">
        <v>1044</v>
      </c>
      <c r="C20" s="907"/>
      <c r="D20" s="907"/>
      <c r="E20" s="907"/>
      <c r="F20" s="907"/>
      <c r="G20" s="907"/>
      <c r="H20" s="907"/>
      <c r="I20" s="907"/>
      <c r="J20" s="907"/>
      <c r="K20" s="907"/>
      <c r="L20" s="83"/>
      <c r="M20" s="83"/>
      <c r="N20" s="83"/>
      <c r="O20" s="83"/>
      <c r="P20" s="83"/>
      <c r="Q20" s="83"/>
      <c r="R20" s="83"/>
      <c r="S20" s="83"/>
      <c r="T20" s="83"/>
      <c r="U20" s="83"/>
      <c r="V20" s="83"/>
      <c r="W20" s="83"/>
      <c r="X20" s="83"/>
      <c r="Y20" s="83"/>
      <c r="Z20" s="83"/>
      <c r="AA20" s="83"/>
      <c r="AB20" s="83"/>
      <c r="AC20" s="83"/>
      <c r="AD20" s="83"/>
    </row>
    <row r="21" spans="1:30" ht="21.75" customHeight="1">
      <c r="A21" s="83"/>
      <c r="B21" s="907"/>
      <c r="C21" s="907"/>
      <c r="D21" s="907"/>
      <c r="E21" s="907"/>
      <c r="F21" s="907"/>
      <c r="G21" s="907"/>
      <c r="H21" s="907"/>
      <c r="I21" s="907"/>
      <c r="J21" s="907"/>
      <c r="K21" s="907"/>
      <c r="L21" s="83"/>
      <c r="M21" s="83"/>
      <c r="N21" s="83"/>
      <c r="O21" s="83"/>
      <c r="P21" s="83"/>
      <c r="Q21" s="83"/>
      <c r="R21" s="83"/>
      <c r="S21" s="83"/>
      <c r="T21" s="83"/>
      <c r="U21" s="83"/>
      <c r="V21" s="83"/>
      <c r="W21" s="83"/>
      <c r="X21" s="83"/>
      <c r="Y21" s="83"/>
      <c r="Z21" s="83"/>
      <c r="AA21" s="83"/>
      <c r="AB21" s="83"/>
      <c r="AC21" s="83"/>
      <c r="AD21" s="83"/>
    </row>
    <row r="22" spans="1:30" ht="21" customHeight="1">
      <c r="A22" s="83"/>
      <c r="B22" s="907"/>
      <c r="C22" s="907"/>
      <c r="D22" s="907"/>
      <c r="E22" s="907"/>
      <c r="F22" s="907"/>
      <c r="G22" s="907"/>
      <c r="H22" s="907"/>
      <c r="I22" s="907"/>
      <c r="J22" s="907"/>
      <c r="K22" s="907"/>
      <c r="L22" s="83"/>
      <c r="M22" s="83"/>
      <c r="N22" s="83"/>
      <c r="O22" s="83"/>
      <c r="P22" s="83"/>
      <c r="Q22" s="83"/>
      <c r="R22" s="83"/>
      <c r="S22" s="83"/>
      <c r="T22" s="83"/>
      <c r="U22" s="83"/>
      <c r="V22" s="83"/>
      <c r="W22" s="83"/>
      <c r="X22" s="83"/>
      <c r="Y22" s="83"/>
      <c r="Z22" s="83"/>
      <c r="AA22" s="83"/>
      <c r="AB22" s="83"/>
      <c r="AC22" s="83"/>
      <c r="AD22" s="83"/>
    </row>
    <row r="23" spans="1:30" ht="12" customHeight="1">
      <c r="A23" s="83"/>
      <c r="B23" s="179"/>
      <c r="C23" s="179"/>
      <c r="D23" s="179"/>
      <c r="E23" s="179"/>
      <c r="F23" s="179"/>
      <c r="G23" s="179"/>
      <c r="H23" s="179"/>
      <c r="I23" s="179"/>
      <c r="J23" s="179"/>
      <c r="K23" s="179"/>
      <c r="L23" s="83"/>
      <c r="M23" s="83"/>
      <c r="N23" s="83"/>
      <c r="O23" s="83"/>
      <c r="P23" s="83"/>
      <c r="Q23" s="83"/>
      <c r="R23" s="83"/>
      <c r="S23" s="83"/>
      <c r="T23" s="83"/>
      <c r="U23" s="83"/>
      <c r="V23" s="83"/>
      <c r="W23" s="83"/>
      <c r="X23" s="83"/>
      <c r="Y23" s="83"/>
      <c r="Z23" s="83"/>
      <c r="AA23" s="83"/>
      <c r="AB23" s="83"/>
      <c r="AC23" s="83"/>
      <c r="AD23" s="83"/>
    </row>
    <row r="24" spans="1:30" ht="19.5" customHeight="1">
      <c r="A24" s="83"/>
      <c r="B24" s="1224" t="s">
        <v>1045</v>
      </c>
      <c r="C24" s="907"/>
      <c r="D24" s="907"/>
      <c r="E24" s="907"/>
      <c r="F24" s="907"/>
      <c r="G24" s="907"/>
      <c r="H24" s="907"/>
      <c r="I24" s="907"/>
      <c r="J24" s="907"/>
      <c r="K24" s="907"/>
      <c r="L24" s="83"/>
      <c r="M24" s="83"/>
      <c r="N24" s="83"/>
      <c r="O24" s="83"/>
      <c r="P24" s="83"/>
      <c r="Q24" s="83"/>
      <c r="R24" s="83"/>
      <c r="S24" s="83"/>
      <c r="T24" s="83"/>
      <c r="U24" s="83"/>
      <c r="V24" s="83"/>
      <c r="W24" s="83"/>
      <c r="X24" s="83"/>
      <c r="Y24" s="83"/>
      <c r="Z24" s="83"/>
      <c r="AA24" s="83"/>
      <c r="AB24" s="83"/>
      <c r="AC24" s="83"/>
      <c r="AD24" s="83"/>
    </row>
    <row r="25" spans="1:30" ht="18" customHeight="1">
      <c r="A25" s="83"/>
      <c r="B25" s="907"/>
      <c r="C25" s="907"/>
      <c r="D25" s="907"/>
      <c r="E25" s="907"/>
      <c r="F25" s="907"/>
      <c r="G25" s="907"/>
      <c r="H25" s="907"/>
      <c r="I25" s="907"/>
      <c r="J25" s="907"/>
      <c r="K25" s="907"/>
      <c r="L25" s="83"/>
      <c r="M25" s="83"/>
      <c r="N25" s="83"/>
      <c r="O25" s="83"/>
      <c r="P25" s="83"/>
      <c r="Q25" s="83"/>
      <c r="R25" s="83"/>
      <c r="S25" s="83"/>
      <c r="T25" s="83"/>
      <c r="U25" s="83"/>
      <c r="V25" s="83"/>
      <c r="W25" s="83"/>
      <c r="X25" s="83"/>
      <c r="Y25" s="83"/>
      <c r="Z25" s="83"/>
      <c r="AA25" s="83"/>
      <c r="AB25" s="83"/>
      <c r="AC25" s="83"/>
      <c r="AD25" s="83"/>
    </row>
    <row r="26" spans="1:30" ht="21.75" customHeight="1">
      <c r="A26" s="83"/>
      <c r="B26" s="907"/>
      <c r="C26" s="907"/>
      <c r="D26" s="907"/>
      <c r="E26" s="907"/>
      <c r="F26" s="907"/>
      <c r="G26" s="907"/>
      <c r="H26" s="907"/>
      <c r="I26" s="907"/>
      <c r="J26" s="907"/>
      <c r="K26" s="907"/>
      <c r="L26" s="83"/>
      <c r="M26" s="83"/>
      <c r="N26" s="83"/>
      <c r="O26" s="83"/>
      <c r="P26" s="83"/>
      <c r="Q26" s="83"/>
      <c r="R26" s="83"/>
      <c r="S26" s="83"/>
      <c r="T26" s="83"/>
      <c r="U26" s="83"/>
      <c r="V26" s="83"/>
      <c r="W26" s="83"/>
      <c r="X26" s="83"/>
      <c r="Y26" s="83"/>
      <c r="Z26" s="83"/>
      <c r="AA26" s="83"/>
      <c r="AB26" s="83"/>
      <c r="AC26" s="83"/>
      <c r="AD26" s="83"/>
    </row>
    <row r="27" spans="1:30" ht="12" customHeight="1">
      <c r="A27" s="83"/>
      <c r="B27" s="179"/>
      <c r="C27" s="179"/>
      <c r="D27" s="179"/>
      <c r="E27" s="179"/>
      <c r="F27" s="179"/>
      <c r="G27" s="179"/>
      <c r="H27" s="179"/>
      <c r="I27" s="179"/>
      <c r="J27" s="179"/>
      <c r="K27" s="179"/>
      <c r="L27" s="83"/>
      <c r="M27" s="83"/>
      <c r="N27" s="83"/>
      <c r="O27" s="83"/>
      <c r="P27" s="83"/>
      <c r="Q27" s="83"/>
      <c r="R27" s="83"/>
      <c r="S27" s="83"/>
      <c r="T27" s="83"/>
      <c r="U27" s="83"/>
      <c r="V27" s="83"/>
      <c r="W27" s="83"/>
      <c r="X27" s="83"/>
      <c r="Y27" s="83"/>
      <c r="Z27" s="83"/>
      <c r="AA27" s="83"/>
      <c r="AB27" s="83"/>
      <c r="AC27" s="83"/>
      <c r="AD27" s="83"/>
    </row>
    <row r="28" spans="1:30" ht="15" customHeight="1">
      <c r="A28" s="83"/>
      <c r="B28" s="1224" t="s">
        <v>1046</v>
      </c>
      <c r="C28" s="907"/>
      <c r="D28" s="907"/>
      <c r="E28" s="907"/>
      <c r="F28" s="907"/>
      <c r="G28" s="907"/>
      <c r="H28" s="907"/>
      <c r="I28" s="907"/>
      <c r="J28" s="907"/>
      <c r="K28" s="907"/>
      <c r="L28" s="83"/>
      <c r="M28" s="83"/>
      <c r="N28" s="83"/>
      <c r="O28" s="83"/>
      <c r="P28" s="83"/>
      <c r="Q28" s="83"/>
      <c r="R28" s="83"/>
      <c r="S28" s="83"/>
      <c r="T28" s="83"/>
      <c r="U28" s="83"/>
      <c r="V28" s="83"/>
      <c r="W28" s="83"/>
      <c r="X28" s="83"/>
      <c r="Y28" s="83"/>
      <c r="Z28" s="83"/>
      <c r="AA28" s="83"/>
      <c r="AB28" s="83"/>
      <c r="AC28" s="83"/>
      <c r="AD28" s="83"/>
    </row>
    <row r="29" spans="1:30" ht="15" customHeight="1">
      <c r="A29" s="83"/>
      <c r="B29" s="907"/>
      <c r="C29" s="907"/>
      <c r="D29" s="907"/>
      <c r="E29" s="907"/>
      <c r="F29" s="907"/>
      <c r="G29" s="907"/>
      <c r="H29" s="907"/>
      <c r="I29" s="907"/>
      <c r="J29" s="907"/>
      <c r="K29" s="907"/>
      <c r="L29" s="83"/>
      <c r="M29" s="83"/>
      <c r="N29" s="83"/>
      <c r="O29" s="83"/>
      <c r="P29" s="83"/>
      <c r="Q29" s="83"/>
      <c r="R29" s="83"/>
      <c r="S29" s="83"/>
      <c r="T29" s="83"/>
      <c r="U29" s="83"/>
      <c r="V29" s="83"/>
      <c r="W29" s="83"/>
      <c r="X29" s="83"/>
      <c r="Y29" s="83"/>
      <c r="Z29" s="83"/>
      <c r="AA29" s="83"/>
      <c r="AB29" s="83"/>
      <c r="AC29" s="83"/>
      <c r="AD29" s="83"/>
    </row>
    <row r="30" spans="1:30" ht="15" customHeight="1">
      <c r="A30" s="83"/>
      <c r="B30" s="907"/>
      <c r="C30" s="907"/>
      <c r="D30" s="907"/>
      <c r="E30" s="907"/>
      <c r="F30" s="907"/>
      <c r="G30" s="907"/>
      <c r="H30" s="907"/>
      <c r="I30" s="907"/>
      <c r="J30" s="907"/>
      <c r="K30" s="907"/>
      <c r="L30" s="83"/>
      <c r="M30" s="54"/>
      <c r="N30" s="54"/>
      <c r="O30" s="54"/>
      <c r="P30" s="54"/>
      <c r="Q30" s="54"/>
      <c r="R30" s="54"/>
      <c r="S30" s="54"/>
      <c r="T30" s="54"/>
      <c r="U30" s="54"/>
      <c r="V30" s="83"/>
      <c r="W30" s="83"/>
      <c r="X30" s="83"/>
      <c r="Y30" s="83"/>
      <c r="Z30" s="83"/>
      <c r="AA30" s="83"/>
      <c r="AB30" s="83"/>
      <c r="AC30" s="83"/>
      <c r="AD30" s="83"/>
    </row>
    <row r="31" spans="1:30" ht="15" customHeight="1">
      <c r="A31" s="83"/>
      <c r="B31" s="83"/>
      <c r="C31" s="83"/>
      <c r="D31" s="83"/>
      <c r="E31" s="83"/>
      <c r="F31" s="83"/>
      <c r="G31" s="83"/>
      <c r="H31" s="83"/>
      <c r="I31" s="83"/>
      <c r="J31" s="83"/>
      <c r="K31" s="83"/>
      <c r="L31" s="83"/>
      <c r="M31" s="54"/>
      <c r="N31" s="54"/>
      <c r="O31" s="54"/>
      <c r="P31" s="54"/>
      <c r="Q31" s="54"/>
      <c r="R31" s="54"/>
      <c r="S31" s="54"/>
      <c r="T31" s="54"/>
      <c r="U31" s="54"/>
      <c r="V31" s="83"/>
      <c r="W31" s="83"/>
      <c r="X31" s="83"/>
      <c r="Y31" s="83"/>
      <c r="Z31" s="83"/>
      <c r="AA31" s="83"/>
      <c r="AB31" s="83"/>
      <c r="AC31" s="83"/>
      <c r="AD31" s="83"/>
    </row>
    <row r="32" spans="1:30" ht="15" customHeight="1">
      <c r="A32" s="54"/>
      <c r="B32" s="485" t="s">
        <v>1047</v>
      </c>
      <c r="C32" s="54"/>
      <c r="D32" s="54"/>
      <c r="E32" s="54"/>
      <c r="F32" s="54"/>
      <c r="G32" s="54"/>
      <c r="H32" s="54"/>
      <c r="I32" s="54"/>
      <c r="J32" s="54"/>
      <c r="K32" s="486"/>
      <c r="L32" s="83"/>
      <c r="M32" s="54"/>
      <c r="N32" s="54"/>
      <c r="O32" s="54"/>
      <c r="P32" s="54"/>
      <c r="Q32" s="54"/>
      <c r="R32" s="54"/>
      <c r="S32" s="54"/>
      <c r="T32" s="54"/>
      <c r="U32" s="54"/>
      <c r="V32" s="54"/>
      <c r="W32" s="54"/>
      <c r="X32" s="54"/>
      <c r="Y32" s="54"/>
      <c r="Z32" s="54"/>
      <c r="AA32" s="54"/>
      <c r="AB32" s="54"/>
      <c r="AC32" s="54"/>
      <c r="AD32" s="54"/>
    </row>
    <row r="33" spans="1:30" ht="15" customHeight="1">
      <c r="A33" s="83"/>
      <c r="B33" s="54"/>
      <c r="C33" s="54"/>
      <c r="D33" s="54"/>
      <c r="E33" s="54"/>
      <c r="F33" s="54"/>
      <c r="G33" s="54"/>
      <c r="H33" s="54"/>
      <c r="I33" s="54"/>
      <c r="J33" s="54"/>
      <c r="K33" s="486"/>
      <c r="L33" s="83"/>
      <c r="M33" s="54"/>
      <c r="N33" s="54"/>
      <c r="O33" s="54"/>
      <c r="P33" s="54"/>
      <c r="Q33" s="54"/>
      <c r="R33" s="54"/>
      <c r="S33" s="54"/>
      <c r="T33" s="54"/>
      <c r="U33" s="54"/>
      <c r="V33" s="54"/>
      <c r="W33" s="54"/>
      <c r="X33" s="54"/>
      <c r="Y33" s="54"/>
      <c r="Z33" s="54"/>
      <c r="AA33" s="54"/>
      <c r="AB33" s="54"/>
      <c r="AC33" s="54"/>
      <c r="AD33" s="54"/>
    </row>
    <row r="34" spans="1:30" ht="15" customHeight="1">
      <c r="A34" s="83"/>
      <c r="B34" s="54"/>
      <c r="C34" s="133"/>
      <c r="D34" s="1225" t="s">
        <v>1048</v>
      </c>
      <c r="E34" s="1111"/>
      <c r="F34" s="1111"/>
      <c r="G34" s="1111"/>
      <c r="H34" s="1111"/>
      <c r="I34" s="1112"/>
      <c r="J34" s="487"/>
      <c r="K34" s="488"/>
      <c r="L34" s="83"/>
      <c r="M34" s="54"/>
      <c r="N34" s="54"/>
      <c r="O34" s="54"/>
      <c r="P34" s="54"/>
      <c r="Q34" s="54"/>
      <c r="R34" s="54"/>
      <c r="S34" s="54"/>
      <c r="T34" s="54"/>
      <c r="U34" s="54"/>
      <c r="V34" s="54"/>
      <c r="W34" s="54"/>
      <c r="X34" s="54"/>
      <c r="Y34" s="54"/>
      <c r="Z34" s="54"/>
      <c r="AA34" s="54"/>
      <c r="AB34" s="54"/>
      <c r="AC34" s="54"/>
      <c r="AD34" s="54"/>
    </row>
    <row r="35" spans="1:30" ht="15" customHeight="1">
      <c r="A35" s="83"/>
      <c r="B35" s="54"/>
      <c r="C35" s="133"/>
      <c r="D35" s="1113"/>
      <c r="E35" s="1114"/>
      <c r="F35" s="1114"/>
      <c r="G35" s="1114"/>
      <c r="H35" s="1114"/>
      <c r="I35" s="1115"/>
      <c r="J35" s="487"/>
      <c r="K35" s="488"/>
      <c r="L35" s="83"/>
      <c r="M35" s="54"/>
      <c r="N35" s="54"/>
      <c r="O35" s="54"/>
      <c r="P35" s="54"/>
      <c r="Q35" s="54"/>
      <c r="R35" s="54"/>
      <c r="S35" s="54"/>
      <c r="T35" s="54"/>
      <c r="U35" s="54"/>
      <c r="V35" s="54"/>
      <c r="W35" s="54"/>
      <c r="X35" s="54"/>
      <c r="Y35" s="54"/>
      <c r="Z35" s="54"/>
      <c r="AA35" s="54"/>
      <c r="AB35" s="54"/>
      <c r="AC35" s="54"/>
      <c r="AD35" s="54"/>
    </row>
    <row r="36" spans="1:30" ht="15" customHeight="1">
      <c r="A36" s="54"/>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row>
    <row r="37" spans="1:30" ht="27" customHeight="1">
      <c r="A37" s="54"/>
      <c r="B37" s="54"/>
      <c r="C37" s="476" t="s">
        <v>1049</v>
      </c>
      <c r="D37" s="1223"/>
      <c r="E37" s="1223"/>
      <c r="F37" s="1223"/>
      <c r="G37" s="1223"/>
      <c r="H37" s="1223"/>
      <c r="I37" s="1223"/>
      <c r="J37" s="1223"/>
      <c r="K37" s="54"/>
      <c r="L37" s="54"/>
      <c r="M37" s="54"/>
      <c r="N37" s="54"/>
      <c r="O37" s="54"/>
      <c r="P37" s="54"/>
      <c r="Q37" s="54"/>
      <c r="R37" s="54"/>
      <c r="S37" s="54"/>
      <c r="T37" s="54"/>
      <c r="U37" s="54"/>
      <c r="V37" s="54"/>
      <c r="W37" s="54"/>
      <c r="X37" s="54"/>
      <c r="Y37" s="54"/>
      <c r="Z37" s="54"/>
      <c r="AA37" s="54"/>
      <c r="AB37" s="54"/>
      <c r="AC37" s="54"/>
      <c r="AD37" s="54"/>
    </row>
    <row r="38" spans="1:30" ht="27" customHeight="1">
      <c r="A38" s="54"/>
      <c r="B38" s="54"/>
      <c r="C38" s="476" t="s">
        <v>1050</v>
      </c>
      <c r="D38" s="1230"/>
      <c r="E38" s="1230"/>
      <c r="F38" s="1230"/>
      <c r="G38" s="1230"/>
      <c r="H38" s="1230"/>
      <c r="I38" s="1230"/>
      <c r="J38" s="1230"/>
      <c r="K38" s="54"/>
      <c r="L38" s="54"/>
      <c r="M38" s="54"/>
      <c r="N38" s="54"/>
      <c r="O38" s="54"/>
      <c r="P38" s="54"/>
      <c r="Q38" s="54"/>
      <c r="R38" s="54"/>
      <c r="S38" s="54"/>
      <c r="T38" s="54"/>
      <c r="U38" s="54"/>
      <c r="V38" s="54"/>
      <c r="W38" s="54"/>
      <c r="X38" s="54"/>
      <c r="Y38" s="54"/>
      <c r="Z38" s="54"/>
      <c r="AA38" s="54"/>
      <c r="AB38" s="54"/>
      <c r="AC38" s="54"/>
      <c r="AD38" s="54"/>
    </row>
    <row r="39" spans="1:30" ht="27" customHeight="1">
      <c r="A39" s="54"/>
      <c r="B39" s="54"/>
      <c r="C39" s="476" t="s">
        <v>1051</v>
      </c>
      <c r="D39" s="1230"/>
      <c r="E39" s="1230"/>
      <c r="F39" s="1230"/>
      <c r="G39" s="1230"/>
      <c r="H39" s="1230"/>
      <c r="I39" s="1230"/>
      <c r="J39" s="1230"/>
      <c r="K39" s="54"/>
      <c r="L39" s="54"/>
      <c r="M39" s="54"/>
      <c r="N39" s="54"/>
      <c r="O39" s="54"/>
      <c r="P39" s="54"/>
      <c r="Q39" s="54"/>
      <c r="R39" s="54"/>
      <c r="S39" s="54"/>
      <c r="T39" s="54"/>
      <c r="U39" s="54"/>
      <c r="V39" s="54"/>
      <c r="W39" s="54"/>
      <c r="X39" s="54"/>
      <c r="Y39" s="54"/>
      <c r="Z39" s="54"/>
      <c r="AA39" s="54"/>
      <c r="AB39" s="54"/>
      <c r="AC39" s="54"/>
      <c r="AD39" s="54"/>
    </row>
    <row r="40" spans="1:30" ht="27" customHeight="1">
      <c r="A40" s="54"/>
      <c r="B40" s="54"/>
      <c r="C40" s="476" t="s">
        <v>1052</v>
      </c>
      <c r="D40" s="1230"/>
      <c r="E40" s="1230"/>
      <c r="F40" s="1230"/>
      <c r="G40" s="1230"/>
      <c r="H40" s="1230"/>
      <c r="I40" s="1230"/>
      <c r="J40" s="1230"/>
      <c r="K40" s="54"/>
      <c r="L40" s="54"/>
      <c r="M40" s="54"/>
      <c r="N40" s="54"/>
      <c r="O40" s="54"/>
      <c r="P40" s="54"/>
      <c r="Q40" s="54"/>
      <c r="R40" s="54"/>
      <c r="S40" s="54"/>
      <c r="T40" s="54"/>
      <c r="U40" s="54"/>
      <c r="V40" s="54"/>
      <c r="W40" s="54"/>
      <c r="X40" s="54"/>
      <c r="Y40" s="54"/>
      <c r="Z40" s="54"/>
      <c r="AA40" s="54"/>
      <c r="AB40" s="54"/>
      <c r="AC40" s="54"/>
      <c r="AD40" s="54"/>
    </row>
    <row r="41" spans="1:30" ht="27" customHeight="1">
      <c r="A41" s="54"/>
      <c r="B41" s="54"/>
      <c r="C41" s="476" t="s">
        <v>1053</v>
      </c>
      <c r="D41" s="1230"/>
      <c r="E41" s="1230"/>
      <c r="F41" s="1230"/>
      <c r="G41" s="1230"/>
      <c r="H41" s="1230"/>
      <c r="I41" s="1230"/>
      <c r="J41" s="1230"/>
      <c r="K41" s="54"/>
      <c r="L41" s="54"/>
      <c r="M41" s="54"/>
      <c r="N41" s="54"/>
      <c r="O41" s="54"/>
      <c r="P41" s="54"/>
      <c r="Q41" s="54"/>
      <c r="R41" s="54"/>
      <c r="S41" s="54"/>
      <c r="T41" s="54"/>
      <c r="U41" s="54"/>
      <c r="V41" s="54"/>
      <c r="W41" s="54"/>
      <c r="X41" s="54"/>
      <c r="Y41" s="54"/>
      <c r="Z41" s="54"/>
      <c r="AA41" s="54"/>
      <c r="AB41" s="54"/>
      <c r="AC41" s="54"/>
      <c r="AD41" s="54"/>
    </row>
    <row r="42" spans="1:30" ht="27" customHeight="1">
      <c r="A42" s="54"/>
      <c r="B42" s="54"/>
      <c r="C42" s="476" t="s">
        <v>1054</v>
      </c>
      <c r="D42" s="1222"/>
      <c r="E42" s="1222"/>
      <c r="F42" s="1222"/>
      <c r="G42" s="1222"/>
      <c r="H42" s="1222"/>
      <c r="I42" s="1222"/>
      <c r="J42" s="1222"/>
      <c r="K42" s="491"/>
      <c r="L42" s="491"/>
      <c r="M42" s="54"/>
      <c r="N42" s="54"/>
      <c r="O42" s="54"/>
      <c r="P42" s="54"/>
      <c r="Q42" s="54"/>
      <c r="R42" s="54"/>
      <c r="S42" s="54"/>
      <c r="T42" s="54"/>
      <c r="U42" s="54"/>
      <c r="V42" s="54"/>
      <c r="W42" s="54"/>
      <c r="X42" s="54"/>
      <c r="Y42" s="54"/>
      <c r="Z42" s="54"/>
      <c r="AA42" s="54"/>
      <c r="AB42" s="54"/>
      <c r="AC42" s="54"/>
      <c r="AD42" s="54"/>
    </row>
    <row r="43" spans="1:30" ht="27" customHeight="1">
      <c r="A43" s="492"/>
      <c r="B43" s="492"/>
      <c r="C43" s="493" t="s">
        <v>1055</v>
      </c>
      <c r="D43" s="1222"/>
      <c r="E43" s="1222"/>
      <c r="F43" s="1222"/>
      <c r="G43" s="1222"/>
      <c r="H43" s="1222"/>
      <c r="I43" s="1222"/>
      <c r="J43" s="1222"/>
      <c r="K43" s="491"/>
      <c r="L43" s="491"/>
      <c r="M43" s="54"/>
      <c r="N43" s="54"/>
      <c r="O43" s="54"/>
      <c r="P43" s="54"/>
      <c r="Q43" s="54"/>
      <c r="R43" s="54"/>
      <c r="S43" s="54"/>
      <c r="T43" s="54"/>
      <c r="U43" s="54"/>
      <c r="V43" s="54"/>
      <c r="W43" s="54"/>
      <c r="X43" s="54"/>
      <c r="Y43" s="54"/>
      <c r="Z43" s="54"/>
      <c r="AA43" s="54"/>
      <c r="AB43" s="54"/>
      <c r="AC43" s="54"/>
      <c r="AD43" s="54"/>
    </row>
    <row r="44" spans="1:30" ht="27" customHeight="1">
      <c r="A44" s="54"/>
      <c r="B44" s="54"/>
      <c r="C44" s="476" t="s">
        <v>1056</v>
      </c>
      <c r="D44" s="1222"/>
      <c r="E44" s="1222"/>
      <c r="F44" s="1222"/>
      <c r="G44" s="1222"/>
      <c r="H44" s="1222"/>
      <c r="I44" s="1222"/>
      <c r="J44" s="1222"/>
      <c r="K44" s="54"/>
      <c r="L44" s="54"/>
      <c r="M44" s="54"/>
      <c r="N44" s="54"/>
      <c r="O44" s="54"/>
      <c r="P44" s="54"/>
      <c r="Q44" s="54"/>
      <c r="R44" s="54"/>
      <c r="S44" s="54"/>
      <c r="T44" s="54"/>
      <c r="U44" s="54"/>
      <c r="V44" s="54"/>
      <c r="W44" s="54"/>
      <c r="X44" s="54"/>
      <c r="Y44" s="54"/>
      <c r="Z44" s="54"/>
      <c r="AA44" s="54"/>
      <c r="AB44" s="54"/>
      <c r="AC44" s="54"/>
      <c r="AD44" s="54"/>
    </row>
    <row r="45" spans="1:30" ht="27" customHeight="1">
      <c r="A45" s="54"/>
      <c r="B45" s="54"/>
      <c r="C45" s="476" t="s">
        <v>1057</v>
      </c>
      <c r="D45" s="1222"/>
      <c r="E45" s="1222"/>
      <c r="F45" s="1222"/>
      <c r="G45" s="1222"/>
      <c r="H45" s="1222"/>
      <c r="I45" s="1222"/>
      <c r="J45" s="1222"/>
      <c r="K45" s="54"/>
      <c r="L45" s="54"/>
      <c r="M45" s="54"/>
      <c r="N45" s="54"/>
      <c r="O45" s="54"/>
      <c r="P45" s="54"/>
      <c r="Q45" s="54"/>
      <c r="R45" s="54"/>
      <c r="S45" s="54"/>
      <c r="T45" s="54"/>
      <c r="U45" s="54"/>
      <c r="V45" s="54"/>
      <c r="W45" s="54"/>
      <c r="X45" s="54"/>
      <c r="Y45" s="54"/>
      <c r="Z45" s="54"/>
      <c r="AA45" s="54"/>
      <c r="AB45" s="54"/>
      <c r="AC45" s="54"/>
      <c r="AD45" s="54"/>
    </row>
    <row r="46" spans="1:30" ht="15" customHeight="1">
      <c r="A46" s="54"/>
      <c r="B46" s="54"/>
      <c r="C46" s="476"/>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row>
    <row r="47" spans="1:30" ht="15" customHeight="1">
      <c r="A47" s="54"/>
      <c r="B47" s="54"/>
      <c r="C47" s="54"/>
      <c r="D47" s="1225" t="s">
        <v>1058</v>
      </c>
      <c r="E47" s="1111"/>
      <c r="F47" s="1111"/>
      <c r="G47" s="1111"/>
      <c r="H47" s="1111"/>
      <c r="I47" s="1112"/>
      <c r="J47" s="131"/>
      <c r="K47" s="131"/>
      <c r="L47" s="54"/>
      <c r="M47" s="54"/>
      <c r="N47" s="54"/>
      <c r="O47" s="54"/>
      <c r="P47" s="54"/>
      <c r="Q47" s="54"/>
      <c r="R47" s="54"/>
      <c r="S47" s="54"/>
      <c r="T47" s="54"/>
      <c r="U47" s="54"/>
      <c r="V47" s="54"/>
      <c r="W47" s="54"/>
      <c r="X47" s="54"/>
      <c r="Y47" s="54"/>
      <c r="Z47" s="54"/>
      <c r="AA47" s="54"/>
      <c r="AB47" s="54"/>
      <c r="AC47" s="54"/>
      <c r="AD47" s="54"/>
    </row>
    <row r="48" spans="1:30" ht="15" customHeight="1">
      <c r="A48" s="54"/>
      <c r="B48" s="488"/>
      <c r="C48" s="477"/>
      <c r="D48" s="1113"/>
      <c r="E48" s="1114"/>
      <c r="F48" s="1114"/>
      <c r="G48" s="1114"/>
      <c r="H48" s="1114"/>
      <c r="I48" s="1115"/>
      <c r="J48" s="494"/>
      <c r="K48" s="54"/>
      <c r="L48" s="54"/>
      <c r="M48" s="54"/>
      <c r="N48" s="54"/>
      <c r="O48" s="54"/>
      <c r="P48" s="54"/>
      <c r="Q48" s="54"/>
      <c r="R48" s="54"/>
      <c r="S48" s="54"/>
      <c r="T48" s="54"/>
      <c r="U48" s="54"/>
      <c r="V48" s="54"/>
      <c r="W48" s="54"/>
      <c r="X48" s="54"/>
      <c r="Y48" s="54"/>
      <c r="Z48" s="54"/>
      <c r="AA48" s="54"/>
      <c r="AB48" s="54"/>
      <c r="AC48" s="54"/>
      <c r="AD48" s="54"/>
    </row>
    <row r="49" spans="1:30" ht="15" customHeight="1">
      <c r="A49" s="54"/>
      <c r="B49" s="488"/>
      <c r="C49" s="477"/>
      <c r="D49" s="488"/>
      <c r="E49" s="488"/>
      <c r="F49" s="488"/>
      <c r="G49" s="488"/>
      <c r="H49" s="488"/>
      <c r="I49" s="488"/>
      <c r="J49" s="477"/>
      <c r="K49" s="54"/>
      <c r="L49" s="54"/>
      <c r="M49" s="54"/>
      <c r="N49" s="54"/>
      <c r="O49" s="54"/>
      <c r="P49" s="54"/>
      <c r="Q49" s="54"/>
      <c r="R49" s="54"/>
      <c r="S49" s="54"/>
      <c r="T49" s="54"/>
      <c r="U49" s="54"/>
      <c r="V49" s="54"/>
      <c r="W49" s="54"/>
      <c r="X49" s="54"/>
      <c r="Y49" s="54"/>
      <c r="Z49" s="54"/>
      <c r="AA49" s="54"/>
      <c r="AB49" s="54"/>
      <c r="AC49" s="54"/>
      <c r="AD49" s="54"/>
    </row>
    <row r="50" spans="1:30" ht="27" customHeight="1">
      <c r="A50" s="54"/>
      <c r="B50" s="54"/>
      <c r="C50" s="476" t="s">
        <v>1049</v>
      </c>
      <c r="D50" s="1223"/>
      <c r="E50" s="1223"/>
      <c r="F50" s="1223"/>
      <c r="G50" s="1223"/>
      <c r="H50" s="1223"/>
      <c r="I50" s="1223"/>
      <c r="J50" s="1223"/>
      <c r="K50" s="54"/>
      <c r="L50" s="54"/>
      <c r="M50" s="54"/>
      <c r="N50" s="54"/>
      <c r="O50" s="54"/>
      <c r="P50" s="54"/>
      <c r="Q50" s="54"/>
      <c r="R50" s="54"/>
      <c r="S50" s="54"/>
      <c r="T50" s="54"/>
      <c r="U50" s="54"/>
      <c r="V50" s="54"/>
      <c r="W50" s="54"/>
      <c r="X50" s="54"/>
      <c r="Y50" s="54"/>
      <c r="Z50" s="54"/>
      <c r="AA50" s="54"/>
      <c r="AB50" s="54"/>
      <c r="AC50" s="54"/>
      <c r="AD50" s="54"/>
    </row>
    <row r="51" spans="1:30" ht="27" customHeight="1">
      <c r="A51" s="54"/>
      <c r="B51" s="54"/>
      <c r="C51" s="476" t="s">
        <v>1050</v>
      </c>
      <c r="D51" s="1222"/>
      <c r="E51" s="1222"/>
      <c r="F51" s="1222"/>
      <c r="G51" s="1222"/>
      <c r="H51" s="1222"/>
      <c r="I51" s="1222"/>
      <c r="J51" s="1222"/>
      <c r="K51" s="54"/>
      <c r="L51" s="54"/>
      <c r="M51" s="54"/>
      <c r="N51" s="54"/>
      <c r="O51" s="54"/>
      <c r="P51" s="54"/>
      <c r="Q51" s="54"/>
      <c r="R51" s="54"/>
      <c r="S51" s="54"/>
      <c r="T51" s="54"/>
      <c r="U51" s="54"/>
      <c r="V51" s="54"/>
      <c r="W51" s="54"/>
      <c r="X51" s="54"/>
      <c r="Y51" s="54"/>
      <c r="Z51" s="54"/>
      <c r="AA51" s="54"/>
      <c r="AB51" s="54"/>
      <c r="AC51" s="54"/>
      <c r="AD51" s="54"/>
    </row>
    <row r="52" spans="1:30" ht="27" customHeight="1">
      <c r="A52" s="54"/>
      <c r="B52" s="54"/>
      <c r="C52" s="476" t="s">
        <v>1051</v>
      </c>
      <c r="D52" s="1222"/>
      <c r="E52" s="1222"/>
      <c r="F52" s="1222"/>
      <c r="G52" s="1222"/>
      <c r="H52" s="1222"/>
      <c r="I52" s="1222"/>
      <c r="J52" s="1222"/>
      <c r="K52" s="54"/>
      <c r="L52" s="54"/>
      <c r="M52" s="54"/>
      <c r="N52" s="54"/>
      <c r="O52" s="54"/>
      <c r="P52" s="54"/>
      <c r="Q52" s="54"/>
      <c r="R52" s="54"/>
      <c r="S52" s="54"/>
      <c r="T52" s="54"/>
      <c r="U52" s="54"/>
      <c r="V52" s="54"/>
      <c r="W52" s="54"/>
      <c r="X52" s="54"/>
      <c r="Y52" s="54"/>
      <c r="Z52" s="54"/>
      <c r="AA52" s="54"/>
      <c r="AB52" s="54"/>
      <c r="AC52" s="54"/>
      <c r="AD52" s="54"/>
    </row>
    <row r="53" spans="1:30" ht="27" customHeight="1">
      <c r="A53" s="54"/>
      <c r="B53" s="54"/>
      <c r="C53" s="476" t="s">
        <v>1059</v>
      </c>
      <c r="D53" s="1222"/>
      <c r="E53" s="1222"/>
      <c r="F53" s="1222"/>
      <c r="G53" s="1222"/>
      <c r="H53" s="1222"/>
      <c r="I53" s="1222"/>
      <c r="J53" s="1222"/>
      <c r="K53" s="54"/>
      <c r="L53" s="54"/>
      <c r="M53" s="54"/>
      <c r="N53" s="54"/>
      <c r="O53" s="54"/>
      <c r="P53" s="54"/>
      <c r="Q53" s="54"/>
      <c r="R53" s="54"/>
      <c r="S53" s="54"/>
      <c r="T53" s="54"/>
      <c r="U53" s="54"/>
      <c r="V53" s="54"/>
      <c r="W53" s="54"/>
      <c r="X53" s="54"/>
      <c r="Y53" s="54"/>
      <c r="Z53" s="54"/>
      <c r="AA53" s="54"/>
      <c r="AB53" s="54"/>
      <c r="AC53" s="54"/>
      <c r="AD53" s="54"/>
    </row>
    <row r="54" spans="1:30" ht="27" customHeight="1">
      <c r="A54" s="54"/>
      <c r="B54" s="54"/>
      <c r="C54" s="476" t="s">
        <v>1060</v>
      </c>
      <c r="D54" s="1222"/>
      <c r="E54" s="1222"/>
      <c r="F54" s="1222"/>
      <c r="G54" s="1222"/>
      <c r="H54" s="1222"/>
      <c r="I54" s="1222"/>
      <c r="J54" s="1222"/>
      <c r="K54" s="54"/>
      <c r="L54" s="54"/>
      <c r="M54" s="54"/>
      <c r="N54" s="54"/>
      <c r="O54" s="54"/>
      <c r="P54" s="54"/>
      <c r="Q54" s="54"/>
      <c r="R54" s="54"/>
      <c r="S54" s="54"/>
      <c r="T54" s="54"/>
      <c r="U54" s="54"/>
      <c r="V54" s="54"/>
      <c r="W54" s="54"/>
      <c r="X54" s="54"/>
      <c r="Y54" s="54"/>
      <c r="Z54" s="54"/>
      <c r="AA54" s="54"/>
      <c r="AB54" s="54"/>
      <c r="AC54" s="54"/>
      <c r="AD54" s="54"/>
    </row>
    <row r="55" spans="1:30" ht="27" customHeight="1">
      <c r="A55" s="54"/>
      <c r="B55" s="54"/>
      <c r="C55" s="476" t="s">
        <v>1061</v>
      </c>
      <c r="D55" s="1222"/>
      <c r="E55" s="1222"/>
      <c r="F55" s="1222"/>
      <c r="G55" s="1222"/>
      <c r="H55" s="1222"/>
      <c r="I55" s="1222"/>
      <c r="J55" s="1222"/>
      <c r="K55" s="54"/>
      <c r="L55" s="54"/>
      <c r="M55" s="54"/>
      <c r="N55" s="54"/>
      <c r="O55" s="54"/>
      <c r="P55" s="54"/>
      <c r="Q55" s="54"/>
      <c r="R55" s="54"/>
      <c r="S55" s="54"/>
      <c r="T55" s="54"/>
      <c r="U55" s="54"/>
      <c r="V55" s="54"/>
      <c r="W55" s="54"/>
      <c r="X55" s="54"/>
      <c r="Y55" s="54"/>
      <c r="Z55" s="54"/>
      <c r="AA55" s="54"/>
      <c r="AB55" s="54"/>
      <c r="AC55" s="54"/>
      <c r="AD55" s="54"/>
    </row>
    <row r="56" spans="1:30" ht="27" customHeight="1">
      <c r="A56" s="54"/>
      <c r="B56" s="54"/>
      <c r="C56" s="476" t="s">
        <v>1062</v>
      </c>
      <c r="D56" s="1222"/>
      <c r="E56" s="1222"/>
      <c r="F56" s="1222"/>
      <c r="G56" s="1222"/>
      <c r="H56" s="1222"/>
      <c r="I56" s="1222"/>
      <c r="J56" s="1222"/>
      <c r="K56" s="54"/>
      <c r="L56" s="54"/>
      <c r="M56" s="54"/>
      <c r="N56" s="54"/>
      <c r="O56" s="54"/>
      <c r="P56" s="54"/>
      <c r="Q56" s="54"/>
      <c r="R56" s="54"/>
      <c r="S56" s="54"/>
      <c r="T56" s="54"/>
      <c r="U56" s="54"/>
      <c r="V56" s="54"/>
      <c r="W56" s="54"/>
      <c r="X56" s="54"/>
      <c r="Y56" s="54"/>
      <c r="Z56" s="54"/>
      <c r="AA56" s="54"/>
      <c r="AB56" s="54"/>
      <c r="AC56" s="54"/>
      <c r="AD56" s="54"/>
    </row>
    <row r="57" spans="1:30" ht="27" customHeight="1">
      <c r="A57" s="54"/>
      <c r="B57" s="54"/>
      <c r="C57" s="476" t="s">
        <v>1063</v>
      </c>
      <c r="D57" s="1222"/>
      <c r="E57" s="1222"/>
      <c r="F57" s="1222"/>
      <c r="G57" s="1222"/>
      <c r="H57" s="1222"/>
      <c r="I57" s="1222"/>
      <c r="J57" s="1222"/>
      <c r="K57" s="54"/>
      <c r="L57" s="54"/>
      <c r="M57" s="54"/>
      <c r="N57" s="54"/>
      <c r="O57" s="54"/>
      <c r="P57" s="54"/>
      <c r="Q57" s="54"/>
      <c r="R57" s="54"/>
      <c r="S57" s="54"/>
      <c r="T57" s="54"/>
      <c r="U57" s="54"/>
      <c r="V57" s="54"/>
      <c r="W57" s="54"/>
      <c r="X57" s="54"/>
      <c r="Y57" s="54"/>
      <c r="Z57" s="54"/>
      <c r="AA57" s="54"/>
      <c r="AB57" s="54"/>
      <c r="AC57" s="54"/>
      <c r="AD57" s="54"/>
    </row>
    <row r="58" spans="1:30" ht="27" customHeight="1">
      <c r="A58" s="54"/>
      <c r="B58" s="54"/>
      <c r="C58" s="476" t="s">
        <v>1064</v>
      </c>
      <c r="D58" s="1222"/>
      <c r="E58" s="1222"/>
      <c r="F58" s="1222"/>
      <c r="G58" s="1222"/>
      <c r="H58" s="1222"/>
      <c r="I58" s="1222"/>
      <c r="J58" s="1222"/>
      <c r="K58" s="491"/>
      <c r="L58" s="491"/>
      <c r="M58" s="54"/>
      <c r="N58" s="54"/>
      <c r="O58" s="54"/>
      <c r="P58" s="54"/>
      <c r="Q58" s="54"/>
      <c r="R58" s="54"/>
      <c r="S58" s="54"/>
      <c r="T58" s="54"/>
      <c r="U58" s="54"/>
      <c r="V58" s="54"/>
      <c r="W58" s="54"/>
      <c r="X58" s="54"/>
      <c r="Y58" s="54"/>
      <c r="Z58" s="54"/>
      <c r="AA58" s="54"/>
      <c r="AB58" s="54"/>
      <c r="AC58" s="54"/>
      <c r="AD58" s="54"/>
    </row>
    <row r="59" spans="1:30" ht="27" customHeight="1">
      <c r="A59" s="83"/>
      <c r="B59" s="57"/>
      <c r="C59" s="495"/>
      <c r="D59" s="495"/>
      <c r="E59" s="495"/>
      <c r="F59" s="495"/>
      <c r="G59" s="495"/>
      <c r="H59" s="495"/>
      <c r="I59" s="495"/>
      <c r="J59" s="495"/>
      <c r="K59" s="491"/>
      <c r="L59" s="491"/>
      <c r="M59" s="54"/>
      <c r="N59" s="54"/>
      <c r="O59" s="54"/>
      <c r="P59" s="54"/>
      <c r="Q59" s="54"/>
      <c r="R59" s="54"/>
      <c r="S59" s="54"/>
      <c r="T59" s="54"/>
      <c r="U59" s="54"/>
      <c r="V59" s="54"/>
      <c r="W59" s="54"/>
      <c r="X59" s="54"/>
      <c r="Y59" s="54"/>
      <c r="Z59" s="54"/>
      <c r="AA59" s="54"/>
      <c r="AB59" s="54"/>
      <c r="AC59" s="54"/>
      <c r="AD59" s="54"/>
    </row>
    <row r="60" spans="1:30" ht="15" customHeight="1">
      <c r="A60" s="54"/>
      <c r="B60" s="57"/>
      <c r="C60" s="83"/>
      <c r="D60" s="83"/>
      <c r="E60" s="83"/>
      <c r="F60" s="83"/>
      <c r="G60" s="83"/>
      <c r="H60" s="83"/>
      <c r="I60" s="83"/>
      <c r="J60" s="83"/>
      <c r="K60" s="83"/>
      <c r="L60" s="83"/>
      <c r="M60" s="54"/>
      <c r="N60" s="54"/>
      <c r="O60" s="54"/>
      <c r="P60" s="54"/>
      <c r="Q60" s="54"/>
      <c r="R60" s="54"/>
      <c r="S60" s="54"/>
      <c r="T60" s="54"/>
      <c r="U60" s="54"/>
      <c r="V60" s="54"/>
      <c r="W60" s="54"/>
      <c r="X60" s="54"/>
      <c r="Y60" s="54"/>
      <c r="Z60" s="54"/>
      <c r="AA60" s="54"/>
      <c r="AB60" s="54"/>
      <c r="AC60" s="54"/>
      <c r="AD60" s="54"/>
    </row>
    <row r="61" spans="1:30" ht="15" customHeight="1">
      <c r="A61" s="54"/>
      <c r="B61" s="57"/>
      <c r="C61" s="83"/>
      <c r="D61" s="83"/>
      <c r="E61" s="83"/>
      <c r="F61" s="83"/>
      <c r="G61" s="83"/>
      <c r="H61" s="83"/>
      <c r="I61" s="83"/>
      <c r="J61" s="83"/>
      <c r="K61" s="83"/>
      <c r="L61" s="83"/>
      <c r="M61" s="54"/>
      <c r="N61" s="54"/>
      <c r="O61" s="54"/>
      <c r="P61" s="54"/>
      <c r="Q61" s="54"/>
      <c r="R61" s="54"/>
      <c r="S61" s="54"/>
      <c r="T61" s="54"/>
      <c r="U61" s="54"/>
      <c r="V61" s="54"/>
      <c r="W61" s="54"/>
      <c r="X61" s="54"/>
      <c r="Y61" s="54"/>
      <c r="Z61" s="54"/>
      <c r="AA61" s="54"/>
      <c r="AB61" s="54"/>
      <c r="AC61" s="54"/>
      <c r="AD61" s="54"/>
    </row>
    <row r="62" spans="1:30" ht="15" customHeight="1">
      <c r="A62" s="83"/>
      <c r="B62" s="83"/>
      <c r="C62" s="83"/>
      <c r="D62" s="83"/>
      <c r="E62" s="83"/>
      <c r="F62" s="83"/>
      <c r="G62" s="83"/>
      <c r="H62" s="83"/>
      <c r="I62" s="83"/>
      <c r="J62" s="83"/>
      <c r="K62" s="83"/>
      <c r="L62" s="83"/>
      <c r="M62" s="83"/>
      <c r="N62" s="83"/>
      <c r="O62" s="83"/>
      <c r="P62" s="54"/>
      <c r="Q62" s="54"/>
      <c r="R62" s="54"/>
      <c r="S62" s="54"/>
      <c r="T62" s="54"/>
      <c r="U62" s="54"/>
      <c r="V62" s="54"/>
      <c r="W62" s="54"/>
      <c r="X62" s="54"/>
      <c r="Y62" s="54"/>
      <c r="Z62" s="54"/>
      <c r="AA62" s="54"/>
      <c r="AB62" s="54"/>
      <c r="AC62" s="54"/>
      <c r="AD62" s="54"/>
    </row>
    <row r="63" spans="1:30" ht="15" customHeight="1">
      <c r="A63" s="54"/>
      <c r="B63" s="57"/>
      <c r="C63" s="83"/>
      <c r="D63" s="83"/>
      <c r="E63" s="83"/>
      <c r="F63" s="83"/>
      <c r="G63" s="83"/>
      <c r="H63" s="83"/>
      <c r="I63" s="83"/>
      <c r="J63" s="83"/>
      <c r="K63" s="83"/>
      <c r="L63" s="83"/>
      <c r="M63" s="83"/>
      <c r="N63" s="83"/>
      <c r="O63" s="83"/>
      <c r="P63" s="54"/>
      <c r="Q63" s="54"/>
      <c r="R63" s="54"/>
      <c r="S63" s="54"/>
      <c r="T63" s="54"/>
      <c r="U63" s="54"/>
      <c r="V63" s="54"/>
      <c r="W63" s="54"/>
      <c r="X63" s="54"/>
      <c r="Y63" s="54"/>
      <c r="Z63" s="54"/>
      <c r="AA63" s="54"/>
      <c r="AB63" s="54"/>
      <c r="AC63" s="54"/>
      <c r="AD63" s="54"/>
    </row>
    <row r="64" spans="1:30" ht="15" customHeight="1">
      <c r="A64" s="54"/>
      <c r="B64" s="83"/>
      <c r="C64" s="83"/>
      <c r="D64" s="83"/>
      <c r="E64" s="83"/>
      <c r="F64" s="83"/>
      <c r="G64" s="83"/>
      <c r="H64" s="83"/>
      <c r="I64" s="83"/>
      <c r="J64" s="83"/>
      <c r="K64" s="83"/>
      <c r="L64" s="83"/>
      <c r="M64" s="83"/>
      <c r="N64" s="83"/>
      <c r="O64" s="83"/>
      <c r="P64" s="54"/>
      <c r="Q64" s="54"/>
      <c r="R64" s="54"/>
      <c r="S64" s="54"/>
      <c r="T64" s="54"/>
      <c r="U64" s="54"/>
      <c r="V64" s="54"/>
      <c r="W64" s="54"/>
      <c r="X64" s="54"/>
      <c r="Y64" s="54"/>
      <c r="Z64" s="54"/>
      <c r="AA64" s="54"/>
      <c r="AB64" s="54"/>
      <c r="AC64" s="54"/>
      <c r="AD64" s="54"/>
    </row>
    <row r="65" spans="1:30" ht="15" customHeight="1">
      <c r="A65" s="54"/>
      <c r="B65" s="54"/>
      <c r="C65" s="54"/>
      <c r="D65" s="54"/>
      <c r="E65" s="54"/>
      <c r="F65" s="54"/>
      <c r="G65" s="54"/>
      <c r="H65" s="54"/>
      <c r="I65" s="54"/>
      <c r="J65" s="54"/>
      <c r="K65" s="54"/>
      <c r="L65" s="54"/>
      <c r="M65" s="83"/>
      <c r="N65" s="83"/>
      <c r="O65" s="83"/>
      <c r="P65" s="54"/>
      <c r="Q65" s="54"/>
      <c r="R65" s="54"/>
      <c r="S65" s="54"/>
      <c r="T65" s="54"/>
      <c r="U65" s="54"/>
      <c r="V65" s="54"/>
      <c r="W65" s="54"/>
      <c r="X65" s="54"/>
      <c r="Y65" s="54"/>
      <c r="Z65" s="54"/>
      <c r="AA65" s="54"/>
      <c r="AB65" s="54"/>
      <c r="AC65" s="54"/>
      <c r="AD65" s="54"/>
    </row>
    <row r="66" spans="1:30" ht="15.75" customHeight="1">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row>
    <row r="67" spans="1:30" ht="15.75" customHeight="1">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row>
    <row r="68" spans="1:30" ht="15.75" customHeight="1">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row>
    <row r="69" spans="1:30" ht="15" customHeight="1">
      <c r="A69" s="83"/>
      <c r="B69" s="54"/>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row>
    <row r="70" spans="1:30" ht="15.75" customHeight="1">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row>
    <row r="71" spans="1:30" ht="15" customHeight="1">
      <c r="A71" s="54"/>
      <c r="B71" s="54"/>
      <c r="C71" s="54"/>
      <c r="D71" s="54"/>
      <c r="E71" s="54"/>
      <c r="F71" s="54"/>
      <c r="G71" s="54"/>
      <c r="H71" s="83"/>
      <c r="I71" s="54"/>
      <c r="J71" s="54"/>
      <c r="K71" s="54"/>
      <c r="L71" s="54"/>
      <c r="M71" s="54"/>
      <c r="N71" s="54"/>
      <c r="O71" s="54"/>
      <c r="P71" s="54"/>
      <c r="Q71" s="54"/>
      <c r="R71" s="54"/>
      <c r="S71" s="54"/>
      <c r="T71" s="54"/>
      <c r="U71" s="54"/>
      <c r="V71" s="54"/>
      <c r="W71" s="54"/>
      <c r="X71" s="54"/>
      <c r="Y71" s="54"/>
      <c r="Z71" s="54"/>
      <c r="AA71" s="54"/>
      <c r="AB71" s="54"/>
      <c r="AC71" s="54"/>
      <c r="AD71" s="54"/>
    </row>
    <row r="72" spans="1:30" ht="15.75" customHeight="1">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row>
    <row r="73" spans="1:30" ht="15.75" customHeight="1">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row>
    <row r="74" spans="1:30" ht="15" customHeight="1">
      <c r="A74" s="83" t="s">
        <v>1065</v>
      </c>
      <c r="B74" s="83"/>
      <c r="C74" s="83"/>
      <c r="D74" s="83"/>
      <c r="E74" s="83"/>
      <c r="F74" s="83"/>
      <c r="G74" s="83"/>
      <c r="H74" s="54"/>
      <c r="I74" s="54"/>
      <c r="J74" s="54"/>
      <c r="K74" s="54"/>
      <c r="L74" s="54"/>
      <c r="M74" s="54"/>
      <c r="N74" s="54"/>
      <c r="O74" s="54"/>
      <c r="P74" s="54"/>
      <c r="Q74" s="54"/>
      <c r="R74" s="54"/>
      <c r="S74" s="54"/>
      <c r="T74" s="54"/>
      <c r="U74" s="54"/>
      <c r="V74" s="54"/>
      <c r="W74" s="54"/>
      <c r="X74" s="54"/>
      <c r="Y74" s="54"/>
      <c r="Z74" s="54"/>
      <c r="AA74" s="54"/>
      <c r="AB74" s="54"/>
      <c r="AC74" s="54"/>
      <c r="AD74" s="54"/>
    </row>
    <row r="75" spans="1:30" ht="15.75" customHeight="1">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row>
    <row r="76" spans="1:30" ht="15.75" customHeight="1">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row>
    <row r="77" spans="1:30" ht="15" customHeight="1">
      <c r="A77" s="54"/>
      <c r="B77" s="54"/>
      <c r="C77" s="54"/>
      <c r="D77" s="54"/>
      <c r="E77" s="54"/>
      <c r="F77" s="54"/>
      <c r="G77" s="54"/>
      <c r="H77" s="54"/>
      <c r="I77" s="83"/>
      <c r="J77" s="83"/>
      <c r="K77" s="83"/>
      <c r="L77" s="83"/>
      <c r="M77" s="54"/>
      <c r="N77" s="54"/>
      <c r="O77" s="54"/>
      <c r="P77" s="54"/>
      <c r="Q77" s="54"/>
      <c r="R77" s="54"/>
      <c r="S77" s="54"/>
      <c r="T77" s="54"/>
      <c r="U77" s="54"/>
      <c r="V77" s="54"/>
      <c r="W77" s="54"/>
      <c r="X77" s="54"/>
      <c r="Y77" s="54"/>
      <c r="Z77" s="54"/>
      <c r="AA77" s="54"/>
      <c r="AB77" s="54"/>
      <c r="AC77" s="54"/>
      <c r="AD77" s="54"/>
    </row>
    <row r="78" spans="1:30" ht="15" customHeight="1">
      <c r="A78" s="54"/>
      <c r="B78" s="54"/>
      <c r="C78" s="54"/>
      <c r="D78" s="54"/>
      <c r="E78" s="54"/>
      <c r="F78" s="54"/>
      <c r="G78" s="54"/>
      <c r="H78" s="54"/>
      <c r="I78" s="54"/>
      <c r="J78" s="54"/>
      <c r="K78" s="54"/>
      <c r="L78" s="54"/>
      <c r="M78" s="83"/>
      <c r="N78" s="83"/>
      <c r="O78" s="83"/>
      <c r="P78" s="83"/>
      <c r="Q78" s="83"/>
      <c r="R78" s="54"/>
      <c r="S78" s="54"/>
      <c r="T78" s="54"/>
      <c r="U78" s="54"/>
      <c r="V78" s="54"/>
      <c r="W78" s="54"/>
      <c r="X78" s="54"/>
      <c r="Y78" s="54"/>
      <c r="Z78" s="54"/>
      <c r="AA78" s="54"/>
      <c r="AB78" s="54"/>
      <c r="AC78" s="54"/>
      <c r="AD78" s="54"/>
    </row>
    <row r="79" spans="1:30" ht="15.75" customHeight="1">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row>
    <row r="80" spans="1:30" ht="15" customHeight="1">
      <c r="A80" s="54"/>
      <c r="B80" s="54"/>
      <c r="C80" s="54"/>
      <c r="D80" s="54"/>
      <c r="E80" s="54"/>
      <c r="F80" s="54"/>
      <c r="G80" s="54"/>
      <c r="H80" s="54"/>
      <c r="I80" s="54"/>
      <c r="J80" s="54"/>
      <c r="K80" s="54"/>
      <c r="L80" s="54"/>
      <c r="M80" s="54"/>
      <c r="N80" s="54"/>
      <c r="O80" s="54"/>
      <c r="P80" s="54"/>
      <c r="Q80" s="54"/>
      <c r="R80" s="83"/>
      <c r="S80" s="83"/>
      <c r="T80" s="83"/>
      <c r="U80" s="83"/>
      <c r="V80" s="83"/>
      <c r="W80" s="83"/>
      <c r="X80" s="83"/>
      <c r="Y80" s="83"/>
      <c r="Z80" s="83"/>
      <c r="AA80" s="83"/>
      <c r="AB80" s="83"/>
      <c r="AC80" s="83"/>
      <c r="AD80" s="83"/>
    </row>
    <row r="81" spans="1:30" ht="15.75" customHeight="1">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row>
    <row r="82" spans="1:30" ht="15.75" customHeight="1">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row>
    <row r="83" spans="1:30" ht="15.75" customHeight="1">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row>
    <row r="84" spans="1:30" ht="15.75" customHeight="1">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row>
    <row r="85" spans="1:30" ht="15.75" customHeight="1">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row>
    <row r="86" spans="1:30" ht="15.75" customHeight="1">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row>
    <row r="87" spans="1:30" ht="15.75" customHeight="1">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row>
    <row r="88" spans="1:30" ht="15.75" customHeight="1">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row>
    <row r="89" spans="1:30" ht="15.75" customHeight="1">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row>
    <row r="90" spans="1:30" ht="15.75" customHeight="1">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row>
    <row r="91" spans="1:30" ht="15.75" customHeight="1">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row>
    <row r="92" spans="1:30" ht="15.75" customHeight="1">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row>
    <row r="93" spans="1:30" ht="15.75" customHeight="1">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row>
    <row r="94" spans="1:30" ht="15.75" customHeight="1">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row>
    <row r="95" spans="1:30" ht="15.75" customHeight="1">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row>
    <row r="96" spans="1:30" ht="15.75" customHeight="1">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row>
    <row r="97" spans="1:30" ht="15.75" customHeight="1">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row>
    <row r="98" spans="1:30" ht="15.75" customHeight="1">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row>
    <row r="99" spans="1:30" ht="15.75" customHeight="1">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row>
    <row r="100" spans="1:30" ht="15.75" customHeight="1">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row>
    <row r="101" spans="1:30" ht="15.75" customHeight="1">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row>
    <row r="102" spans="1:30" ht="15.75" customHeight="1">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row>
    <row r="103" spans="1:30" ht="15.75" customHeight="1">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row>
    <row r="104" spans="1:30" ht="15.75" customHeight="1">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row>
    <row r="105" spans="1:30" ht="15.75" customHeight="1">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row>
    <row r="106" spans="1:30" ht="15.75" customHeight="1">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row>
    <row r="107" spans="1:30" ht="15.75" customHeight="1">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row>
    <row r="108" spans="1:30" ht="15.75" customHeight="1">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row>
    <row r="109" spans="1:30" ht="15.75" customHeight="1">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row>
    <row r="110" spans="1:30" ht="15.75" customHeight="1">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row>
    <row r="111" spans="1:30" ht="15.75" customHeight="1">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row>
    <row r="112" spans="1:30" ht="15.75" customHeight="1">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row>
    <row r="113" spans="1:30" ht="15.75" customHeight="1">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row>
    <row r="114" spans="1:30" ht="15.75" customHeight="1">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row>
    <row r="115" spans="1:30" ht="15.75" customHeight="1">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row>
    <row r="116" spans="1:30" ht="15.75" customHeight="1">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row>
    <row r="117" spans="1:30" ht="15.75" customHeight="1">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row>
    <row r="118" spans="1:30" ht="15.75" customHeight="1">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row>
    <row r="119" spans="1:30" ht="15.75" customHeight="1">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row>
    <row r="120" spans="1:30" ht="15.75" customHeight="1">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row>
    <row r="121" spans="1:30" ht="15.75" customHeight="1">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row>
    <row r="122" spans="1:30" ht="15.75" customHeight="1">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row>
    <row r="123" spans="1:30" ht="15.75" customHeight="1">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row>
    <row r="124" spans="1:30" ht="15.75" customHeight="1">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row>
    <row r="125" spans="1:30" ht="15.75" customHeight="1">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row>
    <row r="126" spans="1:30" ht="15.75" customHeight="1">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row>
    <row r="127" spans="1:30" ht="15.75" customHeight="1">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row>
    <row r="128" spans="1:30" ht="15.75" customHeight="1">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row>
    <row r="129" spans="1:30" ht="15.75" customHeight="1">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row>
    <row r="130" spans="1:30" ht="15.75" customHeight="1">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row>
    <row r="131" spans="1:30" ht="15.75" customHeight="1">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row>
    <row r="132" spans="1:30" ht="15.75" customHeight="1">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row>
    <row r="133" spans="1:30" ht="15.75" customHeight="1">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row>
    <row r="134" spans="1:30" ht="15.75" customHeight="1">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row>
    <row r="135" spans="1:30" ht="15.75" customHeight="1">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row>
    <row r="136" spans="1:30" ht="15.75" customHeight="1">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row>
    <row r="137" spans="1:30" ht="15.75" customHeight="1">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row>
    <row r="138" spans="1:30" ht="15.75" customHeight="1">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row>
    <row r="139" spans="1:30" ht="15.75" customHeight="1">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row>
    <row r="140" spans="1:30" ht="15.75" customHeight="1">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row>
    <row r="141" spans="1:30" ht="15.75" customHeight="1">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row>
    <row r="142" spans="1:30" ht="15.75" customHeight="1">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row>
    <row r="143" spans="1:30" ht="15.75" customHeight="1">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row>
    <row r="144" spans="1:30" ht="15.75" customHeight="1">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row>
    <row r="145" spans="1:30" ht="15.75" customHeight="1">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row>
    <row r="146" spans="1:30" ht="15.75" customHeight="1">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row>
    <row r="147" spans="1:30" ht="15.75" customHeight="1">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row>
    <row r="148" spans="1:30" ht="15.75" customHeight="1">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row>
    <row r="149" spans="1:30" ht="15.75" customHeight="1">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row>
    <row r="150" spans="1:30" ht="15.75" customHeight="1">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row>
    <row r="151" spans="1:30" ht="15.75" customHeight="1">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row>
    <row r="152" spans="1:30" ht="15.75" customHeight="1">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row>
    <row r="153" spans="1:30" ht="15.75" customHeight="1">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row>
    <row r="154" spans="1:30" ht="15.75" customHeight="1">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row>
    <row r="155" spans="1:30" ht="15.75" customHeight="1">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row>
    <row r="156" spans="1:30" ht="15.75" customHeight="1">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row>
    <row r="157" spans="1:30" ht="15.75" customHeight="1">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row>
    <row r="158" spans="1:30" ht="15.75" customHeight="1">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row>
    <row r="159" spans="1:30" ht="15.75" customHeight="1">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row>
    <row r="160" spans="1:30" ht="15.75" customHeight="1">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row>
    <row r="161" spans="1:30" ht="15.75" customHeight="1">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row>
    <row r="162" spans="1:30" ht="15.75" customHeight="1">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row>
    <row r="163" spans="1:30" ht="15.75" customHeight="1">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row>
    <row r="164" spans="1:30" ht="15.75" customHeight="1">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row>
    <row r="165" spans="1:30" ht="15.75" customHeight="1">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row>
    <row r="166" spans="1:30" ht="15.75" customHeight="1">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row>
    <row r="167" spans="1:30" ht="15.75" customHeight="1">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row>
    <row r="168" spans="1:30" ht="15.75" customHeight="1">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row>
    <row r="169" spans="1:30" ht="15.75" customHeight="1">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row>
    <row r="170" spans="1:30" ht="15.75" customHeight="1">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row>
    <row r="171" spans="1:30" ht="15.75" customHeight="1">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row>
    <row r="172" spans="1:30" ht="15.75" customHeight="1">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row>
    <row r="173" spans="1:30" ht="15.75" customHeight="1">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row>
    <row r="174" spans="1:30" ht="15.75" customHeight="1">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row>
    <row r="175" spans="1:30" ht="15.75" customHeight="1">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row>
    <row r="176" spans="1:30" ht="15.75" customHeight="1">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row>
    <row r="177" spans="1:30" ht="15.75" customHeight="1">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row>
    <row r="178" spans="1:30" ht="15.75" customHeight="1">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row>
    <row r="179" spans="1:30" ht="15.75" customHeight="1">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row>
    <row r="180" spans="1:30" ht="15.75" customHeight="1">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row>
    <row r="181" spans="1:30" ht="15.75" customHeight="1">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row>
    <row r="182" spans="1:30" ht="15.75" customHeight="1">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row>
    <row r="183" spans="1:30" ht="15.75" customHeight="1">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row>
    <row r="184" spans="1:30" ht="15.75" customHeight="1">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row>
    <row r="185" spans="1:30" ht="15.75" customHeight="1">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row>
    <row r="186" spans="1:30" ht="15.75" customHeight="1">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row>
    <row r="187" spans="1:30" ht="15.75" customHeight="1">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row>
    <row r="188" spans="1:30" ht="15.75" customHeight="1">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row>
    <row r="189" spans="1:30" ht="15.75" customHeight="1">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row>
    <row r="190" spans="1:30" ht="15.75" customHeight="1">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row>
    <row r="191" spans="1:30" ht="15.75" customHeight="1">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row>
    <row r="192" spans="1:30" ht="15.75" customHeight="1">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row>
    <row r="193" spans="1:30" ht="15.75" customHeight="1">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row>
    <row r="194" spans="1:30" ht="15.75" customHeight="1">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row>
    <row r="195" spans="1:30" ht="15.75" customHeight="1">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row>
    <row r="196" spans="1:30" ht="15.75" customHeight="1">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row>
    <row r="197" spans="1:30" ht="15.75" customHeight="1">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row>
    <row r="198" spans="1:30" ht="15.75" customHeight="1">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row>
    <row r="199" spans="1:30" ht="15.75" customHeight="1">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row>
    <row r="200" spans="1:30" ht="15.75" customHeight="1">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row>
    <row r="201" spans="1:30" ht="15.75" customHeight="1">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row>
    <row r="202" spans="1:30" ht="15.75" customHeight="1">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row>
    <row r="203" spans="1:30" ht="15.75" customHeight="1">
      <c r="A203" s="54"/>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row>
    <row r="204" spans="1:30" ht="15.75" customHeight="1">
      <c r="A204" s="54"/>
      <c r="B204" s="54"/>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row>
    <row r="205" spans="1:30" ht="15.75" customHeight="1">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row>
    <row r="206" spans="1:30" ht="15.75" customHeight="1">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row>
    <row r="207" spans="1:30" ht="15.75" customHeight="1">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row>
    <row r="208" spans="1:30" ht="15.75" customHeight="1">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row>
    <row r="209" spans="1:30" ht="15.75" customHeight="1">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row>
    <row r="210" spans="1:30" ht="15.75" customHeight="1">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row>
    <row r="211" spans="1:30" ht="15.75" customHeight="1">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row>
    <row r="212" spans="1:30" ht="15.75" customHeight="1">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row>
    <row r="213" spans="1:30" ht="15.75" customHeight="1">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row>
    <row r="214" spans="1:30" ht="15.75" customHeight="1">
      <c r="A214" s="54"/>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c r="AC214" s="54"/>
      <c r="AD214" s="54"/>
    </row>
    <row r="215" spans="1:30" ht="15.75" customHeight="1">
      <c r="A215" s="54"/>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c r="AC215" s="54"/>
      <c r="AD215" s="54"/>
    </row>
    <row r="216" spans="1:30" ht="15.75" customHeight="1">
      <c r="A216" s="54"/>
      <c r="B216" s="54"/>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c r="AC216" s="54"/>
      <c r="AD216" s="54"/>
    </row>
    <row r="217" spans="1:30" ht="15.75" customHeight="1">
      <c r="A217" s="54"/>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row>
    <row r="218" spans="1:30" ht="15.75" customHeight="1">
      <c r="A218" s="54"/>
      <c r="B218" s="54"/>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c r="AC218" s="54"/>
      <c r="AD218" s="54"/>
    </row>
    <row r="219" spans="1:30" ht="15.75" customHeight="1">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row>
    <row r="220" spans="1:30" ht="15.75" customHeight="1">
      <c r="A220" s="54"/>
      <c r="B220" s="54"/>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row>
    <row r="221" spans="1:30" ht="15.75" customHeight="1">
      <c r="A221" s="54"/>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row>
    <row r="222" spans="1:30" ht="15.75" customHeight="1">
      <c r="A222" s="54"/>
      <c r="B222" s="54"/>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c r="AC222" s="54"/>
      <c r="AD222" s="54"/>
    </row>
    <row r="223" spans="1:30" ht="15.75" customHeight="1">
      <c r="A223" s="54"/>
      <c r="B223" s="54"/>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row>
    <row r="224" spans="1:30" ht="15.75" customHeight="1">
      <c r="A224" s="54"/>
      <c r="B224" s="54"/>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c r="AC224" s="54"/>
      <c r="AD224" s="54"/>
    </row>
    <row r="225" spans="1:30" ht="15.75" customHeight="1">
      <c r="A225" s="54"/>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row>
    <row r="226" spans="1:30" ht="15.75" customHeight="1">
      <c r="A226" s="54"/>
      <c r="B226" s="54"/>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c r="AC226" s="54"/>
      <c r="AD226" s="54"/>
    </row>
    <row r="227" spans="1:30" ht="15.75" customHeight="1">
      <c r="A227" s="54"/>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row>
    <row r="228" spans="1:30" ht="15.75" customHeight="1">
      <c r="A228" s="54"/>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c r="AA228" s="54"/>
      <c r="AB228" s="54"/>
      <c r="AC228" s="54"/>
      <c r="AD228" s="54"/>
    </row>
    <row r="229" spans="1:30" ht="15.75" customHeight="1">
      <c r="A229" s="54"/>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c r="AB229" s="54"/>
      <c r="AC229" s="54"/>
      <c r="AD229" s="54"/>
    </row>
    <row r="230" spans="1:30" ht="15.75" customHeight="1">
      <c r="A230" s="54"/>
      <c r="B230" s="54"/>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c r="AB230" s="54"/>
      <c r="AC230" s="54"/>
      <c r="AD230" s="54"/>
    </row>
    <row r="231" spans="1:30" ht="15.75" customHeight="1">
      <c r="A231" s="54"/>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4"/>
      <c r="AC231" s="54"/>
      <c r="AD231" s="54"/>
    </row>
    <row r="232" spans="1:30" ht="15.75" customHeight="1">
      <c r="A232" s="54"/>
      <c r="B232" s="54"/>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c r="AA232" s="54"/>
      <c r="AB232" s="54"/>
      <c r="AC232" s="54"/>
      <c r="AD232" s="54"/>
    </row>
    <row r="233" spans="1:30" ht="15.75" customHeight="1">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c r="AA233" s="54"/>
      <c r="AB233" s="54"/>
      <c r="AC233" s="54"/>
      <c r="AD233" s="54"/>
    </row>
    <row r="234" spans="1:30" ht="15.75" customHeight="1">
      <c r="A234" s="54"/>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c r="AA234" s="54"/>
      <c r="AB234" s="54"/>
      <c r="AC234" s="54"/>
      <c r="AD234" s="54"/>
    </row>
    <row r="235" spans="1:30" ht="15.75" customHeight="1">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c r="AA235" s="54"/>
      <c r="AB235" s="54"/>
      <c r="AC235" s="54"/>
      <c r="AD235" s="54"/>
    </row>
    <row r="236" spans="1:30" ht="15.75" customHeight="1">
      <c r="A236" s="54"/>
      <c r="B236" s="54"/>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c r="AA236" s="54"/>
      <c r="AB236" s="54"/>
      <c r="AC236" s="54"/>
      <c r="AD236" s="54"/>
    </row>
    <row r="237" spans="1:30" ht="15.75" customHeight="1">
      <c r="A237" s="54"/>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c r="AA237" s="54"/>
      <c r="AB237" s="54"/>
      <c r="AC237" s="54"/>
      <c r="AD237" s="54"/>
    </row>
    <row r="238" spans="1:30" ht="15.75" customHeight="1">
      <c r="A238" s="54"/>
      <c r="B238" s="54"/>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c r="AA238" s="54"/>
      <c r="AB238" s="54"/>
      <c r="AC238" s="54"/>
      <c r="AD238" s="54"/>
    </row>
    <row r="239" spans="1:30" ht="15.75" customHeight="1">
      <c r="A239" s="54"/>
      <c r="B239" s="54"/>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c r="AA239" s="54"/>
      <c r="AB239" s="54"/>
      <c r="AC239" s="54"/>
      <c r="AD239" s="54"/>
    </row>
    <row r="240" spans="1:30" ht="15.75" customHeight="1">
      <c r="A240" s="54"/>
      <c r="B240" s="54"/>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c r="AA240" s="54"/>
      <c r="AB240" s="54"/>
      <c r="AC240" s="54"/>
      <c r="AD240" s="54"/>
    </row>
    <row r="241" spans="1:30" ht="15.75" customHeight="1">
      <c r="A241" s="54"/>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c r="AA241" s="54"/>
      <c r="AB241" s="54"/>
      <c r="AC241" s="54"/>
      <c r="AD241" s="54"/>
    </row>
    <row r="242" spans="1:30" ht="15.75" customHeight="1">
      <c r="A242" s="54"/>
      <c r="B242" s="54"/>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c r="AA242" s="54"/>
      <c r="AB242" s="54"/>
      <c r="AC242" s="54"/>
      <c r="AD242" s="54"/>
    </row>
    <row r="243" spans="1:30" ht="15.75" customHeight="1">
      <c r="A243" s="54"/>
      <c r="B243" s="54"/>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c r="AB243" s="54"/>
      <c r="AC243" s="54"/>
      <c r="AD243" s="54"/>
    </row>
    <row r="244" spans="1:30" ht="15.75" customHeight="1">
      <c r="A244" s="54"/>
      <c r="B244" s="54"/>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c r="AA244" s="54"/>
      <c r="AB244" s="54"/>
      <c r="AC244" s="54"/>
      <c r="AD244" s="54"/>
    </row>
    <row r="245" spans="1:30" ht="15.75" customHeight="1">
      <c r="A245" s="54"/>
      <c r="B245" s="54"/>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c r="AA245" s="54"/>
      <c r="AB245" s="54"/>
      <c r="AC245" s="54"/>
      <c r="AD245" s="54"/>
    </row>
    <row r="246" spans="1:30" ht="15.75" customHeight="1">
      <c r="A246" s="54"/>
      <c r="B246" s="54"/>
      <c r="C246" s="54"/>
      <c r="D246" s="54"/>
      <c r="E246" s="54"/>
      <c r="F246" s="54"/>
      <c r="G246" s="54"/>
      <c r="H246" s="54"/>
      <c r="I246" s="54"/>
      <c r="J246" s="54"/>
      <c r="K246" s="54"/>
      <c r="L246" s="54"/>
      <c r="M246" s="54"/>
      <c r="N246" s="54"/>
      <c r="O246" s="54"/>
      <c r="P246" s="54"/>
      <c r="Q246" s="54"/>
      <c r="R246" s="54"/>
      <c r="S246" s="54"/>
      <c r="T246" s="54"/>
      <c r="U246" s="54"/>
      <c r="V246" s="54"/>
      <c r="W246" s="54"/>
      <c r="X246" s="54"/>
      <c r="Y246" s="54"/>
      <c r="Z246" s="54"/>
      <c r="AA246" s="54"/>
      <c r="AB246" s="54"/>
      <c r="AC246" s="54"/>
      <c r="AD246" s="54"/>
    </row>
    <row r="247" spans="1:30" ht="15.75" customHeight="1">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c r="AA247" s="54"/>
      <c r="AB247" s="54"/>
      <c r="AC247" s="54"/>
      <c r="AD247" s="54"/>
    </row>
    <row r="248" spans="1:30" ht="15.75" customHeight="1">
      <c r="A248" s="54"/>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c r="AA248" s="54"/>
      <c r="AB248" s="54"/>
      <c r="AC248" s="54"/>
      <c r="AD248" s="54"/>
    </row>
    <row r="249" spans="1:30" ht="15.75" customHeight="1">
      <c r="A249" s="54"/>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c r="AA249" s="54"/>
      <c r="AB249" s="54"/>
      <c r="AC249" s="54"/>
      <c r="AD249" s="54"/>
    </row>
    <row r="250" spans="1:30" ht="15.75" customHeight="1">
      <c r="A250" s="54"/>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c r="AB250" s="54"/>
      <c r="AC250" s="54"/>
      <c r="AD250" s="54"/>
    </row>
    <row r="251" spans="1:30" ht="15.75" customHeight="1">
      <c r="A251" s="54"/>
      <c r="B251" s="54"/>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c r="AA251" s="54"/>
      <c r="AB251" s="54"/>
      <c r="AC251" s="54"/>
      <c r="AD251" s="54"/>
    </row>
    <row r="252" spans="1:30" ht="15.75" customHeight="1">
      <c r="A252" s="54"/>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c r="AA252" s="54"/>
      <c r="AB252" s="54"/>
      <c r="AC252" s="54"/>
      <c r="AD252" s="54"/>
    </row>
    <row r="253" spans="1:30" ht="15.75" customHeight="1">
      <c r="A253" s="54"/>
      <c r="B253" s="54"/>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c r="AA253" s="54"/>
      <c r="AB253" s="54"/>
      <c r="AC253" s="54"/>
      <c r="AD253" s="54"/>
    </row>
    <row r="254" spans="1:30" ht="15.75" customHeight="1">
      <c r="A254" s="54"/>
      <c r="B254" s="54"/>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c r="AA254" s="54"/>
      <c r="AB254" s="54"/>
      <c r="AC254" s="54"/>
      <c r="AD254" s="54"/>
    </row>
    <row r="255" spans="1:30" ht="15.75" customHeight="1">
      <c r="A255" s="54"/>
      <c r="B255" s="54"/>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c r="AA255" s="54"/>
      <c r="AB255" s="54"/>
      <c r="AC255" s="54"/>
      <c r="AD255" s="54"/>
    </row>
    <row r="256" spans="1:30" ht="15.75" customHeight="1">
      <c r="A256" s="54"/>
      <c r="B256" s="54"/>
      <c r="C256" s="54"/>
      <c r="D256" s="54"/>
      <c r="E256" s="54"/>
      <c r="F256" s="54"/>
      <c r="G256" s="54"/>
      <c r="H256" s="54"/>
      <c r="I256" s="54"/>
      <c r="J256" s="54"/>
      <c r="K256" s="54"/>
      <c r="L256" s="54"/>
      <c r="M256" s="54"/>
      <c r="N256" s="54"/>
      <c r="O256" s="54"/>
      <c r="P256" s="54"/>
      <c r="Q256" s="54"/>
      <c r="R256" s="54"/>
      <c r="S256" s="54"/>
      <c r="T256" s="54"/>
      <c r="U256" s="54"/>
      <c r="V256" s="54"/>
      <c r="W256" s="54"/>
      <c r="X256" s="54"/>
      <c r="Y256" s="54"/>
      <c r="Z256" s="54"/>
      <c r="AA256" s="54"/>
      <c r="AB256" s="54"/>
      <c r="AC256" s="54"/>
      <c r="AD256" s="54"/>
    </row>
    <row r="257" spans="1:30" ht="15.75" customHeight="1">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c r="AA257" s="54"/>
      <c r="AB257" s="54"/>
      <c r="AC257" s="54"/>
      <c r="AD257" s="54"/>
    </row>
    <row r="258" spans="1:30" ht="15.75" customHeight="1">
      <c r="A258" s="54"/>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c r="AA258" s="54"/>
      <c r="AB258" s="54"/>
      <c r="AC258" s="54"/>
      <c r="AD258" s="54"/>
    </row>
    <row r="259" spans="1:30" ht="15.75" customHeight="1">
      <c r="A259" s="54"/>
      <c r="B259" s="54"/>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c r="AA259" s="54"/>
      <c r="AB259" s="54"/>
      <c r="AC259" s="54"/>
      <c r="AD259" s="54"/>
    </row>
    <row r="260" spans="1:30" ht="15.75" customHeight="1">
      <c r="A260" s="54"/>
      <c r="B260" s="54"/>
      <c r="C260" s="54"/>
      <c r="D260" s="54"/>
      <c r="E260" s="54"/>
      <c r="F260" s="54"/>
      <c r="G260" s="54"/>
      <c r="H260" s="54"/>
      <c r="I260" s="54"/>
      <c r="J260" s="54"/>
      <c r="K260" s="54"/>
      <c r="L260" s="54"/>
      <c r="M260" s="54"/>
      <c r="N260" s="54"/>
      <c r="O260" s="54"/>
      <c r="P260" s="54"/>
      <c r="Q260" s="54"/>
      <c r="R260" s="54"/>
      <c r="S260" s="54"/>
      <c r="T260" s="54"/>
      <c r="U260" s="54"/>
      <c r="V260" s="54"/>
      <c r="W260" s="54"/>
      <c r="X260" s="54"/>
      <c r="Y260" s="54"/>
      <c r="Z260" s="54"/>
      <c r="AA260" s="54"/>
      <c r="AB260" s="54"/>
      <c r="AC260" s="54"/>
      <c r="AD260" s="54"/>
    </row>
    <row r="261" spans="1:30" ht="15.75" customHeight="1">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c r="AA261" s="54"/>
      <c r="AB261" s="54"/>
      <c r="AC261" s="54"/>
      <c r="AD261" s="54"/>
    </row>
    <row r="262" spans="1:30" ht="15.75" customHeight="1">
      <c r="A262" s="54"/>
      <c r="B262" s="54"/>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c r="AA262" s="54"/>
      <c r="AB262" s="54"/>
      <c r="AC262" s="54"/>
      <c r="AD262" s="54"/>
    </row>
    <row r="263" spans="1:30" ht="15.75" customHeight="1">
      <c r="A263" s="54"/>
      <c r="B263" s="54"/>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c r="AA263" s="54"/>
      <c r="AB263" s="54"/>
      <c r="AC263" s="54"/>
      <c r="AD263" s="54"/>
    </row>
    <row r="264" spans="1:30" ht="15.75" customHeight="1">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c r="AA264" s="54"/>
      <c r="AB264" s="54"/>
      <c r="AC264" s="54"/>
      <c r="AD264" s="54"/>
    </row>
    <row r="265" spans="1:30" ht="15.75" customHeight="1">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c r="AA265" s="54"/>
      <c r="AB265" s="54"/>
      <c r="AC265" s="54"/>
      <c r="AD265" s="54"/>
    </row>
    <row r="266" spans="1:30" ht="15.75" customHeight="1">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c r="AA266" s="54"/>
      <c r="AB266" s="54"/>
      <c r="AC266" s="54"/>
      <c r="AD266" s="54"/>
    </row>
    <row r="267" spans="1:30" ht="15.75" customHeight="1">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c r="AA267" s="54"/>
      <c r="AB267" s="54"/>
      <c r="AC267" s="54"/>
      <c r="AD267" s="54"/>
    </row>
    <row r="268" spans="1:30" ht="15.75" customHeight="1">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c r="AB268" s="54"/>
      <c r="AC268" s="54"/>
      <c r="AD268" s="54"/>
    </row>
    <row r="269" spans="1:30" ht="15.75" customHeight="1">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c r="AA269" s="54"/>
      <c r="AB269" s="54"/>
      <c r="AC269" s="54"/>
      <c r="AD269" s="54"/>
    </row>
    <row r="270" spans="1:30" ht="15.75" customHeight="1">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4"/>
      <c r="AC270" s="54"/>
      <c r="AD270" s="54"/>
    </row>
    <row r="271" spans="1:30" ht="15.75" customHeight="1">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c r="AA271" s="54"/>
      <c r="AB271" s="54"/>
      <c r="AC271" s="54"/>
      <c r="AD271" s="54"/>
    </row>
    <row r="272" spans="1:30" ht="15.75" customHeight="1">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c r="AA272" s="54"/>
      <c r="AB272" s="54"/>
      <c r="AC272" s="54"/>
      <c r="AD272" s="54"/>
    </row>
    <row r="273" spans="1:30" ht="15.75" customHeight="1">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c r="AA273" s="54"/>
      <c r="AB273" s="54"/>
      <c r="AC273" s="54"/>
      <c r="AD273" s="54"/>
    </row>
    <row r="274" spans="1:30" ht="15.75" customHeight="1">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c r="AA274" s="54"/>
      <c r="AB274" s="54"/>
      <c r="AC274" s="54"/>
      <c r="AD274" s="54"/>
    </row>
    <row r="275" spans="1:30" ht="15.75" customHeight="1">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c r="AA275" s="54"/>
      <c r="AB275" s="54"/>
      <c r="AC275" s="54"/>
      <c r="AD275" s="54"/>
    </row>
    <row r="276" spans="1:30" ht="15.75" customHeight="1">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c r="AA276" s="54"/>
      <c r="AB276" s="54"/>
      <c r="AC276" s="54"/>
      <c r="AD276" s="54"/>
    </row>
    <row r="277" spans="1:30" ht="15.75" customHeight="1">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c r="AA277" s="54"/>
      <c r="AB277" s="54"/>
      <c r="AC277" s="54"/>
      <c r="AD277" s="54"/>
    </row>
    <row r="278" spans="1:30" ht="15.75" customHeight="1">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c r="AA278" s="54"/>
      <c r="AB278" s="54"/>
      <c r="AC278" s="54"/>
      <c r="AD278" s="54"/>
    </row>
    <row r="279" spans="1:30" ht="15.75" customHeight="1">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c r="AA279" s="54"/>
      <c r="AB279" s="54"/>
      <c r="AC279" s="54"/>
      <c r="AD279" s="54"/>
    </row>
    <row r="280" spans="1:30" ht="15.75" customHeight="1">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c r="AA280" s="54"/>
      <c r="AB280" s="54"/>
      <c r="AC280" s="54"/>
      <c r="AD280" s="54"/>
    </row>
    <row r="281" spans="1:30" ht="15.75" customHeight="1">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c r="AA281" s="54"/>
      <c r="AB281" s="54"/>
      <c r="AC281" s="54"/>
      <c r="AD281" s="54"/>
    </row>
    <row r="282" spans="1:30" ht="15.75" customHeight="1">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c r="AA282" s="54"/>
      <c r="AB282" s="54"/>
      <c r="AC282" s="54"/>
      <c r="AD282" s="54"/>
    </row>
    <row r="283" spans="1:30" ht="15.75" customHeight="1">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c r="AA283" s="54"/>
      <c r="AB283" s="54"/>
      <c r="AC283" s="54"/>
      <c r="AD283" s="54"/>
    </row>
    <row r="284" spans="1:30" ht="15.75" customHeight="1">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c r="AA284" s="54"/>
      <c r="AB284" s="54"/>
      <c r="AC284" s="54"/>
      <c r="AD284" s="54"/>
    </row>
    <row r="285" spans="1:30" ht="15.75" customHeight="1">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c r="AA285" s="54"/>
      <c r="AB285" s="54"/>
      <c r="AC285" s="54"/>
      <c r="AD285" s="54"/>
    </row>
    <row r="286" spans="1:30" ht="15.75" customHeight="1">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c r="AA286" s="54"/>
      <c r="AB286" s="54"/>
      <c r="AC286" s="54"/>
      <c r="AD286" s="54"/>
    </row>
    <row r="287" spans="1:30" ht="15.75" customHeight="1">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c r="AA287" s="54"/>
      <c r="AB287" s="54"/>
      <c r="AC287" s="54"/>
      <c r="AD287" s="54"/>
    </row>
    <row r="288" spans="1:30" ht="15.75" customHeight="1">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c r="AA288" s="54"/>
      <c r="AB288" s="54"/>
      <c r="AC288" s="54"/>
      <c r="AD288" s="54"/>
    </row>
    <row r="289" spans="1:30" ht="15.75" customHeight="1">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c r="AA289" s="54"/>
      <c r="AB289" s="54"/>
      <c r="AC289" s="54"/>
      <c r="AD289" s="54"/>
    </row>
    <row r="290" spans="1:30" ht="15.75" customHeight="1">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c r="AA290" s="54"/>
      <c r="AB290" s="54"/>
      <c r="AC290" s="54"/>
      <c r="AD290" s="54"/>
    </row>
    <row r="291" spans="1:30" ht="15.75" customHeight="1">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c r="AA291" s="54"/>
      <c r="AB291" s="54"/>
      <c r="AC291" s="54"/>
      <c r="AD291" s="54"/>
    </row>
    <row r="292" spans="1:30" ht="15.75" customHeight="1">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c r="AA292" s="54"/>
      <c r="AB292" s="54"/>
      <c r="AC292" s="54"/>
      <c r="AD292" s="54"/>
    </row>
    <row r="293" spans="1:30" ht="15.75" customHeight="1">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c r="AA293" s="54"/>
      <c r="AB293" s="54"/>
      <c r="AC293" s="54"/>
      <c r="AD293" s="54"/>
    </row>
    <row r="294" spans="1:30" ht="15.75" customHeight="1">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c r="AA294" s="54"/>
      <c r="AB294" s="54"/>
      <c r="AC294" s="54"/>
      <c r="AD294" s="54"/>
    </row>
    <row r="295" spans="1:30" ht="15.75" customHeight="1">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c r="AA295" s="54"/>
      <c r="AB295" s="54"/>
      <c r="AC295" s="54"/>
      <c r="AD295" s="54"/>
    </row>
    <row r="296" spans="1:30" ht="15.75" customHeight="1">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c r="AA296" s="54"/>
      <c r="AB296" s="54"/>
      <c r="AC296" s="54"/>
      <c r="AD296" s="54"/>
    </row>
    <row r="297" spans="1:30" ht="15.75" customHeight="1">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c r="AA297" s="54"/>
      <c r="AB297" s="54"/>
      <c r="AC297" s="54"/>
      <c r="AD297" s="54"/>
    </row>
    <row r="298" spans="1:30" ht="15.75" customHeight="1">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c r="AA298" s="54"/>
      <c r="AB298" s="54"/>
      <c r="AC298" s="54"/>
      <c r="AD298" s="54"/>
    </row>
    <row r="299" spans="1:30" ht="15.75" customHeight="1">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c r="AA299" s="54"/>
      <c r="AB299" s="54"/>
      <c r="AC299" s="54"/>
      <c r="AD299" s="54"/>
    </row>
    <row r="300" spans="1:30" ht="15.75" customHeight="1">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c r="AA300" s="54"/>
      <c r="AB300" s="54"/>
      <c r="AC300" s="54"/>
      <c r="AD300" s="54"/>
    </row>
    <row r="301" spans="1:30" ht="15.75" customHeight="1">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c r="AA301" s="54"/>
      <c r="AB301" s="54"/>
      <c r="AC301" s="54"/>
      <c r="AD301" s="54"/>
    </row>
    <row r="302" spans="1:30" ht="15.75" customHeight="1">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c r="AA302" s="54"/>
      <c r="AB302" s="54"/>
      <c r="AC302" s="54"/>
      <c r="AD302" s="54"/>
    </row>
    <row r="303" spans="1:30" ht="15.75" customHeight="1">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c r="AA303" s="54"/>
      <c r="AB303" s="54"/>
      <c r="AC303" s="54"/>
      <c r="AD303" s="54"/>
    </row>
    <row r="304" spans="1:30" ht="15.75" customHeight="1">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c r="AA304" s="54"/>
      <c r="AB304" s="54"/>
      <c r="AC304" s="54"/>
      <c r="AD304" s="54"/>
    </row>
    <row r="305" spans="1:30" ht="15.75" customHeight="1">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c r="AA305" s="54"/>
      <c r="AB305" s="54"/>
      <c r="AC305" s="54"/>
      <c r="AD305" s="54"/>
    </row>
    <row r="306" spans="1:30" ht="15.75" customHeight="1">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c r="AA306" s="54"/>
      <c r="AB306" s="54"/>
      <c r="AC306" s="54"/>
      <c r="AD306" s="54"/>
    </row>
    <row r="307" spans="1:30" ht="15.75" customHeight="1">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c r="AA307" s="54"/>
      <c r="AB307" s="54"/>
      <c r="AC307" s="54"/>
      <c r="AD307" s="54"/>
    </row>
    <row r="308" spans="1:30" ht="15.75" customHeight="1">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c r="AA308" s="54"/>
      <c r="AB308" s="54"/>
      <c r="AC308" s="54"/>
      <c r="AD308" s="54"/>
    </row>
    <row r="309" spans="1:30" ht="15.75" customHeight="1">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4"/>
      <c r="AC309" s="54"/>
      <c r="AD309" s="54"/>
    </row>
    <row r="310" spans="1:30" ht="15.75" customHeight="1">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c r="AA310" s="54"/>
      <c r="AB310" s="54"/>
      <c r="AC310" s="54"/>
      <c r="AD310" s="54"/>
    </row>
    <row r="311" spans="1:30" ht="15.75" customHeight="1">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c r="AA311" s="54"/>
      <c r="AB311" s="54"/>
      <c r="AC311" s="54"/>
      <c r="AD311" s="54"/>
    </row>
    <row r="312" spans="1:30" ht="15.75" customHeight="1">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c r="AA312" s="54"/>
      <c r="AB312" s="54"/>
      <c r="AC312" s="54"/>
      <c r="AD312" s="54"/>
    </row>
    <row r="313" spans="1:30" ht="15.75" customHeight="1">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c r="AA313" s="54"/>
      <c r="AB313" s="54"/>
      <c r="AC313" s="54"/>
      <c r="AD313" s="54"/>
    </row>
    <row r="314" spans="1:30" ht="15.75" customHeight="1">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c r="AA314" s="54"/>
      <c r="AB314" s="54"/>
      <c r="AC314" s="54"/>
      <c r="AD314" s="54"/>
    </row>
    <row r="315" spans="1:30" ht="15.75" customHeight="1">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c r="AA315" s="54"/>
      <c r="AB315" s="54"/>
      <c r="AC315" s="54"/>
      <c r="AD315" s="54"/>
    </row>
    <row r="316" spans="1:30" ht="15.75" customHeight="1">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c r="AA316" s="54"/>
      <c r="AB316" s="54"/>
      <c r="AC316" s="54"/>
      <c r="AD316" s="54"/>
    </row>
    <row r="317" spans="1:30" ht="15.75" customHeight="1">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c r="AA317" s="54"/>
      <c r="AB317" s="54"/>
      <c r="AC317" s="54"/>
      <c r="AD317" s="54"/>
    </row>
    <row r="318" spans="1:30" ht="15.75" customHeight="1">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c r="AA318" s="54"/>
      <c r="AB318" s="54"/>
      <c r="AC318" s="54"/>
      <c r="AD318" s="54"/>
    </row>
    <row r="319" spans="1:30" ht="15.75" customHeight="1">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c r="AA319" s="54"/>
      <c r="AB319" s="54"/>
      <c r="AC319" s="54"/>
      <c r="AD319" s="54"/>
    </row>
    <row r="320" spans="1:30" ht="15.75" customHeight="1">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c r="AA320" s="54"/>
      <c r="AB320" s="54"/>
      <c r="AC320" s="54"/>
      <c r="AD320" s="54"/>
    </row>
    <row r="321" spans="1:30" ht="15.75" customHeight="1">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c r="AA321" s="54"/>
      <c r="AB321" s="54"/>
      <c r="AC321" s="54"/>
      <c r="AD321" s="54"/>
    </row>
    <row r="322" spans="1:30" ht="15.75" customHeight="1">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c r="AA322" s="54"/>
      <c r="AB322" s="54"/>
      <c r="AC322" s="54"/>
      <c r="AD322" s="54"/>
    </row>
    <row r="323" spans="1:30" ht="15.75" customHeight="1">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c r="AA323" s="54"/>
      <c r="AB323" s="54"/>
      <c r="AC323" s="54"/>
      <c r="AD323" s="54"/>
    </row>
    <row r="324" spans="1:30" ht="15.75" customHeight="1">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c r="AA324" s="54"/>
      <c r="AB324" s="54"/>
      <c r="AC324" s="54"/>
      <c r="AD324" s="54"/>
    </row>
    <row r="325" spans="1:30" ht="15.75" customHeight="1">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c r="AA325" s="54"/>
      <c r="AB325" s="54"/>
      <c r="AC325" s="54"/>
      <c r="AD325" s="54"/>
    </row>
    <row r="326" spans="1:30" ht="15.75" customHeight="1">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c r="AA326" s="54"/>
      <c r="AB326" s="54"/>
      <c r="AC326" s="54"/>
      <c r="AD326" s="54"/>
    </row>
    <row r="327" spans="1:30" ht="15.75" customHeight="1">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c r="AA327" s="54"/>
      <c r="AB327" s="54"/>
      <c r="AC327" s="54"/>
      <c r="AD327" s="54"/>
    </row>
    <row r="328" spans="1:30" ht="15.75" customHeight="1">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c r="AA328" s="54"/>
      <c r="AB328" s="54"/>
      <c r="AC328" s="54"/>
      <c r="AD328" s="54"/>
    </row>
    <row r="329" spans="1:30" ht="15.75" customHeight="1">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c r="AA329" s="54"/>
      <c r="AB329" s="54"/>
      <c r="AC329" s="54"/>
      <c r="AD329" s="54"/>
    </row>
    <row r="330" spans="1:30" ht="15.75" customHeight="1">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c r="AA330" s="54"/>
      <c r="AB330" s="54"/>
      <c r="AC330" s="54"/>
      <c r="AD330" s="54"/>
    </row>
    <row r="331" spans="1:30" ht="15.75" customHeight="1">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c r="AA331" s="54"/>
      <c r="AB331" s="54"/>
      <c r="AC331" s="54"/>
      <c r="AD331" s="54"/>
    </row>
    <row r="332" spans="1:30" ht="15.75" customHeight="1">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c r="AA332" s="54"/>
      <c r="AB332" s="54"/>
      <c r="AC332" s="54"/>
      <c r="AD332" s="54"/>
    </row>
    <row r="333" spans="1:30" ht="15.75" customHeight="1">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c r="AA333" s="54"/>
      <c r="AB333" s="54"/>
      <c r="AC333" s="54"/>
      <c r="AD333" s="54"/>
    </row>
    <row r="334" spans="1:30" ht="15.75" customHeight="1">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c r="AA334" s="54"/>
      <c r="AB334" s="54"/>
      <c r="AC334" s="54"/>
      <c r="AD334" s="54"/>
    </row>
    <row r="335" spans="1:30" ht="15.75" customHeight="1">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c r="AA335" s="54"/>
      <c r="AB335" s="54"/>
      <c r="AC335" s="54"/>
      <c r="AD335" s="54"/>
    </row>
    <row r="336" spans="1:30" ht="15.75" customHeight="1">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c r="AA336" s="54"/>
      <c r="AB336" s="54"/>
      <c r="AC336" s="54"/>
      <c r="AD336" s="54"/>
    </row>
    <row r="337" spans="1:30" ht="15.75" customHeight="1">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c r="AA337" s="54"/>
      <c r="AB337" s="54"/>
      <c r="AC337" s="54"/>
      <c r="AD337" s="54"/>
    </row>
    <row r="338" spans="1:30" ht="15.75" customHeight="1">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c r="AA338" s="54"/>
      <c r="AB338" s="54"/>
      <c r="AC338" s="54"/>
      <c r="AD338" s="54"/>
    </row>
    <row r="339" spans="1:30" ht="15.75" customHeight="1">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c r="AA339" s="54"/>
      <c r="AB339" s="54"/>
      <c r="AC339" s="54"/>
      <c r="AD339" s="54"/>
    </row>
    <row r="340" spans="1:30" ht="15.75" customHeight="1">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c r="AA340" s="54"/>
      <c r="AB340" s="54"/>
      <c r="AC340" s="54"/>
      <c r="AD340" s="54"/>
    </row>
    <row r="341" spans="1:30" ht="15.75" customHeight="1">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c r="AA341" s="54"/>
      <c r="AB341" s="54"/>
      <c r="AC341" s="54"/>
      <c r="AD341" s="54"/>
    </row>
    <row r="342" spans="1:30" ht="15.75" customHeight="1">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c r="AA342" s="54"/>
      <c r="AB342" s="54"/>
      <c r="AC342" s="54"/>
      <c r="AD342" s="54"/>
    </row>
    <row r="343" spans="1:30" ht="15.75" customHeight="1">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c r="AA343" s="54"/>
      <c r="AB343" s="54"/>
      <c r="AC343" s="54"/>
      <c r="AD343" s="54"/>
    </row>
    <row r="344" spans="1:30" ht="15.75" customHeight="1">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c r="AA344" s="54"/>
      <c r="AB344" s="54"/>
      <c r="AC344" s="54"/>
      <c r="AD344" s="54"/>
    </row>
    <row r="345" spans="1:30" ht="15.75" customHeight="1">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c r="AA345" s="54"/>
      <c r="AB345" s="54"/>
      <c r="AC345" s="54"/>
      <c r="AD345" s="54"/>
    </row>
    <row r="346" spans="1:30" ht="15.75" customHeight="1">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c r="AA346" s="54"/>
      <c r="AB346" s="54"/>
      <c r="AC346" s="54"/>
      <c r="AD346" s="54"/>
    </row>
    <row r="347" spans="1:30" ht="15.75" customHeight="1">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c r="AA347" s="54"/>
      <c r="AB347" s="54"/>
      <c r="AC347" s="54"/>
      <c r="AD347" s="54"/>
    </row>
    <row r="348" spans="1:30" ht="15.75" customHeight="1">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4"/>
      <c r="AC348" s="54"/>
      <c r="AD348" s="54"/>
    </row>
    <row r="349" spans="1:30" ht="15.75" customHeight="1">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c r="AA349" s="54"/>
      <c r="AB349" s="54"/>
      <c r="AC349" s="54"/>
      <c r="AD349" s="54"/>
    </row>
    <row r="350" spans="1:30" ht="15.75" customHeight="1">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c r="AA350" s="54"/>
      <c r="AB350" s="54"/>
      <c r="AC350" s="54"/>
      <c r="AD350" s="54"/>
    </row>
    <row r="351" spans="1:30" ht="15.75" customHeight="1">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c r="AA351" s="54"/>
      <c r="AB351" s="54"/>
      <c r="AC351" s="54"/>
      <c r="AD351" s="54"/>
    </row>
    <row r="352" spans="1:30" ht="15.75" customHeight="1">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c r="AA352" s="54"/>
      <c r="AB352" s="54"/>
      <c r="AC352" s="54"/>
      <c r="AD352" s="54"/>
    </row>
    <row r="353" spans="1:30" ht="15.75" customHeight="1">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c r="AA353" s="54"/>
      <c r="AB353" s="54"/>
      <c r="AC353" s="54"/>
      <c r="AD353" s="54"/>
    </row>
    <row r="354" spans="1:30" ht="15.75" customHeight="1">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c r="AA354" s="54"/>
      <c r="AB354" s="54"/>
      <c r="AC354" s="54"/>
      <c r="AD354" s="54"/>
    </row>
    <row r="355" spans="1:30" ht="15.75" customHeight="1">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c r="AA355" s="54"/>
      <c r="AB355" s="54"/>
      <c r="AC355" s="54"/>
      <c r="AD355" s="54"/>
    </row>
    <row r="356" spans="1:30" ht="15.75" customHeight="1">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c r="AA356" s="54"/>
      <c r="AB356" s="54"/>
      <c r="AC356" s="54"/>
      <c r="AD356" s="54"/>
    </row>
    <row r="357" spans="1:30" ht="15.75" customHeight="1">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c r="AA357" s="54"/>
      <c r="AB357" s="54"/>
      <c r="AC357" s="54"/>
      <c r="AD357" s="54"/>
    </row>
    <row r="358" spans="1:30" ht="15.75" customHeight="1">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c r="AA358" s="54"/>
      <c r="AB358" s="54"/>
      <c r="AC358" s="54"/>
      <c r="AD358" s="54"/>
    </row>
    <row r="359" spans="1:30" ht="15.75" customHeight="1">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c r="AA359" s="54"/>
      <c r="AB359" s="54"/>
      <c r="AC359" s="54"/>
      <c r="AD359" s="54"/>
    </row>
    <row r="360" spans="1:30" ht="15.75" customHeight="1">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c r="AA360" s="54"/>
      <c r="AB360" s="54"/>
      <c r="AC360" s="54"/>
      <c r="AD360" s="54"/>
    </row>
    <row r="361" spans="1:30" ht="15.75" customHeight="1">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c r="AA361" s="54"/>
      <c r="AB361" s="54"/>
      <c r="AC361" s="54"/>
      <c r="AD361" s="54"/>
    </row>
    <row r="362" spans="1:30" ht="15.75" customHeight="1">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c r="AA362" s="54"/>
      <c r="AB362" s="54"/>
      <c r="AC362" s="54"/>
      <c r="AD362" s="54"/>
    </row>
    <row r="363" spans="1:30" ht="15.75" customHeight="1">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c r="AA363" s="54"/>
      <c r="AB363" s="54"/>
      <c r="AC363" s="54"/>
      <c r="AD363" s="54"/>
    </row>
    <row r="364" spans="1:30" ht="15.75" customHeight="1">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c r="AA364" s="54"/>
      <c r="AB364" s="54"/>
      <c r="AC364" s="54"/>
      <c r="AD364" s="54"/>
    </row>
    <row r="365" spans="1:30" ht="15.75" customHeight="1">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c r="AA365" s="54"/>
      <c r="AB365" s="54"/>
      <c r="AC365" s="54"/>
      <c r="AD365" s="54"/>
    </row>
    <row r="366" spans="1:30" ht="15.75" customHeight="1">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c r="AA366" s="54"/>
      <c r="AB366" s="54"/>
      <c r="AC366" s="54"/>
      <c r="AD366" s="54"/>
    </row>
    <row r="367" spans="1:30" ht="15.75" customHeight="1">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c r="AA367" s="54"/>
      <c r="AB367" s="54"/>
      <c r="AC367" s="54"/>
      <c r="AD367" s="54"/>
    </row>
    <row r="368" spans="1:30" ht="15.75" customHeight="1">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c r="AA368" s="54"/>
      <c r="AB368" s="54"/>
      <c r="AC368" s="54"/>
      <c r="AD368" s="54"/>
    </row>
    <row r="369" spans="1:30" ht="15.75" customHeight="1">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c r="AA369" s="54"/>
      <c r="AB369" s="54"/>
      <c r="AC369" s="54"/>
      <c r="AD369" s="54"/>
    </row>
    <row r="370" spans="1:30" ht="15.75" customHeight="1">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c r="AA370" s="54"/>
      <c r="AB370" s="54"/>
      <c r="AC370" s="54"/>
      <c r="AD370" s="54"/>
    </row>
    <row r="371" spans="1:30" ht="15.75" customHeight="1">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c r="AA371" s="54"/>
      <c r="AB371" s="54"/>
      <c r="AC371" s="54"/>
      <c r="AD371" s="54"/>
    </row>
    <row r="372" spans="1:30" ht="15.75" customHeight="1">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c r="AA372" s="54"/>
      <c r="AB372" s="54"/>
      <c r="AC372" s="54"/>
      <c r="AD372" s="54"/>
    </row>
    <row r="373" spans="1:30" ht="15.75" customHeight="1">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c r="AA373" s="54"/>
      <c r="AB373" s="54"/>
      <c r="AC373" s="54"/>
      <c r="AD373" s="54"/>
    </row>
    <row r="374" spans="1:30" ht="15.75" customHeight="1">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c r="AA374" s="54"/>
      <c r="AB374" s="54"/>
      <c r="AC374" s="54"/>
      <c r="AD374" s="54"/>
    </row>
    <row r="375" spans="1:30" ht="15.75" customHeight="1">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c r="AB375" s="54"/>
      <c r="AC375" s="54"/>
      <c r="AD375" s="54"/>
    </row>
    <row r="376" spans="1:30" ht="15.75" customHeight="1">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c r="AA376" s="54"/>
      <c r="AB376" s="54"/>
      <c r="AC376" s="54"/>
      <c r="AD376" s="54"/>
    </row>
    <row r="377" spans="1:30" ht="15.75" customHeight="1">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c r="AA377" s="54"/>
      <c r="AB377" s="54"/>
      <c r="AC377" s="54"/>
      <c r="AD377" s="54"/>
    </row>
    <row r="378" spans="1:30" ht="15.75" customHeight="1">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c r="AA378" s="54"/>
      <c r="AB378" s="54"/>
      <c r="AC378" s="54"/>
      <c r="AD378" s="54"/>
    </row>
    <row r="379" spans="1:30" ht="15.75" customHeight="1">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c r="AA379" s="54"/>
      <c r="AB379" s="54"/>
      <c r="AC379" s="54"/>
      <c r="AD379" s="54"/>
    </row>
    <row r="380" spans="1:30" ht="15.75" customHeight="1">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c r="AA380" s="54"/>
      <c r="AB380" s="54"/>
      <c r="AC380" s="54"/>
      <c r="AD380" s="54"/>
    </row>
    <row r="381" spans="1:30" ht="15.75" customHeight="1">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c r="AA381" s="54"/>
      <c r="AB381" s="54"/>
      <c r="AC381" s="54"/>
      <c r="AD381" s="54"/>
    </row>
    <row r="382" spans="1:30" ht="15.75" customHeight="1">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c r="AA382" s="54"/>
      <c r="AB382" s="54"/>
      <c r="AC382" s="54"/>
      <c r="AD382" s="54"/>
    </row>
    <row r="383" spans="1:30" ht="15.75" customHeight="1">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c r="AA383" s="54"/>
      <c r="AB383" s="54"/>
      <c r="AC383" s="54"/>
      <c r="AD383" s="54"/>
    </row>
    <row r="384" spans="1:30" ht="15.75" customHeight="1">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c r="AA384" s="54"/>
      <c r="AB384" s="54"/>
      <c r="AC384" s="54"/>
      <c r="AD384" s="54"/>
    </row>
    <row r="385" spans="1:30" ht="15.75" customHeight="1">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c r="AA385" s="54"/>
      <c r="AB385" s="54"/>
      <c r="AC385" s="54"/>
      <c r="AD385" s="54"/>
    </row>
    <row r="386" spans="1:30" ht="15.75" customHeight="1">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c r="AA386" s="54"/>
      <c r="AB386" s="54"/>
      <c r="AC386" s="54"/>
      <c r="AD386" s="54"/>
    </row>
    <row r="387" spans="1:30" ht="15.75" customHeight="1">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54"/>
      <c r="AC387" s="54"/>
      <c r="AD387" s="54"/>
    </row>
    <row r="388" spans="1:30" ht="15.75" customHeight="1">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c r="AA388" s="54"/>
      <c r="AB388" s="54"/>
      <c r="AC388" s="54"/>
      <c r="AD388" s="54"/>
    </row>
    <row r="389" spans="1:30" ht="15.75" customHeight="1">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c r="AA389" s="54"/>
      <c r="AB389" s="54"/>
      <c r="AC389" s="54"/>
      <c r="AD389" s="54"/>
    </row>
    <row r="390" spans="1:30" ht="15.75" customHeight="1">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c r="AA390" s="54"/>
      <c r="AB390" s="54"/>
      <c r="AC390" s="54"/>
      <c r="AD390" s="54"/>
    </row>
    <row r="391" spans="1:30" ht="15.75" customHeight="1">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c r="AA391" s="54"/>
      <c r="AB391" s="54"/>
      <c r="AC391" s="54"/>
      <c r="AD391" s="54"/>
    </row>
    <row r="392" spans="1:30" ht="15.75" customHeight="1">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c r="AA392" s="54"/>
      <c r="AB392" s="54"/>
      <c r="AC392" s="54"/>
      <c r="AD392" s="54"/>
    </row>
    <row r="393" spans="1:30" ht="15.75" customHeight="1">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c r="AA393" s="54"/>
      <c r="AB393" s="54"/>
      <c r="AC393" s="54"/>
      <c r="AD393" s="54"/>
    </row>
    <row r="394" spans="1:30" ht="15.75" customHeight="1">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c r="AA394" s="54"/>
      <c r="AB394" s="54"/>
      <c r="AC394" s="54"/>
      <c r="AD394" s="54"/>
    </row>
    <row r="395" spans="1:30" ht="15.75" customHeight="1">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c r="AA395" s="54"/>
      <c r="AB395" s="54"/>
      <c r="AC395" s="54"/>
      <c r="AD395" s="54"/>
    </row>
    <row r="396" spans="1:30" ht="15.75" customHeight="1">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c r="AA396" s="54"/>
      <c r="AB396" s="54"/>
      <c r="AC396" s="54"/>
      <c r="AD396" s="54"/>
    </row>
    <row r="397" spans="1:30" ht="15.75" customHeight="1">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c r="AA397" s="54"/>
      <c r="AB397" s="54"/>
      <c r="AC397" s="54"/>
      <c r="AD397" s="54"/>
    </row>
    <row r="398" spans="1:30" ht="15.75" customHeight="1">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c r="AA398" s="54"/>
      <c r="AB398" s="54"/>
      <c r="AC398" s="54"/>
      <c r="AD398" s="54"/>
    </row>
    <row r="399" spans="1:30" ht="15.75" customHeight="1">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c r="AA399" s="54"/>
      <c r="AB399" s="54"/>
      <c r="AC399" s="54"/>
      <c r="AD399" s="54"/>
    </row>
    <row r="400" spans="1:30" ht="15.75" customHeight="1">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c r="AA400" s="54"/>
      <c r="AB400" s="54"/>
      <c r="AC400" s="54"/>
      <c r="AD400" s="54"/>
    </row>
    <row r="401" spans="1:30" ht="15.75" customHeight="1">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c r="AA401" s="54"/>
      <c r="AB401" s="54"/>
      <c r="AC401" s="54"/>
      <c r="AD401" s="54"/>
    </row>
    <row r="402" spans="1:30" ht="15.75" customHeight="1">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c r="AA402" s="54"/>
      <c r="AB402" s="54"/>
      <c r="AC402" s="54"/>
      <c r="AD402" s="54"/>
    </row>
    <row r="403" spans="1:30" ht="15.75" customHeight="1">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c r="AA403" s="54"/>
      <c r="AB403" s="54"/>
      <c r="AC403" s="54"/>
      <c r="AD403" s="54"/>
    </row>
    <row r="404" spans="1:30" ht="15.75" customHeight="1">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c r="AA404" s="54"/>
      <c r="AB404" s="54"/>
      <c r="AC404" s="54"/>
      <c r="AD404" s="54"/>
    </row>
    <row r="405" spans="1:30" ht="15.75" customHeight="1">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c r="AB405" s="54"/>
      <c r="AC405" s="54"/>
      <c r="AD405" s="54"/>
    </row>
    <row r="406" spans="1:30" ht="15.75" customHeight="1">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c r="AA406" s="54"/>
      <c r="AB406" s="54"/>
      <c r="AC406" s="54"/>
      <c r="AD406" s="54"/>
    </row>
    <row r="407" spans="1:30" ht="15.75" customHeight="1">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c r="AA407" s="54"/>
      <c r="AB407" s="54"/>
      <c r="AC407" s="54"/>
      <c r="AD407" s="54"/>
    </row>
    <row r="408" spans="1:30" ht="15.75" customHeight="1">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c r="AA408" s="54"/>
      <c r="AB408" s="54"/>
      <c r="AC408" s="54"/>
      <c r="AD408" s="54"/>
    </row>
    <row r="409" spans="1:30" ht="15.75" customHeight="1">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c r="AA409" s="54"/>
      <c r="AB409" s="54"/>
      <c r="AC409" s="54"/>
      <c r="AD409" s="54"/>
    </row>
    <row r="410" spans="1:30" ht="15.75" customHeight="1">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c r="AA410" s="54"/>
      <c r="AB410" s="54"/>
      <c r="AC410" s="54"/>
      <c r="AD410" s="54"/>
    </row>
    <row r="411" spans="1:30" ht="15.75" customHeight="1">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c r="AA411" s="54"/>
      <c r="AB411" s="54"/>
      <c r="AC411" s="54"/>
      <c r="AD411" s="54"/>
    </row>
    <row r="412" spans="1:30" ht="15.75" customHeight="1">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c r="AA412" s="54"/>
      <c r="AB412" s="54"/>
      <c r="AC412" s="54"/>
      <c r="AD412" s="54"/>
    </row>
    <row r="413" spans="1:30" ht="15.75" customHeight="1">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c r="AA413" s="54"/>
      <c r="AB413" s="54"/>
      <c r="AC413" s="54"/>
      <c r="AD413" s="54"/>
    </row>
    <row r="414" spans="1:30" ht="15.75" customHeight="1">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c r="AA414" s="54"/>
      <c r="AB414" s="54"/>
      <c r="AC414" s="54"/>
      <c r="AD414" s="54"/>
    </row>
    <row r="415" spans="1:30" ht="15.75" customHeight="1">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c r="AA415" s="54"/>
      <c r="AB415" s="54"/>
      <c r="AC415" s="54"/>
      <c r="AD415" s="54"/>
    </row>
    <row r="416" spans="1:30" ht="15.75" customHeight="1">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c r="AA416" s="54"/>
      <c r="AB416" s="54"/>
      <c r="AC416" s="54"/>
      <c r="AD416" s="54"/>
    </row>
    <row r="417" spans="1:30" ht="15.75" customHeight="1">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c r="AA417" s="54"/>
      <c r="AB417" s="54"/>
      <c r="AC417" s="54"/>
      <c r="AD417" s="54"/>
    </row>
    <row r="418" spans="1:30" ht="15.75" customHeight="1">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c r="AA418" s="54"/>
      <c r="AB418" s="54"/>
      <c r="AC418" s="54"/>
      <c r="AD418" s="54"/>
    </row>
    <row r="419" spans="1:30" ht="15.75" customHeight="1">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c r="AA419" s="54"/>
      <c r="AB419" s="54"/>
      <c r="AC419" s="54"/>
      <c r="AD419" s="54"/>
    </row>
    <row r="420" spans="1:30" ht="15.75" customHeight="1">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c r="AA420" s="54"/>
      <c r="AB420" s="54"/>
      <c r="AC420" s="54"/>
      <c r="AD420" s="54"/>
    </row>
    <row r="421" spans="1:30" ht="15.75" customHeight="1">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c r="AA421" s="54"/>
      <c r="AB421" s="54"/>
      <c r="AC421" s="54"/>
      <c r="AD421" s="54"/>
    </row>
    <row r="422" spans="1:30" ht="15.75" customHeight="1">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c r="AA422" s="54"/>
      <c r="AB422" s="54"/>
      <c r="AC422" s="54"/>
      <c r="AD422" s="54"/>
    </row>
    <row r="423" spans="1:30" ht="15.75" customHeight="1">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c r="AA423" s="54"/>
      <c r="AB423" s="54"/>
      <c r="AC423" s="54"/>
      <c r="AD423" s="54"/>
    </row>
    <row r="424" spans="1:30" ht="15.75" customHeight="1">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c r="AA424" s="54"/>
      <c r="AB424" s="54"/>
      <c r="AC424" s="54"/>
      <c r="AD424" s="54"/>
    </row>
    <row r="425" spans="1:30" ht="15.75" customHeight="1">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c r="AA425" s="54"/>
      <c r="AB425" s="54"/>
      <c r="AC425" s="54"/>
      <c r="AD425" s="54"/>
    </row>
    <row r="426" spans="1:30" ht="15.75" customHeight="1">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c r="AA426" s="54"/>
      <c r="AB426" s="54"/>
      <c r="AC426" s="54"/>
      <c r="AD426" s="54"/>
    </row>
    <row r="427" spans="1:30" ht="15.75" customHeight="1">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c r="AA427" s="54"/>
      <c r="AB427" s="54"/>
      <c r="AC427" s="54"/>
      <c r="AD427" s="54"/>
    </row>
    <row r="428" spans="1:30" ht="15.75" customHeight="1">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c r="AA428" s="54"/>
      <c r="AB428" s="54"/>
      <c r="AC428" s="54"/>
      <c r="AD428" s="54"/>
    </row>
    <row r="429" spans="1:30" ht="15.75" customHeight="1">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c r="AA429" s="54"/>
      <c r="AB429" s="54"/>
      <c r="AC429" s="54"/>
      <c r="AD429" s="54"/>
    </row>
    <row r="430" spans="1:30" ht="15.75" customHeight="1">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c r="AA430" s="54"/>
      <c r="AB430" s="54"/>
      <c r="AC430" s="54"/>
      <c r="AD430" s="54"/>
    </row>
    <row r="431" spans="1:30" ht="15.75" customHeight="1">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c r="AA431" s="54"/>
      <c r="AB431" s="54"/>
      <c r="AC431" s="54"/>
      <c r="AD431" s="54"/>
    </row>
    <row r="432" spans="1:30" ht="15.75" customHeight="1">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c r="AA432" s="54"/>
      <c r="AB432" s="54"/>
      <c r="AC432" s="54"/>
      <c r="AD432" s="54"/>
    </row>
    <row r="433" spans="1:30" ht="15.75" customHeight="1">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c r="AA433" s="54"/>
      <c r="AB433" s="54"/>
      <c r="AC433" s="54"/>
      <c r="AD433" s="54"/>
    </row>
    <row r="434" spans="1:30" ht="15.75" customHeight="1">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c r="AA434" s="54"/>
      <c r="AB434" s="54"/>
      <c r="AC434" s="54"/>
      <c r="AD434" s="54"/>
    </row>
    <row r="435" spans="1:30" ht="15.75" customHeight="1">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c r="AA435" s="54"/>
      <c r="AB435" s="54"/>
      <c r="AC435" s="54"/>
      <c r="AD435" s="54"/>
    </row>
    <row r="436" spans="1:30" ht="15.75" customHeight="1">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c r="AA436" s="54"/>
      <c r="AB436" s="54"/>
      <c r="AC436" s="54"/>
      <c r="AD436" s="54"/>
    </row>
    <row r="437" spans="1:30" ht="15.75" customHeight="1">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c r="AA437" s="54"/>
      <c r="AB437" s="54"/>
      <c r="AC437" s="54"/>
      <c r="AD437" s="54"/>
    </row>
    <row r="438" spans="1:30" ht="15.75" customHeight="1">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c r="AA438" s="54"/>
      <c r="AB438" s="54"/>
      <c r="AC438" s="54"/>
      <c r="AD438" s="54"/>
    </row>
    <row r="439" spans="1:30" ht="15.75" customHeight="1">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c r="AA439" s="54"/>
      <c r="AB439" s="54"/>
      <c r="AC439" s="54"/>
      <c r="AD439" s="54"/>
    </row>
    <row r="440" spans="1:30" ht="15.75" customHeight="1">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c r="AA440" s="54"/>
      <c r="AB440" s="54"/>
      <c r="AC440" s="54"/>
      <c r="AD440" s="54"/>
    </row>
    <row r="441" spans="1:30" ht="15.75" customHeight="1">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c r="AA441" s="54"/>
      <c r="AB441" s="54"/>
      <c r="AC441" s="54"/>
      <c r="AD441" s="54"/>
    </row>
    <row r="442" spans="1:30" ht="15.75" customHeight="1">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c r="AA442" s="54"/>
      <c r="AB442" s="54"/>
      <c r="AC442" s="54"/>
      <c r="AD442" s="54"/>
    </row>
    <row r="443" spans="1:30" ht="15.75" customHeight="1">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c r="AA443" s="54"/>
      <c r="AB443" s="54"/>
      <c r="AC443" s="54"/>
      <c r="AD443" s="54"/>
    </row>
    <row r="444" spans="1:30" ht="15.75" customHeight="1">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c r="AA444" s="54"/>
      <c r="AB444" s="54"/>
      <c r="AC444" s="54"/>
      <c r="AD444" s="54"/>
    </row>
    <row r="445" spans="1:30" ht="15.75" customHeight="1">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c r="AA445" s="54"/>
      <c r="AB445" s="54"/>
      <c r="AC445" s="54"/>
      <c r="AD445" s="54"/>
    </row>
    <row r="446" spans="1:30" ht="15.75" customHeight="1">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c r="AA446" s="54"/>
      <c r="AB446" s="54"/>
      <c r="AC446" s="54"/>
      <c r="AD446" s="54"/>
    </row>
    <row r="447" spans="1:30" ht="15.75" customHeight="1">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c r="AA447" s="54"/>
      <c r="AB447" s="54"/>
      <c r="AC447" s="54"/>
      <c r="AD447" s="54"/>
    </row>
    <row r="448" spans="1:30" ht="15.75" customHeight="1">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c r="AA448" s="54"/>
      <c r="AB448" s="54"/>
      <c r="AC448" s="54"/>
      <c r="AD448" s="54"/>
    </row>
    <row r="449" spans="1:30" ht="15.75" customHeight="1">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c r="AA449" s="54"/>
      <c r="AB449" s="54"/>
      <c r="AC449" s="54"/>
      <c r="AD449" s="54"/>
    </row>
    <row r="450" spans="1:30" ht="15.75" customHeight="1">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c r="AA450" s="54"/>
      <c r="AB450" s="54"/>
      <c r="AC450" s="54"/>
      <c r="AD450" s="54"/>
    </row>
    <row r="451" spans="1:30" ht="15.75" customHeight="1">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c r="AA451" s="54"/>
      <c r="AB451" s="54"/>
      <c r="AC451" s="54"/>
      <c r="AD451" s="54"/>
    </row>
    <row r="452" spans="1:30" ht="15.75" customHeight="1">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c r="AA452" s="54"/>
      <c r="AB452" s="54"/>
      <c r="AC452" s="54"/>
      <c r="AD452" s="54"/>
    </row>
    <row r="453" spans="1:30" ht="15.75" customHeight="1">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c r="AA453" s="54"/>
      <c r="AB453" s="54"/>
      <c r="AC453" s="54"/>
      <c r="AD453" s="54"/>
    </row>
    <row r="454" spans="1:30" ht="15.75" customHeight="1">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c r="AA454" s="54"/>
      <c r="AB454" s="54"/>
      <c r="AC454" s="54"/>
      <c r="AD454" s="54"/>
    </row>
    <row r="455" spans="1:30" ht="15.75" customHeight="1">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c r="AA455" s="54"/>
      <c r="AB455" s="54"/>
      <c r="AC455" s="54"/>
      <c r="AD455" s="54"/>
    </row>
    <row r="456" spans="1:30" ht="15.75" customHeight="1">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c r="AA456" s="54"/>
      <c r="AB456" s="54"/>
      <c r="AC456" s="54"/>
      <c r="AD456" s="54"/>
    </row>
    <row r="457" spans="1:30" ht="15.75" customHeight="1">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c r="AA457" s="54"/>
      <c r="AB457" s="54"/>
      <c r="AC457" s="54"/>
      <c r="AD457" s="54"/>
    </row>
    <row r="458" spans="1:30" ht="15.75" customHeight="1">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c r="AA458" s="54"/>
      <c r="AB458" s="54"/>
      <c r="AC458" s="54"/>
      <c r="AD458" s="54"/>
    </row>
    <row r="459" spans="1:30" ht="15.75" customHeight="1">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c r="AA459" s="54"/>
      <c r="AB459" s="54"/>
      <c r="AC459" s="54"/>
      <c r="AD459" s="54"/>
    </row>
    <row r="460" spans="1:30" ht="15.75" customHeight="1">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c r="AA460" s="54"/>
      <c r="AB460" s="54"/>
      <c r="AC460" s="54"/>
      <c r="AD460" s="54"/>
    </row>
    <row r="461" spans="1:30" ht="15.75" customHeight="1">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c r="AA461" s="54"/>
      <c r="AB461" s="54"/>
      <c r="AC461" s="54"/>
      <c r="AD461" s="54"/>
    </row>
    <row r="462" spans="1:30" ht="15.75" customHeight="1">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c r="AA462" s="54"/>
      <c r="AB462" s="54"/>
      <c r="AC462" s="54"/>
      <c r="AD462" s="54"/>
    </row>
    <row r="463" spans="1:30" ht="15.75" customHeight="1">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c r="AA463" s="54"/>
      <c r="AB463" s="54"/>
      <c r="AC463" s="54"/>
      <c r="AD463" s="54"/>
    </row>
    <row r="464" spans="1:30" ht="15.75" customHeight="1">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c r="AA464" s="54"/>
      <c r="AB464" s="54"/>
      <c r="AC464" s="54"/>
      <c r="AD464" s="54"/>
    </row>
    <row r="465" spans="1:30" ht="15.75" customHeight="1">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c r="AA465" s="54"/>
      <c r="AB465" s="54"/>
      <c r="AC465" s="54"/>
      <c r="AD465" s="54"/>
    </row>
    <row r="466" spans="1:30" ht="15.75" customHeight="1">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c r="AA466" s="54"/>
      <c r="AB466" s="54"/>
      <c r="AC466" s="54"/>
      <c r="AD466" s="54"/>
    </row>
    <row r="467" spans="1:30" ht="15.75" customHeight="1">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c r="AA467" s="54"/>
      <c r="AB467" s="54"/>
      <c r="AC467" s="54"/>
      <c r="AD467" s="54"/>
    </row>
    <row r="468" spans="1:30" ht="15.75" customHeight="1">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c r="AA468" s="54"/>
      <c r="AB468" s="54"/>
      <c r="AC468" s="54"/>
      <c r="AD468" s="54"/>
    </row>
    <row r="469" spans="1:30" ht="15.75" customHeight="1">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c r="AA469" s="54"/>
      <c r="AB469" s="54"/>
      <c r="AC469" s="54"/>
      <c r="AD469" s="54"/>
    </row>
    <row r="470" spans="1:30" ht="15.75" customHeight="1">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c r="AA470" s="54"/>
      <c r="AB470" s="54"/>
      <c r="AC470" s="54"/>
      <c r="AD470" s="54"/>
    </row>
    <row r="471" spans="1:30" ht="15.75" customHeight="1">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c r="AA471" s="54"/>
      <c r="AB471" s="54"/>
      <c r="AC471" s="54"/>
      <c r="AD471" s="54"/>
    </row>
    <row r="472" spans="1:30" ht="15.75" customHeight="1">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c r="AA472" s="54"/>
      <c r="AB472" s="54"/>
      <c r="AC472" s="54"/>
      <c r="AD472" s="54"/>
    </row>
    <row r="473" spans="1:30" ht="15.75" customHeight="1">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c r="AA473" s="54"/>
      <c r="AB473" s="54"/>
      <c r="AC473" s="54"/>
      <c r="AD473" s="54"/>
    </row>
    <row r="474" spans="1:30" ht="15.75" customHeight="1">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c r="AA474" s="54"/>
      <c r="AB474" s="54"/>
      <c r="AC474" s="54"/>
      <c r="AD474" s="54"/>
    </row>
    <row r="475" spans="1:30" ht="15.75" customHeight="1">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c r="AA475" s="54"/>
      <c r="AB475" s="54"/>
      <c r="AC475" s="54"/>
      <c r="AD475" s="54"/>
    </row>
    <row r="476" spans="1:30" ht="15.75" customHeight="1">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c r="AA476" s="54"/>
      <c r="AB476" s="54"/>
      <c r="AC476" s="54"/>
      <c r="AD476" s="54"/>
    </row>
    <row r="477" spans="1:30" ht="15.75" customHeight="1">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c r="AA477" s="54"/>
      <c r="AB477" s="54"/>
      <c r="AC477" s="54"/>
      <c r="AD477" s="54"/>
    </row>
    <row r="478" spans="1:30" ht="15.75" customHeight="1">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c r="AA478" s="54"/>
      <c r="AB478" s="54"/>
      <c r="AC478" s="54"/>
      <c r="AD478" s="54"/>
    </row>
    <row r="479" spans="1:30" ht="15.75" customHeight="1">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c r="AA479" s="54"/>
      <c r="AB479" s="54"/>
      <c r="AC479" s="54"/>
      <c r="AD479" s="54"/>
    </row>
    <row r="480" spans="1:30" ht="15.75" customHeight="1">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c r="AA480" s="54"/>
      <c r="AB480" s="54"/>
      <c r="AC480" s="54"/>
      <c r="AD480" s="54"/>
    </row>
    <row r="481" spans="1:30" ht="15.75" customHeight="1">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c r="AA481" s="54"/>
      <c r="AB481" s="54"/>
      <c r="AC481" s="54"/>
      <c r="AD481" s="54"/>
    </row>
    <row r="482" spans="1:30" ht="15.75" customHeight="1">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c r="AA482" s="54"/>
      <c r="AB482" s="54"/>
      <c r="AC482" s="54"/>
      <c r="AD482" s="54"/>
    </row>
    <row r="483" spans="1:30" ht="15.75" customHeight="1">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c r="AA483" s="54"/>
      <c r="AB483" s="54"/>
      <c r="AC483" s="54"/>
      <c r="AD483" s="54"/>
    </row>
    <row r="484" spans="1:30" ht="15.75" customHeight="1">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c r="AA484" s="54"/>
      <c r="AB484" s="54"/>
      <c r="AC484" s="54"/>
      <c r="AD484" s="54"/>
    </row>
    <row r="485" spans="1:30" ht="15.75" customHeight="1">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c r="AA485" s="54"/>
      <c r="AB485" s="54"/>
      <c r="AC485" s="54"/>
      <c r="AD485" s="54"/>
    </row>
    <row r="486" spans="1:30" ht="15.75" customHeight="1">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c r="AA486" s="54"/>
      <c r="AB486" s="54"/>
      <c r="AC486" s="54"/>
      <c r="AD486" s="54"/>
    </row>
    <row r="487" spans="1:30" ht="15.75" customHeight="1">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c r="AA487" s="54"/>
      <c r="AB487" s="54"/>
      <c r="AC487" s="54"/>
      <c r="AD487" s="54"/>
    </row>
    <row r="488" spans="1:30" ht="15.75" customHeight="1">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c r="AA488" s="54"/>
      <c r="AB488" s="54"/>
      <c r="AC488" s="54"/>
      <c r="AD488" s="54"/>
    </row>
    <row r="489" spans="1:30" ht="15.75" customHeight="1">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c r="AA489" s="54"/>
      <c r="AB489" s="54"/>
      <c r="AC489" s="54"/>
      <c r="AD489" s="54"/>
    </row>
    <row r="490" spans="1:30" ht="15.75" customHeight="1">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c r="AA490" s="54"/>
      <c r="AB490" s="54"/>
      <c r="AC490" s="54"/>
      <c r="AD490" s="54"/>
    </row>
    <row r="491" spans="1:30" ht="15.75" customHeight="1">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c r="AA491" s="54"/>
      <c r="AB491" s="54"/>
      <c r="AC491" s="54"/>
      <c r="AD491" s="54"/>
    </row>
    <row r="492" spans="1:30" ht="15.75" customHeight="1">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c r="AA492" s="54"/>
      <c r="AB492" s="54"/>
      <c r="AC492" s="54"/>
      <c r="AD492" s="54"/>
    </row>
    <row r="493" spans="1:30" ht="15.75" customHeight="1">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4"/>
      <c r="AC493" s="54"/>
      <c r="AD493" s="54"/>
    </row>
    <row r="494" spans="1:30" ht="15.75" customHeight="1">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c r="AA494" s="54"/>
      <c r="AB494" s="54"/>
      <c r="AC494" s="54"/>
      <c r="AD494" s="54"/>
    </row>
    <row r="495" spans="1:30" ht="15.75" customHeight="1">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c r="AA495" s="54"/>
      <c r="AB495" s="54"/>
      <c r="AC495" s="54"/>
      <c r="AD495" s="54"/>
    </row>
    <row r="496" spans="1:30" ht="15.75" customHeight="1">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4"/>
      <c r="AC496" s="54"/>
      <c r="AD496" s="54"/>
    </row>
    <row r="497" spans="1:30" ht="15.75" customHeight="1">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c r="AA497" s="54"/>
      <c r="AB497" s="54"/>
      <c r="AC497" s="54"/>
      <c r="AD497" s="54"/>
    </row>
    <row r="498" spans="1:30" ht="15.75" customHeight="1">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c r="AA498" s="54"/>
      <c r="AB498" s="54"/>
      <c r="AC498" s="54"/>
      <c r="AD498" s="54"/>
    </row>
    <row r="499" spans="1:30" ht="15.75" customHeight="1">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c r="AA499" s="54"/>
      <c r="AB499" s="54"/>
      <c r="AC499" s="54"/>
      <c r="AD499" s="54"/>
    </row>
    <row r="500" spans="1:30" ht="15.75" customHeight="1">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c r="AA500" s="54"/>
      <c r="AB500" s="54"/>
      <c r="AC500" s="54"/>
      <c r="AD500" s="54"/>
    </row>
    <row r="501" spans="1:30" ht="15.75" customHeight="1">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c r="AA501" s="54"/>
      <c r="AB501" s="54"/>
      <c r="AC501" s="54"/>
      <c r="AD501" s="54"/>
    </row>
    <row r="502" spans="1:30" ht="15.75" customHeight="1">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c r="AA502" s="54"/>
      <c r="AB502" s="54"/>
      <c r="AC502" s="54"/>
      <c r="AD502" s="54"/>
    </row>
    <row r="503" spans="1:30" ht="15.75" customHeight="1">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c r="AA503" s="54"/>
      <c r="AB503" s="54"/>
      <c r="AC503" s="54"/>
      <c r="AD503" s="54"/>
    </row>
    <row r="504" spans="1:30" ht="15.75" customHeight="1">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4"/>
      <c r="AC504" s="54"/>
      <c r="AD504" s="54"/>
    </row>
    <row r="505" spans="1:30" ht="15.75" customHeight="1">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c r="AA505" s="54"/>
      <c r="AB505" s="54"/>
      <c r="AC505" s="54"/>
      <c r="AD505" s="54"/>
    </row>
    <row r="506" spans="1:30" ht="15.75" customHeight="1">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c r="AA506" s="54"/>
      <c r="AB506" s="54"/>
      <c r="AC506" s="54"/>
      <c r="AD506" s="54"/>
    </row>
    <row r="507" spans="1:30" ht="15.75" customHeight="1">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c r="AA507" s="54"/>
      <c r="AB507" s="54"/>
      <c r="AC507" s="54"/>
      <c r="AD507" s="54"/>
    </row>
    <row r="508" spans="1:30" ht="15.75" customHeight="1">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c r="AA508" s="54"/>
      <c r="AB508" s="54"/>
      <c r="AC508" s="54"/>
      <c r="AD508" s="54"/>
    </row>
    <row r="509" spans="1:30" ht="15.75" customHeight="1">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c r="AA509" s="54"/>
      <c r="AB509" s="54"/>
      <c r="AC509" s="54"/>
      <c r="AD509" s="54"/>
    </row>
    <row r="510" spans="1:30" ht="15.75" customHeight="1">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c r="AA510" s="54"/>
      <c r="AB510" s="54"/>
      <c r="AC510" s="54"/>
      <c r="AD510" s="54"/>
    </row>
    <row r="511" spans="1:30" ht="15.75" customHeight="1">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54"/>
      <c r="AC511" s="54"/>
      <c r="AD511" s="54"/>
    </row>
    <row r="512" spans="1:30" ht="15.75" customHeight="1">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c r="AA512" s="54"/>
      <c r="AB512" s="54"/>
      <c r="AC512" s="54"/>
      <c r="AD512" s="54"/>
    </row>
    <row r="513" spans="1:30" ht="15.75" customHeight="1">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c r="AA513" s="54"/>
      <c r="AB513" s="54"/>
      <c r="AC513" s="54"/>
      <c r="AD513" s="54"/>
    </row>
    <row r="514" spans="1:30" ht="15.75" customHeight="1">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c r="AA514" s="54"/>
      <c r="AB514" s="54"/>
      <c r="AC514" s="54"/>
      <c r="AD514" s="54"/>
    </row>
    <row r="515" spans="1:30" ht="15.75" customHeight="1">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c r="AA515" s="54"/>
      <c r="AB515" s="54"/>
      <c r="AC515" s="54"/>
      <c r="AD515" s="54"/>
    </row>
    <row r="516" spans="1:30" ht="15.75" customHeight="1">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c r="AA516" s="54"/>
      <c r="AB516" s="54"/>
      <c r="AC516" s="54"/>
      <c r="AD516" s="54"/>
    </row>
    <row r="517" spans="1:30" ht="15.75" customHeight="1">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c r="AA517" s="54"/>
      <c r="AB517" s="54"/>
      <c r="AC517" s="54"/>
      <c r="AD517" s="54"/>
    </row>
    <row r="518" spans="1:30" ht="15.75" customHeight="1">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c r="AA518" s="54"/>
      <c r="AB518" s="54"/>
      <c r="AC518" s="54"/>
      <c r="AD518" s="54"/>
    </row>
    <row r="519" spans="1:30" ht="15.75" customHeight="1">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c r="AA519" s="54"/>
      <c r="AB519" s="54"/>
      <c r="AC519" s="54"/>
      <c r="AD519" s="54"/>
    </row>
    <row r="520" spans="1:30" ht="15.75" customHeight="1">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c r="AA520" s="54"/>
      <c r="AB520" s="54"/>
      <c r="AC520" s="54"/>
      <c r="AD520" s="54"/>
    </row>
    <row r="521" spans="1:30" ht="15.75" customHeight="1">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c r="AA521" s="54"/>
      <c r="AB521" s="54"/>
      <c r="AC521" s="54"/>
      <c r="AD521" s="54"/>
    </row>
    <row r="522" spans="1:30" ht="15.75" customHeight="1">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c r="AA522" s="54"/>
      <c r="AB522" s="54"/>
      <c r="AC522" s="54"/>
      <c r="AD522" s="54"/>
    </row>
    <row r="523" spans="1:30" ht="15.75" customHeight="1">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c r="AA523" s="54"/>
      <c r="AB523" s="54"/>
      <c r="AC523" s="54"/>
      <c r="AD523" s="54"/>
    </row>
    <row r="524" spans="1:30" ht="15.75" customHeight="1">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c r="AA524" s="54"/>
      <c r="AB524" s="54"/>
      <c r="AC524" s="54"/>
      <c r="AD524" s="54"/>
    </row>
    <row r="525" spans="1:30" ht="15.75" customHeight="1">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c r="AA525" s="54"/>
      <c r="AB525" s="54"/>
      <c r="AC525" s="54"/>
      <c r="AD525" s="54"/>
    </row>
    <row r="526" spans="1:30" ht="15.75" customHeight="1">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c r="AA526" s="54"/>
      <c r="AB526" s="54"/>
      <c r="AC526" s="54"/>
      <c r="AD526" s="54"/>
    </row>
    <row r="527" spans="1:30" ht="15.75" customHeight="1">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c r="AA527" s="54"/>
      <c r="AB527" s="54"/>
      <c r="AC527" s="54"/>
      <c r="AD527" s="54"/>
    </row>
    <row r="528" spans="1:30" ht="15.75" customHeight="1">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c r="AA528" s="54"/>
      <c r="AB528" s="54"/>
      <c r="AC528" s="54"/>
      <c r="AD528" s="54"/>
    </row>
    <row r="529" spans="1:30" ht="15.75" customHeight="1">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c r="AA529" s="54"/>
      <c r="AB529" s="54"/>
      <c r="AC529" s="54"/>
      <c r="AD529" s="54"/>
    </row>
    <row r="530" spans="1:30" ht="15.75" customHeight="1">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c r="AA530" s="54"/>
      <c r="AB530" s="54"/>
      <c r="AC530" s="54"/>
      <c r="AD530" s="54"/>
    </row>
    <row r="531" spans="1:30" ht="15.75" customHeight="1">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c r="AA531" s="54"/>
      <c r="AB531" s="54"/>
      <c r="AC531" s="54"/>
      <c r="AD531" s="54"/>
    </row>
    <row r="532" spans="1:30" ht="15.75" customHeight="1">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c r="AA532" s="54"/>
      <c r="AB532" s="54"/>
      <c r="AC532" s="54"/>
      <c r="AD532" s="54"/>
    </row>
    <row r="533" spans="1:30" ht="15.75" customHeight="1">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c r="AA533" s="54"/>
      <c r="AB533" s="54"/>
      <c r="AC533" s="54"/>
      <c r="AD533" s="54"/>
    </row>
    <row r="534" spans="1:30" ht="15.75" customHeight="1">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c r="AA534" s="54"/>
      <c r="AB534" s="54"/>
      <c r="AC534" s="54"/>
      <c r="AD534" s="54"/>
    </row>
    <row r="535" spans="1:30" ht="15.75" customHeight="1">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c r="AA535" s="54"/>
      <c r="AB535" s="54"/>
      <c r="AC535" s="54"/>
      <c r="AD535" s="54"/>
    </row>
    <row r="536" spans="1:30" ht="15.75" customHeight="1">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c r="AA536" s="54"/>
      <c r="AB536" s="54"/>
      <c r="AC536" s="54"/>
      <c r="AD536" s="54"/>
    </row>
    <row r="537" spans="1:30" ht="15.75" customHeight="1">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c r="AA537" s="54"/>
      <c r="AB537" s="54"/>
      <c r="AC537" s="54"/>
      <c r="AD537" s="54"/>
    </row>
    <row r="538" spans="1:30" ht="15.75" customHeight="1">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c r="AA538" s="54"/>
      <c r="AB538" s="54"/>
      <c r="AC538" s="54"/>
      <c r="AD538" s="54"/>
    </row>
    <row r="539" spans="1:30" ht="15.75" customHeight="1">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c r="AA539" s="54"/>
      <c r="AB539" s="54"/>
      <c r="AC539" s="54"/>
      <c r="AD539" s="54"/>
    </row>
    <row r="540" spans="1:30" ht="15.75" customHeight="1">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c r="AA540" s="54"/>
      <c r="AB540" s="54"/>
      <c r="AC540" s="54"/>
      <c r="AD540" s="54"/>
    </row>
    <row r="541" spans="1:30" ht="15.75" customHeight="1">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c r="AA541" s="54"/>
      <c r="AB541" s="54"/>
      <c r="AC541" s="54"/>
      <c r="AD541" s="54"/>
    </row>
    <row r="542" spans="1:30" ht="15.75" customHeight="1">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c r="AA542" s="54"/>
      <c r="AB542" s="54"/>
      <c r="AC542" s="54"/>
      <c r="AD542" s="54"/>
    </row>
    <row r="543" spans="1:30" ht="15.75" customHeight="1">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c r="AB543" s="54"/>
      <c r="AC543" s="54"/>
      <c r="AD543" s="54"/>
    </row>
    <row r="544" spans="1:30" ht="15.75" customHeight="1">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c r="AA544" s="54"/>
      <c r="AB544" s="54"/>
      <c r="AC544" s="54"/>
      <c r="AD544" s="54"/>
    </row>
    <row r="545" spans="1:30" ht="15.75" customHeight="1">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c r="AA545" s="54"/>
      <c r="AB545" s="54"/>
      <c r="AC545" s="54"/>
      <c r="AD545" s="54"/>
    </row>
    <row r="546" spans="1:30" ht="15.75" customHeight="1">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c r="AA546" s="54"/>
      <c r="AB546" s="54"/>
      <c r="AC546" s="54"/>
      <c r="AD546" s="54"/>
    </row>
    <row r="547" spans="1:30" ht="15.75" customHeight="1">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c r="AA547" s="54"/>
      <c r="AB547" s="54"/>
      <c r="AC547" s="54"/>
      <c r="AD547" s="54"/>
    </row>
    <row r="548" spans="1:30" ht="15.75" customHeight="1">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c r="AA548" s="54"/>
      <c r="AB548" s="54"/>
      <c r="AC548" s="54"/>
      <c r="AD548" s="54"/>
    </row>
    <row r="549" spans="1:30" ht="15.75" customHeight="1">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c r="AA549" s="54"/>
      <c r="AB549" s="54"/>
      <c r="AC549" s="54"/>
      <c r="AD549" s="54"/>
    </row>
    <row r="550" spans="1:30" ht="15.75" customHeight="1">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c r="AA550" s="54"/>
      <c r="AB550" s="54"/>
      <c r="AC550" s="54"/>
      <c r="AD550" s="54"/>
    </row>
    <row r="551" spans="1:30" ht="15.75" customHeight="1">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c r="AA551" s="54"/>
      <c r="AB551" s="54"/>
      <c r="AC551" s="54"/>
      <c r="AD551" s="54"/>
    </row>
    <row r="552" spans="1:30" ht="15.75" customHeight="1">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c r="AA552" s="54"/>
      <c r="AB552" s="54"/>
      <c r="AC552" s="54"/>
      <c r="AD552" s="54"/>
    </row>
    <row r="553" spans="1:30" ht="15.75" customHeight="1">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c r="AA553" s="54"/>
      <c r="AB553" s="54"/>
      <c r="AC553" s="54"/>
      <c r="AD553" s="54"/>
    </row>
    <row r="554" spans="1:30" ht="15.75" customHeight="1">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c r="AA554" s="54"/>
      <c r="AB554" s="54"/>
      <c r="AC554" s="54"/>
      <c r="AD554" s="54"/>
    </row>
    <row r="555" spans="1:30" ht="15.75" customHeight="1">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c r="AA555" s="54"/>
      <c r="AB555" s="54"/>
      <c r="AC555" s="54"/>
      <c r="AD555" s="54"/>
    </row>
    <row r="556" spans="1:30" ht="15.75" customHeight="1">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c r="AA556" s="54"/>
      <c r="AB556" s="54"/>
      <c r="AC556" s="54"/>
      <c r="AD556" s="54"/>
    </row>
    <row r="557" spans="1:30" ht="15.75" customHeight="1">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c r="AA557" s="54"/>
      <c r="AB557" s="54"/>
      <c r="AC557" s="54"/>
      <c r="AD557" s="54"/>
    </row>
    <row r="558" spans="1:30" ht="15.75" customHeight="1">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c r="AA558" s="54"/>
      <c r="AB558" s="54"/>
      <c r="AC558" s="54"/>
      <c r="AD558" s="54"/>
    </row>
    <row r="559" spans="1:30" ht="15.75" customHeight="1">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c r="AA559" s="54"/>
      <c r="AB559" s="54"/>
      <c r="AC559" s="54"/>
      <c r="AD559" s="54"/>
    </row>
    <row r="560" spans="1:30" ht="15.75" customHeight="1">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c r="AA560" s="54"/>
      <c r="AB560" s="54"/>
      <c r="AC560" s="54"/>
      <c r="AD560" s="54"/>
    </row>
    <row r="561" spans="1:30" ht="15.75" customHeight="1">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c r="AA561" s="54"/>
      <c r="AB561" s="54"/>
      <c r="AC561" s="54"/>
      <c r="AD561" s="54"/>
    </row>
    <row r="562" spans="1:30" ht="15.75" customHeight="1">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c r="AA562" s="54"/>
      <c r="AB562" s="54"/>
      <c r="AC562" s="54"/>
      <c r="AD562" s="54"/>
    </row>
    <row r="563" spans="1:30" ht="15.75" customHeight="1">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c r="AA563" s="54"/>
      <c r="AB563" s="54"/>
      <c r="AC563" s="54"/>
      <c r="AD563" s="54"/>
    </row>
    <row r="564" spans="1:30" ht="15.75" customHeight="1">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c r="AA564" s="54"/>
      <c r="AB564" s="54"/>
      <c r="AC564" s="54"/>
      <c r="AD564" s="54"/>
    </row>
    <row r="565" spans="1:30" ht="15.75" customHeight="1">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c r="AA565" s="54"/>
      <c r="AB565" s="54"/>
      <c r="AC565" s="54"/>
      <c r="AD565" s="54"/>
    </row>
    <row r="566" spans="1:30" ht="15.75" customHeight="1">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c r="AA566" s="54"/>
      <c r="AB566" s="54"/>
      <c r="AC566" s="54"/>
      <c r="AD566" s="54"/>
    </row>
    <row r="567" spans="1:30" ht="15.75" customHeight="1">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c r="AA567" s="54"/>
      <c r="AB567" s="54"/>
      <c r="AC567" s="54"/>
      <c r="AD567" s="54"/>
    </row>
    <row r="568" spans="1:30" ht="15.75" customHeight="1">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c r="AA568" s="54"/>
      <c r="AB568" s="54"/>
      <c r="AC568" s="54"/>
      <c r="AD568" s="54"/>
    </row>
    <row r="569" spans="1:30" ht="15.75" customHeight="1">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c r="AA569" s="54"/>
      <c r="AB569" s="54"/>
      <c r="AC569" s="54"/>
      <c r="AD569" s="54"/>
    </row>
    <row r="570" spans="1:30" ht="15.75" customHeight="1">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c r="AA570" s="54"/>
      <c r="AB570" s="54"/>
      <c r="AC570" s="54"/>
      <c r="AD570" s="54"/>
    </row>
    <row r="571" spans="1:30" ht="15.75" customHeight="1">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c r="AA571" s="54"/>
      <c r="AB571" s="54"/>
      <c r="AC571" s="54"/>
      <c r="AD571" s="54"/>
    </row>
    <row r="572" spans="1:30" ht="15.75" customHeight="1">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c r="AA572" s="54"/>
      <c r="AB572" s="54"/>
      <c r="AC572" s="54"/>
      <c r="AD572" s="54"/>
    </row>
    <row r="573" spans="1:30" ht="15.75" customHeight="1">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c r="AA573" s="54"/>
      <c r="AB573" s="54"/>
      <c r="AC573" s="54"/>
      <c r="AD573" s="54"/>
    </row>
    <row r="574" spans="1:30" ht="15.75" customHeight="1">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c r="AA574" s="54"/>
      <c r="AB574" s="54"/>
      <c r="AC574" s="54"/>
      <c r="AD574" s="54"/>
    </row>
    <row r="575" spans="1:30" ht="15.75" customHeight="1">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c r="AA575" s="54"/>
      <c r="AB575" s="54"/>
      <c r="AC575" s="54"/>
      <c r="AD575" s="54"/>
    </row>
    <row r="576" spans="1:30" ht="15.75" customHeight="1">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c r="AA576" s="54"/>
      <c r="AB576" s="54"/>
      <c r="AC576" s="54"/>
      <c r="AD576" s="54"/>
    </row>
    <row r="577" spans="1:30" ht="15.75" customHeight="1">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c r="AA577" s="54"/>
      <c r="AB577" s="54"/>
      <c r="AC577" s="54"/>
      <c r="AD577" s="54"/>
    </row>
    <row r="578" spans="1:30" ht="15.75" customHeight="1">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c r="AA578" s="54"/>
      <c r="AB578" s="54"/>
      <c r="AC578" s="54"/>
      <c r="AD578" s="54"/>
    </row>
    <row r="579" spans="1:30" ht="15.75" customHeight="1">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c r="AA579" s="54"/>
      <c r="AB579" s="54"/>
      <c r="AC579" s="54"/>
      <c r="AD579" s="54"/>
    </row>
    <row r="580" spans="1:30" ht="15.75" customHeight="1">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c r="AA580" s="54"/>
      <c r="AB580" s="54"/>
      <c r="AC580" s="54"/>
      <c r="AD580" s="54"/>
    </row>
    <row r="581" spans="1:30" ht="15.75" customHeight="1">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c r="AA581" s="54"/>
      <c r="AB581" s="54"/>
      <c r="AC581" s="54"/>
      <c r="AD581" s="54"/>
    </row>
    <row r="582" spans="1:30" ht="15.75" customHeight="1">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c r="AA582" s="54"/>
      <c r="AB582" s="54"/>
      <c r="AC582" s="54"/>
      <c r="AD582" s="54"/>
    </row>
    <row r="583" spans="1:30" ht="15.75" customHeight="1">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c r="AA583" s="54"/>
      <c r="AB583" s="54"/>
      <c r="AC583" s="54"/>
      <c r="AD583" s="54"/>
    </row>
    <row r="584" spans="1:30" ht="15.75" customHeight="1">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c r="AA584" s="54"/>
      <c r="AB584" s="54"/>
      <c r="AC584" s="54"/>
      <c r="AD584" s="54"/>
    </row>
    <row r="585" spans="1:30" ht="15.75" customHeight="1">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c r="AA585" s="54"/>
      <c r="AB585" s="54"/>
      <c r="AC585" s="54"/>
      <c r="AD585" s="54"/>
    </row>
    <row r="586" spans="1:30" ht="15.75" customHeight="1">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c r="AA586" s="54"/>
      <c r="AB586" s="54"/>
      <c r="AC586" s="54"/>
      <c r="AD586" s="54"/>
    </row>
    <row r="587" spans="1:30" ht="15.75" customHeight="1">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c r="AA587" s="54"/>
      <c r="AB587" s="54"/>
      <c r="AC587" s="54"/>
      <c r="AD587" s="54"/>
    </row>
    <row r="588" spans="1:30" ht="15.75" customHeight="1">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c r="AA588" s="54"/>
      <c r="AB588" s="54"/>
      <c r="AC588" s="54"/>
      <c r="AD588" s="54"/>
    </row>
    <row r="589" spans="1:30" ht="15.75" customHeight="1">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c r="AA589" s="54"/>
      <c r="AB589" s="54"/>
      <c r="AC589" s="54"/>
      <c r="AD589" s="54"/>
    </row>
    <row r="590" spans="1:30" ht="15.75" customHeight="1">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c r="AA590" s="54"/>
      <c r="AB590" s="54"/>
      <c r="AC590" s="54"/>
      <c r="AD590" s="54"/>
    </row>
    <row r="591" spans="1:30" ht="15.75" customHeight="1">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c r="AA591" s="54"/>
      <c r="AB591" s="54"/>
      <c r="AC591" s="54"/>
      <c r="AD591" s="54"/>
    </row>
    <row r="592" spans="1:30" ht="15.75" customHeight="1">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c r="AA592" s="54"/>
      <c r="AB592" s="54"/>
      <c r="AC592" s="54"/>
      <c r="AD592" s="54"/>
    </row>
    <row r="593" spans="1:30" ht="15.75" customHeight="1">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c r="AA593" s="54"/>
      <c r="AB593" s="54"/>
      <c r="AC593" s="54"/>
      <c r="AD593" s="54"/>
    </row>
    <row r="594" spans="1:30" ht="15.75" customHeight="1">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c r="AA594" s="54"/>
      <c r="AB594" s="54"/>
      <c r="AC594" s="54"/>
      <c r="AD594" s="54"/>
    </row>
    <row r="595" spans="1:30" ht="15.75" customHeight="1">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c r="AA595" s="54"/>
      <c r="AB595" s="54"/>
      <c r="AC595" s="54"/>
      <c r="AD595" s="54"/>
    </row>
    <row r="596" spans="1:30" ht="15.75" customHeight="1">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c r="AA596" s="54"/>
      <c r="AB596" s="54"/>
      <c r="AC596" s="54"/>
      <c r="AD596" s="54"/>
    </row>
    <row r="597" spans="1:30" ht="15.75" customHeight="1">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c r="AA597" s="54"/>
      <c r="AB597" s="54"/>
      <c r="AC597" s="54"/>
      <c r="AD597" s="54"/>
    </row>
    <row r="598" spans="1:30" ht="15.75" customHeight="1">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c r="AA598" s="54"/>
      <c r="AB598" s="54"/>
      <c r="AC598" s="54"/>
      <c r="AD598" s="54"/>
    </row>
    <row r="599" spans="1:30" ht="15.75" customHeight="1">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c r="AA599" s="54"/>
      <c r="AB599" s="54"/>
      <c r="AC599" s="54"/>
      <c r="AD599" s="54"/>
    </row>
    <row r="600" spans="1:30" ht="15.75" customHeight="1">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c r="AA600" s="54"/>
      <c r="AB600" s="54"/>
      <c r="AC600" s="54"/>
      <c r="AD600" s="54"/>
    </row>
    <row r="601" spans="1:30" ht="15.75" customHeight="1">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c r="AA601" s="54"/>
      <c r="AB601" s="54"/>
      <c r="AC601" s="54"/>
      <c r="AD601" s="54"/>
    </row>
    <row r="602" spans="1:30" ht="15.75" customHeight="1">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c r="AA602" s="54"/>
      <c r="AB602" s="54"/>
      <c r="AC602" s="54"/>
      <c r="AD602" s="54"/>
    </row>
    <row r="603" spans="1:30" ht="15.75" customHeight="1">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c r="AA603" s="54"/>
      <c r="AB603" s="54"/>
      <c r="AC603" s="54"/>
      <c r="AD603" s="54"/>
    </row>
    <row r="604" spans="1:30" ht="15.75" customHeight="1">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c r="AA604" s="54"/>
      <c r="AB604" s="54"/>
      <c r="AC604" s="54"/>
      <c r="AD604" s="54"/>
    </row>
    <row r="605" spans="1:30" ht="15.75" customHeight="1">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c r="AA605" s="54"/>
      <c r="AB605" s="54"/>
      <c r="AC605" s="54"/>
      <c r="AD605" s="54"/>
    </row>
    <row r="606" spans="1:30" ht="15.75" customHeight="1">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c r="AA606" s="54"/>
      <c r="AB606" s="54"/>
      <c r="AC606" s="54"/>
      <c r="AD606" s="54"/>
    </row>
    <row r="607" spans="1:30" ht="15.75" customHeight="1">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c r="AA607" s="54"/>
      <c r="AB607" s="54"/>
      <c r="AC607" s="54"/>
      <c r="AD607" s="54"/>
    </row>
    <row r="608" spans="1:30" ht="15.75" customHeight="1">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c r="AA608" s="54"/>
      <c r="AB608" s="54"/>
      <c r="AC608" s="54"/>
      <c r="AD608" s="54"/>
    </row>
    <row r="609" spans="1:30" ht="15.75" customHeight="1">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c r="AA609" s="54"/>
      <c r="AB609" s="54"/>
      <c r="AC609" s="54"/>
      <c r="AD609" s="54"/>
    </row>
    <row r="610" spans="1:30" ht="15.75" customHeight="1">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c r="AA610" s="54"/>
      <c r="AB610" s="54"/>
      <c r="AC610" s="54"/>
      <c r="AD610" s="54"/>
    </row>
    <row r="611" spans="1:30" ht="15.75" customHeight="1">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c r="AA611" s="54"/>
      <c r="AB611" s="54"/>
      <c r="AC611" s="54"/>
      <c r="AD611" s="54"/>
    </row>
    <row r="612" spans="1:30" ht="15.75" customHeight="1">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c r="AA612" s="54"/>
      <c r="AB612" s="54"/>
      <c r="AC612" s="54"/>
      <c r="AD612" s="54"/>
    </row>
    <row r="613" spans="1:30" ht="15.75" customHeight="1">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c r="AA613" s="54"/>
      <c r="AB613" s="54"/>
      <c r="AC613" s="54"/>
      <c r="AD613" s="54"/>
    </row>
    <row r="614" spans="1:30" ht="15.75" customHeight="1">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c r="AA614" s="54"/>
      <c r="AB614" s="54"/>
      <c r="AC614" s="54"/>
      <c r="AD614" s="54"/>
    </row>
    <row r="615" spans="1:30" ht="15.75" customHeight="1">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c r="AA615" s="54"/>
      <c r="AB615" s="54"/>
      <c r="AC615" s="54"/>
      <c r="AD615" s="54"/>
    </row>
    <row r="616" spans="1:30" ht="15.75" customHeight="1">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c r="AA616" s="54"/>
      <c r="AB616" s="54"/>
      <c r="AC616" s="54"/>
      <c r="AD616" s="54"/>
    </row>
    <row r="617" spans="1:30" ht="15.75" customHeight="1">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c r="AA617" s="54"/>
      <c r="AB617" s="54"/>
      <c r="AC617" s="54"/>
      <c r="AD617" s="54"/>
    </row>
    <row r="618" spans="1:30" ht="15.75" customHeight="1">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c r="AA618" s="54"/>
      <c r="AB618" s="54"/>
      <c r="AC618" s="54"/>
      <c r="AD618" s="54"/>
    </row>
    <row r="619" spans="1:30" ht="15.75" customHeight="1">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c r="AA619" s="54"/>
      <c r="AB619" s="54"/>
      <c r="AC619" s="54"/>
      <c r="AD619" s="54"/>
    </row>
    <row r="620" spans="1:30" ht="15.75" customHeight="1">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c r="AA620" s="54"/>
      <c r="AB620" s="54"/>
      <c r="AC620" s="54"/>
      <c r="AD620" s="54"/>
    </row>
    <row r="621" spans="1:30" ht="15.75" customHeight="1">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c r="AA621" s="54"/>
      <c r="AB621" s="54"/>
      <c r="AC621" s="54"/>
      <c r="AD621" s="54"/>
    </row>
    <row r="622" spans="1:30" ht="15.75" customHeight="1">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c r="AA622" s="54"/>
      <c r="AB622" s="54"/>
      <c r="AC622" s="54"/>
      <c r="AD622" s="54"/>
    </row>
    <row r="623" spans="1:30" ht="15.75" customHeight="1">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c r="AA623" s="54"/>
      <c r="AB623" s="54"/>
      <c r="AC623" s="54"/>
      <c r="AD623" s="54"/>
    </row>
    <row r="624" spans="1:30" ht="15.75" customHeight="1">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c r="AA624" s="54"/>
      <c r="AB624" s="54"/>
      <c r="AC624" s="54"/>
      <c r="AD624" s="54"/>
    </row>
    <row r="625" spans="1:30" ht="15.75" customHeight="1">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c r="AA625" s="54"/>
      <c r="AB625" s="54"/>
      <c r="AC625" s="54"/>
      <c r="AD625" s="54"/>
    </row>
    <row r="626" spans="1:30" ht="15.75" customHeight="1">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c r="AA626" s="54"/>
      <c r="AB626" s="54"/>
      <c r="AC626" s="54"/>
      <c r="AD626" s="54"/>
    </row>
    <row r="627" spans="1:30" ht="15.75" customHeight="1">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c r="AA627" s="54"/>
      <c r="AB627" s="54"/>
      <c r="AC627" s="54"/>
      <c r="AD627" s="54"/>
    </row>
    <row r="628" spans="1:30" ht="15.75" customHeight="1">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c r="AA628" s="54"/>
      <c r="AB628" s="54"/>
      <c r="AC628" s="54"/>
      <c r="AD628" s="54"/>
    </row>
    <row r="629" spans="1:30" ht="15.75" customHeight="1">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c r="AA629" s="54"/>
      <c r="AB629" s="54"/>
      <c r="AC629" s="54"/>
      <c r="AD629" s="54"/>
    </row>
    <row r="630" spans="1:30" ht="15.75" customHeight="1">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c r="AA630" s="54"/>
      <c r="AB630" s="54"/>
      <c r="AC630" s="54"/>
      <c r="AD630" s="54"/>
    </row>
    <row r="631" spans="1:30" ht="15.75" customHeight="1">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c r="AA631" s="54"/>
      <c r="AB631" s="54"/>
      <c r="AC631" s="54"/>
      <c r="AD631" s="54"/>
    </row>
    <row r="632" spans="1:30" ht="15.75" customHeight="1">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c r="AA632" s="54"/>
      <c r="AB632" s="54"/>
      <c r="AC632" s="54"/>
      <c r="AD632" s="54"/>
    </row>
    <row r="633" spans="1:30" ht="15.75" customHeight="1">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c r="AA633" s="54"/>
      <c r="AB633" s="54"/>
      <c r="AC633" s="54"/>
      <c r="AD633" s="54"/>
    </row>
    <row r="634" spans="1:30" ht="15.75" customHeight="1">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c r="AA634" s="54"/>
      <c r="AB634" s="54"/>
      <c r="AC634" s="54"/>
      <c r="AD634" s="54"/>
    </row>
    <row r="635" spans="1:30" ht="15.75" customHeight="1">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c r="AA635" s="54"/>
      <c r="AB635" s="54"/>
      <c r="AC635" s="54"/>
      <c r="AD635" s="54"/>
    </row>
    <row r="636" spans="1:30" ht="15.75" customHeight="1">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c r="AA636" s="54"/>
      <c r="AB636" s="54"/>
      <c r="AC636" s="54"/>
      <c r="AD636" s="54"/>
    </row>
    <row r="637" spans="1:30" ht="15.75" customHeight="1">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c r="AA637" s="54"/>
      <c r="AB637" s="54"/>
      <c r="AC637" s="54"/>
      <c r="AD637" s="54"/>
    </row>
    <row r="638" spans="1:30" ht="15.75" customHeight="1">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c r="AA638" s="54"/>
      <c r="AB638" s="54"/>
      <c r="AC638" s="54"/>
      <c r="AD638" s="54"/>
    </row>
    <row r="639" spans="1:30" ht="15.75" customHeight="1">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c r="AA639" s="54"/>
      <c r="AB639" s="54"/>
      <c r="AC639" s="54"/>
      <c r="AD639" s="54"/>
    </row>
    <row r="640" spans="1:30" ht="15.75" customHeight="1">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c r="AA640" s="54"/>
      <c r="AB640" s="54"/>
      <c r="AC640" s="54"/>
      <c r="AD640" s="54"/>
    </row>
    <row r="641" spans="1:30" ht="15.75" customHeight="1">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c r="AA641" s="54"/>
      <c r="AB641" s="54"/>
      <c r="AC641" s="54"/>
      <c r="AD641" s="54"/>
    </row>
    <row r="642" spans="1:30" ht="15.75" customHeight="1">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c r="AA642" s="54"/>
      <c r="AB642" s="54"/>
      <c r="AC642" s="54"/>
      <c r="AD642" s="54"/>
    </row>
    <row r="643" spans="1:30" ht="15.75" customHeight="1">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c r="AA643" s="54"/>
      <c r="AB643" s="54"/>
      <c r="AC643" s="54"/>
      <c r="AD643" s="54"/>
    </row>
    <row r="644" spans="1:30" ht="15.75" customHeight="1">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c r="AA644" s="54"/>
      <c r="AB644" s="54"/>
      <c r="AC644" s="54"/>
      <c r="AD644" s="54"/>
    </row>
    <row r="645" spans="1:30" ht="15.75" customHeight="1">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c r="AA645" s="54"/>
      <c r="AB645" s="54"/>
      <c r="AC645" s="54"/>
      <c r="AD645" s="54"/>
    </row>
    <row r="646" spans="1:30" ht="15.75" customHeight="1">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c r="AA646" s="54"/>
      <c r="AB646" s="54"/>
      <c r="AC646" s="54"/>
      <c r="AD646" s="54"/>
    </row>
    <row r="647" spans="1:30" ht="15.75" customHeight="1">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c r="AA647" s="54"/>
      <c r="AB647" s="54"/>
      <c r="AC647" s="54"/>
      <c r="AD647" s="54"/>
    </row>
    <row r="648" spans="1:30" ht="15.75" customHeight="1">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c r="AA648" s="54"/>
      <c r="AB648" s="54"/>
      <c r="AC648" s="54"/>
      <c r="AD648" s="54"/>
    </row>
    <row r="649" spans="1:30" ht="15.75" customHeight="1">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c r="AA649" s="54"/>
      <c r="AB649" s="54"/>
      <c r="AC649" s="54"/>
      <c r="AD649" s="54"/>
    </row>
    <row r="650" spans="1:30" ht="15.75" customHeight="1">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c r="AA650" s="54"/>
      <c r="AB650" s="54"/>
      <c r="AC650" s="54"/>
      <c r="AD650" s="54"/>
    </row>
    <row r="651" spans="1:30" ht="15.75" customHeight="1">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c r="AA651" s="54"/>
      <c r="AB651" s="54"/>
      <c r="AC651" s="54"/>
      <c r="AD651" s="54"/>
    </row>
    <row r="652" spans="1:30" ht="15.75" customHeight="1">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c r="AA652" s="54"/>
      <c r="AB652" s="54"/>
      <c r="AC652" s="54"/>
      <c r="AD652" s="54"/>
    </row>
    <row r="653" spans="1:30" ht="15.75" customHeight="1">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c r="AA653" s="54"/>
      <c r="AB653" s="54"/>
      <c r="AC653" s="54"/>
      <c r="AD653" s="54"/>
    </row>
    <row r="654" spans="1:30" ht="15.75" customHeight="1">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c r="AA654" s="54"/>
      <c r="AB654" s="54"/>
      <c r="AC654" s="54"/>
      <c r="AD654" s="54"/>
    </row>
    <row r="655" spans="1:30" ht="15.75" customHeight="1">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c r="AA655" s="54"/>
      <c r="AB655" s="54"/>
      <c r="AC655" s="54"/>
      <c r="AD655" s="54"/>
    </row>
    <row r="656" spans="1:30" ht="15.75" customHeight="1">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c r="AA656" s="54"/>
      <c r="AB656" s="54"/>
      <c r="AC656" s="54"/>
      <c r="AD656" s="54"/>
    </row>
    <row r="657" spans="1:30" ht="15.75" customHeight="1">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c r="AA657" s="54"/>
      <c r="AB657" s="54"/>
      <c r="AC657" s="54"/>
      <c r="AD657" s="54"/>
    </row>
    <row r="658" spans="1:30" ht="15.75" customHeight="1">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c r="AA658" s="54"/>
      <c r="AB658" s="54"/>
      <c r="AC658" s="54"/>
      <c r="AD658" s="54"/>
    </row>
    <row r="659" spans="1:30" ht="15.75" customHeight="1">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c r="AA659" s="54"/>
      <c r="AB659" s="54"/>
      <c r="AC659" s="54"/>
      <c r="AD659" s="54"/>
    </row>
    <row r="660" spans="1:30" ht="15.75" customHeight="1">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c r="AA660" s="54"/>
      <c r="AB660" s="54"/>
      <c r="AC660" s="54"/>
      <c r="AD660" s="54"/>
    </row>
    <row r="661" spans="1:30" ht="15.75" customHeight="1">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c r="AA661" s="54"/>
      <c r="AB661" s="54"/>
      <c r="AC661" s="54"/>
      <c r="AD661" s="54"/>
    </row>
    <row r="662" spans="1:30" ht="15.75" customHeight="1">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c r="AA662" s="54"/>
      <c r="AB662" s="54"/>
      <c r="AC662" s="54"/>
      <c r="AD662" s="54"/>
    </row>
    <row r="663" spans="1:30" ht="15.75" customHeight="1">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c r="AA663" s="54"/>
      <c r="AB663" s="54"/>
      <c r="AC663" s="54"/>
      <c r="AD663" s="54"/>
    </row>
    <row r="664" spans="1:30" ht="15.75" customHeight="1">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c r="AA664" s="54"/>
      <c r="AB664" s="54"/>
      <c r="AC664" s="54"/>
      <c r="AD664" s="54"/>
    </row>
    <row r="665" spans="1:30" ht="15.75" customHeight="1">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c r="AA665" s="54"/>
      <c r="AB665" s="54"/>
      <c r="AC665" s="54"/>
      <c r="AD665" s="54"/>
    </row>
    <row r="666" spans="1:30" ht="15.75" customHeight="1">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c r="AA666" s="54"/>
      <c r="AB666" s="54"/>
      <c r="AC666" s="54"/>
      <c r="AD666" s="54"/>
    </row>
    <row r="667" spans="1:30" ht="15.75" customHeight="1">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c r="AA667" s="54"/>
      <c r="AB667" s="54"/>
      <c r="AC667" s="54"/>
      <c r="AD667" s="54"/>
    </row>
    <row r="668" spans="1:30" ht="15.75" customHeight="1">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c r="AA668" s="54"/>
      <c r="AB668" s="54"/>
      <c r="AC668" s="54"/>
      <c r="AD668" s="54"/>
    </row>
    <row r="669" spans="1:30" ht="15.75" customHeight="1">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c r="AA669" s="54"/>
      <c r="AB669" s="54"/>
      <c r="AC669" s="54"/>
      <c r="AD669" s="54"/>
    </row>
    <row r="670" spans="1:30" ht="15.75" customHeight="1">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c r="AA670" s="54"/>
      <c r="AB670" s="54"/>
      <c r="AC670" s="54"/>
      <c r="AD670" s="54"/>
    </row>
    <row r="671" spans="1:30" ht="15.75" customHeight="1">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c r="AA671" s="54"/>
      <c r="AB671" s="54"/>
      <c r="AC671" s="54"/>
      <c r="AD671" s="54"/>
    </row>
    <row r="672" spans="1:30" ht="15.75" customHeight="1">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c r="AA672" s="54"/>
      <c r="AB672" s="54"/>
      <c r="AC672" s="54"/>
      <c r="AD672" s="54"/>
    </row>
    <row r="673" spans="1:30" ht="15.75" customHeight="1">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c r="AA673" s="54"/>
      <c r="AB673" s="54"/>
      <c r="AC673" s="54"/>
      <c r="AD673" s="54"/>
    </row>
    <row r="674" spans="1:30" ht="15.75" customHeight="1">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c r="AA674" s="54"/>
      <c r="AB674" s="54"/>
      <c r="AC674" s="54"/>
      <c r="AD674" s="54"/>
    </row>
    <row r="675" spans="1:30" ht="15.75" customHeight="1">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c r="AA675" s="54"/>
      <c r="AB675" s="54"/>
      <c r="AC675" s="54"/>
      <c r="AD675" s="54"/>
    </row>
    <row r="676" spans="1:30" ht="15.75" customHeight="1">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c r="AA676" s="54"/>
      <c r="AB676" s="54"/>
      <c r="AC676" s="54"/>
      <c r="AD676" s="54"/>
    </row>
    <row r="677" spans="1:30" ht="15.75" customHeight="1">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c r="AA677" s="54"/>
      <c r="AB677" s="54"/>
      <c r="AC677" s="54"/>
      <c r="AD677" s="54"/>
    </row>
    <row r="678" spans="1:30" ht="15.75" customHeight="1">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c r="AA678" s="54"/>
      <c r="AB678" s="54"/>
      <c r="AC678" s="54"/>
      <c r="AD678" s="54"/>
    </row>
    <row r="679" spans="1:30" ht="15.75" customHeight="1">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c r="AA679" s="54"/>
      <c r="AB679" s="54"/>
      <c r="AC679" s="54"/>
      <c r="AD679" s="54"/>
    </row>
    <row r="680" spans="1:30" ht="15.75" customHeight="1">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c r="AA680" s="54"/>
      <c r="AB680" s="54"/>
      <c r="AC680" s="54"/>
      <c r="AD680" s="54"/>
    </row>
    <row r="681" spans="1:30" ht="15.75" customHeight="1">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c r="AA681" s="54"/>
      <c r="AB681" s="54"/>
      <c r="AC681" s="54"/>
      <c r="AD681" s="54"/>
    </row>
    <row r="682" spans="1:30" ht="15.75" customHeight="1">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c r="AA682" s="54"/>
      <c r="AB682" s="54"/>
      <c r="AC682" s="54"/>
      <c r="AD682" s="54"/>
    </row>
    <row r="683" spans="1:30" ht="15.75" customHeight="1">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c r="AA683" s="54"/>
      <c r="AB683" s="54"/>
      <c r="AC683" s="54"/>
      <c r="AD683" s="54"/>
    </row>
    <row r="684" spans="1:30" ht="15.75" customHeight="1">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c r="AA684" s="54"/>
      <c r="AB684" s="54"/>
      <c r="AC684" s="54"/>
      <c r="AD684" s="54"/>
    </row>
    <row r="685" spans="1:30" ht="15.75" customHeight="1">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c r="AA685" s="54"/>
      <c r="AB685" s="54"/>
      <c r="AC685" s="54"/>
      <c r="AD685" s="54"/>
    </row>
    <row r="686" spans="1:30" ht="15.75" customHeight="1">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c r="AA686" s="54"/>
      <c r="AB686" s="54"/>
      <c r="AC686" s="54"/>
      <c r="AD686" s="54"/>
    </row>
    <row r="687" spans="1:30" ht="15.75" customHeight="1">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c r="AA687" s="54"/>
      <c r="AB687" s="54"/>
      <c r="AC687" s="54"/>
      <c r="AD687" s="54"/>
    </row>
    <row r="688" spans="1:30" ht="15.75" customHeight="1">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c r="AA688" s="54"/>
      <c r="AB688" s="54"/>
      <c r="AC688" s="54"/>
      <c r="AD688" s="54"/>
    </row>
    <row r="689" spans="1:30" ht="15.75" customHeight="1">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c r="AA689" s="54"/>
      <c r="AB689" s="54"/>
      <c r="AC689" s="54"/>
      <c r="AD689" s="54"/>
    </row>
    <row r="690" spans="1:30" ht="15.75" customHeight="1">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c r="AA690" s="54"/>
      <c r="AB690" s="54"/>
      <c r="AC690" s="54"/>
      <c r="AD690" s="54"/>
    </row>
    <row r="691" spans="1:30" ht="15.75" customHeight="1">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c r="AA691" s="54"/>
      <c r="AB691" s="54"/>
      <c r="AC691" s="54"/>
      <c r="AD691" s="54"/>
    </row>
    <row r="692" spans="1:30" ht="15.75" customHeight="1">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c r="AA692" s="54"/>
      <c r="AB692" s="54"/>
      <c r="AC692" s="54"/>
      <c r="AD692" s="54"/>
    </row>
    <row r="693" spans="1:30" ht="15.75" customHeight="1">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c r="AA693" s="54"/>
      <c r="AB693" s="54"/>
      <c r="AC693" s="54"/>
      <c r="AD693" s="54"/>
    </row>
    <row r="694" spans="1:30" ht="15.75" customHeight="1">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c r="AA694" s="54"/>
      <c r="AB694" s="54"/>
      <c r="AC694" s="54"/>
      <c r="AD694" s="54"/>
    </row>
    <row r="695" spans="1:30" ht="15.75" customHeight="1">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c r="AA695" s="54"/>
      <c r="AB695" s="54"/>
      <c r="AC695" s="54"/>
      <c r="AD695" s="54"/>
    </row>
    <row r="696" spans="1:30" ht="15.75" customHeight="1">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c r="AA696" s="54"/>
      <c r="AB696" s="54"/>
      <c r="AC696" s="54"/>
      <c r="AD696" s="54"/>
    </row>
    <row r="697" spans="1:30" ht="15.75" customHeight="1">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c r="AA697" s="54"/>
      <c r="AB697" s="54"/>
      <c r="AC697" s="54"/>
      <c r="AD697" s="54"/>
    </row>
    <row r="698" spans="1:30" ht="15.75" customHeight="1">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c r="AA698" s="54"/>
      <c r="AB698" s="54"/>
      <c r="AC698" s="54"/>
      <c r="AD698" s="54"/>
    </row>
    <row r="699" spans="1:30" ht="15.75" customHeight="1">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c r="AA699" s="54"/>
      <c r="AB699" s="54"/>
      <c r="AC699" s="54"/>
      <c r="AD699" s="54"/>
    </row>
    <row r="700" spans="1:30" ht="15.75" customHeight="1">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c r="AA700" s="54"/>
      <c r="AB700" s="54"/>
      <c r="AC700" s="54"/>
      <c r="AD700" s="54"/>
    </row>
    <row r="701" spans="1:30" ht="15.75" customHeight="1">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c r="AA701" s="54"/>
      <c r="AB701" s="54"/>
      <c r="AC701" s="54"/>
      <c r="AD701" s="54"/>
    </row>
    <row r="702" spans="1:30" ht="15.75" customHeight="1">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c r="AA702" s="54"/>
      <c r="AB702" s="54"/>
      <c r="AC702" s="54"/>
      <c r="AD702" s="54"/>
    </row>
    <row r="703" spans="1:30" ht="15.75" customHeight="1">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c r="AA703" s="54"/>
      <c r="AB703" s="54"/>
      <c r="AC703" s="54"/>
      <c r="AD703" s="54"/>
    </row>
    <row r="704" spans="1:30" ht="15.75" customHeight="1">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c r="AA704" s="54"/>
      <c r="AB704" s="54"/>
      <c r="AC704" s="54"/>
      <c r="AD704" s="54"/>
    </row>
    <row r="705" spans="1:30" ht="15.75" customHeight="1">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c r="AA705" s="54"/>
      <c r="AB705" s="54"/>
      <c r="AC705" s="54"/>
      <c r="AD705" s="54"/>
    </row>
    <row r="706" spans="1:30" ht="15.75" customHeight="1">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c r="AA706" s="54"/>
      <c r="AB706" s="54"/>
      <c r="AC706" s="54"/>
      <c r="AD706" s="54"/>
    </row>
    <row r="707" spans="1:30" ht="15.75" customHeight="1">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c r="AA707" s="54"/>
      <c r="AB707" s="54"/>
      <c r="AC707" s="54"/>
      <c r="AD707" s="54"/>
    </row>
    <row r="708" spans="1:30" ht="15.75" customHeight="1">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c r="AA708" s="54"/>
      <c r="AB708" s="54"/>
      <c r="AC708" s="54"/>
      <c r="AD708" s="54"/>
    </row>
    <row r="709" spans="1:30" ht="15.75" customHeight="1">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c r="AA709" s="54"/>
      <c r="AB709" s="54"/>
      <c r="AC709" s="54"/>
      <c r="AD709" s="54"/>
    </row>
    <row r="710" spans="1:30" ht="15.75" customHeight="1">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c r="AA710" s="54"/>
      <c r="AB710" s="54"/>
      <c r="AC710" s="54"/>
      <c r="AD710" s="54"/>
    </row>
    <row r="711" spans="1:30" ht="15.75" customHeight="1">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c r="AA711" s="54"/>
      <c r="AB711" s="54"/>
      <c r="AC711" s="54"/>
      <c r="AD711" s="54"/>
    </row>
    <row r="712" spans="1:30" ht="15.75" customHeight="1">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c r="AA712" s="54"/>
      <c r="AB712" s="54"/>
      <c r="AC712" s="54"/>
      <c r="AD712" s="54"/>
    </row>
    <row r="713" spans="1:30" ht="15.75" customHeight="1">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c r="AA713" s="54"/>
      <c r="AB713" s="54"/>
      <c r="AC713" s="54"/>
      <c r="AD713" s="54"/>
    </row>
    <row r="714" spans="1:30" ht="15.75" customHeight="1">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c r="AA714" s="54"/>
      <c r="AB714" s="54"/>
      <c r="AC714" s="54"/>
      <c r="AD714" s="54"/>
    </row>
    <row r="715" spans="1:30" ht="15.75" customHeight="1">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c r="AA715" s="54"/>
      <c r="AB715" s="54"/>
      <c r="AC715" s="54"/>
      <c r="AD715" s="54"/>
    </row>
    <row r="716" spans="1:30" ht="15.75" customHeight="1">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c r="AA716" s="54"/>
      <c r="AB716" s="54"/>
      <c r="AC716" s="54"/>
      <c r="AD716" s="54"/>
    </row>
    <row r="717" spans="1:30" ht="15.75" customHeight="1">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c r="AA717" s="54"/>
      <c r="AB717" s="54"/>
      <c r="AC717" s="54"/>
      <c r="AD717" s="54"/>
    </row>
    <row r="718" spans="1:30" ht="15.75" customHeight="1">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c r="AA718" s="54"/>
      <c r="AB718" s="54"/>
      <c r="AC718" s="54"/>
      <c r="AD718" s="54"/>
    </row>
    <row r="719" spans="1:30" ht="15.75" customHeight="1">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c r="AA719" s="54"/>
      <c r="AB719" s="54"/>
      <c r="AC719" s="54"/>
      <c r="AD719" s="54"/>
    </row>
    <row r="720" spans="1:30" ht="15.75" customHeight="1">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c r="AA720" s="54"/>
      <c r="AB720" s="54"/>
      <c r="AC720" s="54"/>
      <c r="AD720" s="54"/>
    </row>
    <row r="721" spans="1:30" ht="15.75" customHeight="1">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c r="AA721" s="54"/>
      <c r="AB721" s="54"/>
      <c r="AC721" s="54"/>
      <c r="AD721" s="54"/>
    </row>
    <row r="722" spans="1:30" ht="15.75" customHeight="1">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c r="AA722" s="54"/>
      <c r="AB722" s="54"/>
      <c r="AC722" s="54"/>
      <c r="AD722" s="54"/>
    </row>
    <row r="723" spans="1:30" ht="15.75" customHeight="1">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c r="AA723" s="54"/>
      <c r="AB723" s="54"/>
      <c r="AC723" s="54"/>
      <c r="AD723" s="54"/>
    </row>
    <row r="724" spans="1:30" ht="15.75" customHeight="1">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c r="AA724" s="54"/>
      <c r="AB724" s="54"/>
      <c r="AC724" s="54"/>
      <c r="AD724" s="54"/>
    </row>
    <row r="725" spans="1:30" ht="15.75" customHeight="1">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c r="AA725" s="54"/>
      <c r="AB725" s="54"/>
      <c r="AC725" s="54"/>
      <c r="AD725" s="54"/>
    </row>
    <row r="726" spans="1:30" ht="15.75" customHeight="1">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c r="AA726" s="54"/>
      <c r="AB726" s="54"/>
      <c r="AC726" s="54"/>
      <c r="AD726" s="54"/>
    </row>
    <row r="727" spans="1:30" ht="15.75" customHeight="1">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c r="AA727" s="54"/>
      <c r="AB727" s="54"/>
      <c r="AC727" s="54"/>
      <c r="AD727" s="54"/>
    </row>
    <row r="728" spans="1:30" ht="15.75" customHeight="1">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c r="AA728" s="54"/>
      <c r="AB728" s="54"/>
      <c r="AC728" s="54"/>
      <c r="AD728" s="54"/>
    </row>
    <row r="729" spans="1:30" ht="15.75" customHeight="1">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c r="AA729" s="54"/>
      <c r="AB729" s="54"/>
      <c r="AC729" s="54"/>
      <c r="AD729" s="54"/>
    </row>
    <row r="730" spans="1:30" ht="15.75" customHeight="1">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c r="AA730" s="54"/>
      <c r="AB730" s="54"/>
      <c r="AC730" s="54"/>
      <c r="AD730" s="54"/>
    </row>
    <row r="731" spans="1:30" ht="15.75" customHeight="1">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c r="AA731" s="54"/>
      <c r="AB731" s="54"/>
      <c r="AC731" s="54"/>
      <c r="AD731" s="54"/>
    </row>
    <row r="732" spans="1:30" ht="15.75" customHeight="1">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c r="AA732" s="54"/>
      <c r="AB732" s="54"/>
      <c r="AC732" s="54"/>
      <c r="AD732" s="54"/>
    </row>
    <row r="733" spans="1:30" ht="15.75" customHeight="1">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c r="AA733" s="54"/>
      <c r="AB733" s="54"/>
      <c r="AC733" s="54"/>
      <c r="AD733" s="54"/>
    </row>
    <row r="734" spans="1:30" ht="15.75" customHeight="1">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c r="AA734" s="54"/>
      <c r="AB734" s="54"/>
      <c r="AC734" s="54"/>
      <c r="AD734" s="54"/>
    </row>
    <row r="735" spans="1:30" ht="15.75" customHeight="1">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c r="AA735" s="54"/>
      <c r="AB735" s="54"/>
      <c r="AC735" s="54"/>
      <c r="AD735" s="54"/>
    </row>
    <row r="736" spans="1:30" ht="15.75" customHeight="1">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c r="AA736" s="54"/>
      <c r="AB736" s="54"/>
      <c r="AC736" s="54"/>
      <c r="AD736" s="54"/>
    </row>
    <row r="737" spans="1:30" ht="15.75" customHeight="1">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c r="AA737" s="54"/>
      <c r="AB737" s="54"/>
      <c r="AC737" s="54"/>
      <c r="AD737" s="54"/>
    </row>
    <row r="738" spans="1:30" ht="15.75" customHeight="1">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c r="AA738" s="54"/>
      <c r="AB738" s="54"/>
      <c r="AC738" s="54"/>
      <c r="AD738" s="54"/>
    </row>
    <row r="739" spans="1:30" ht="15.75" customHeight="1">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c r="AA739" s="54"/>
      <c r="AB739" s="54"/>
      <c r="AC739" s="54"/>
      <c r="AD739" s="54"/>
    </row>
    <row r="740" spans="1:30" ht="15.75" customHeight="1">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c r="AA740" s="54"/>
      <c r="AB740" s="54"/>
      <c r="AC740" s="54"/>
      <c r="AD740" s="54"/>
    </row>
    <row r="741" spans="1:30" ht="15.75" customHeight="1">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c r="AA741" s="54"/>
      <c r="AB741" s="54"/>
      <c r="AC741" s="54"/>
      <c r="AD741" s="54"/>
    </row>
    <row r="742" spans="1:30" ht="15.75" customHeight="1">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c r="AA742" s="54"/>
      <c r="AB742" s="54"/>
      <c r="AC742" s="54"/>
      <c r="AD742" s="54"/>
    </row>
    <row r="743" spans="1:30" ht="15.75" customHeight="1">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c r="AA743" s="54"/>
      <c r="AB743" s="54"/>
      <c r="AC743" s="54"/>
      <c r="AD743" s="54"/>
    </row>
    <row r="744" spans="1:30" ht="15.75" customHeight="1">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c r="AA744" s="54"/>
      <c r="AB744" s="54"/>
      <c r="AC744" s="54"/>
      <c r="AD744" s="54"/>
    </row>
    <row r="745" spans="1:30" ht="15.75" customHeight="1">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c r="AA745" s="54"/>
      <c r="AB745" s="54"/>
      <c r="AC745" s="54"/>
      <c r="AD745" s="54"/>
    </row>
    <row r="746" spans="1:30" ht="15.75" customHeight="1">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c r="AA746" s="54"/>
      <c r="AB746" s="54"/>
      <c r="AC746" s="54"/>
      <c r="AD746" s="54"/>
    </row>
    <row r="747" spans="1:30" ht="15.75" customHeight="1">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c r="AA747" s="54"/>
      <c r="AB747" s="54"/>
      <c r="AC747" s="54"/>
      <c r="AD747" s="54"/>
    </row>
    <row r="748" spans="1:30" ht="15.75" customHeight="1">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c r="AA748" s="54"/>
      <c r="AB748" s="54"/>
      <c r="AC748" s="54"/>
      <c r="AD748" s="54"/>
    </row>
    <row r="749" spans="1:30" ht="15.75" customHeight="1">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c r="AA749" s="54"/>
      <c r="AB749" s="54"/>
      <c r="AC749" s="54"/>
      <c r="AD749" s="54"/>
    </row>
    <row r="750" spans="1:30" ht="15.75" customHeight="1">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c r="AA750" s="54"/>
      <c r="AB750" s="54"/>
      <c r="AC750" s="54"/>
      <c r="AD750" s="54"/>
    </row>
    <row r="751" spans="1:30" ht="15.75" customHeight="1">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c r="AA751" s="54"/>
      <c r="AB751" s="54"/>
      <c r="AC751" s="54"/>
      <c r="AD751" s="54"/>
    </row>
    <row r="752" spans="1:30" ht="15.75" customHeight="1">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c r="AA752" s="54"/>
      <c r="AB752" s="54"/>
      <c r="AC752" s="54"/>
      <c r="AD752" s="54"/>
    </row>
    <row r="753" spans="1:30" ht="15.75" customHeight="1">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c r="AA753" s="54"/>
      <c r="AB753" s="54"/>
      <c r="AC753" s="54"/>
      <c r="AD753" s="54"/>
    </row>
    <row r="754" spans="1:30" ht="15.75" customHeight="1">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c r="AA754" s="54"/>
      <c r="AB754" s="54"/>
      <c r="AC754" s="54"/>
      <c r="AD754" s="54"/>
    </row>
    <row r="755" spans="1:30" ht="15.75" customHeight="1">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c r="AA755" s="54"/>
      <c r="AB755" s="54"/>
      <c r="AC755" s="54"/>
      <c r="AD755" s="54"/>
    </row>
    <row r="756" spans="1:30" ht="15.75" customHeight="1">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c r="AA756" s="54"/>
      <c r="AB756" s="54"/>
      <c r="AC756" s="54"/>
      <c r="AD756" s="54"/>
    </row>
    <row r="757" spans="1:30" ht="15.75" customHeight="1">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c r="AA757" s="54"/>
      <c r="AB757" s="54"/>
      <c r="AC757" s="54"/>
      <c r="AD757" s="54"/>
    </row>
    <row r="758" spans="1:30" ht="15.75" customHeight="1">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c r="AA758" s="54"/>
      <c r="AB758" s="54"/>
      <c r="AC758" s="54"/>
      <c r="AD758" s="54"/>
    </row>
    <row r="759" spans="1:30" ht="15.75" customHeight="1">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c r="AA759" s="54"/>
      <c r="AB759" s="54"/>
      <c r="AC759" s="54"/>
      <c r="AD759" s="54"/>
    </row>
    <row r="760" spans="1:30" ht="15.75" customHeight="1">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c r="AA760" s="54"/>
      <c r="AB760" s="54"/>
      <c r="AC760" s="54"/>
      <c r="AD760" s="54"/>
    </row>
    <row r="761" spans="1:30" ht="15.75" customHeight="1">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c r="AA761" s="54"/>
      <c r="AB761" s="54"/>
      <c r="AC761" s="54"/>
      <c r="AD761" s="54"/>
    </row>
    <row r="762" spans="1:30" ht="15.75" customHeight="1">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c r="AA762" s="54"/>
      <c r="AB762" s="54"/>
      <c r="AC762" s="54"/>
      <c r="AD762" s="54"/>
    </row>
    <row r="763" spans="1:30" ht="15.75" customHeight="1">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c r="AA763" s="54"/>
      <c r="AB763" s="54"/>
      <c r="AC763" s="54"/>
      <c r="AD763" s="54"/>
    </row>
    <row r="764" spans="1:30" ht="15.75" customHeight="1">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c r="AA764" s="54"/>
      <c r="AB764" s="54"/>
      <c r="AC764" s="54"/>
      <c r="AD764" s="54"/>
    </row>
    <row r="765" spans="1:30" ht="15.75" customHeight="1">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c r="AA765" s="54"/>
      <c r="AB765" s="54"/>
      <c r="AC765" s="54"/>
      <c r="AD765" s="54"/>
    </row>
    <row r="766" spans="1:30" ht="15.75" customHeight="1">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c r="AA766" s="54"/>
      <c r="AB766" s="54"/>
      <c r="AC766" s="54"/>
      <c r="AD766" s="54"/>
    </row>
    <row r="767" spans="1:30" ht="15.75" customHeight="1">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c r="AA767" s="54"/>
      <c r="AB767" s="54"/>
      <c r="AC767" s="54"/>
      <c r="AD767" s="54"/>
    </row>
    <row r="768" spans="1:30" ht="15.75" customHeight="1">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c r="AA768" s="54"/>
      <c r="AB768" s="54"/>
      <c r="AC768" s="54"/>
      <c r="AD768" s="54"/>
    </row>
    <row r="769" spans="1:30" ht="15.75" customHeight="1">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c r="AA769" s="54"/>
      <c r="AB769" s="54"/>
      <c r="AC769" s="54"/>
      <c r="AD769" s="54"/>
    </row>
    <row r="770" spans="1:30" ht="15.75" customHeight="1">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c r="AA770" s="54"/>
      <c r="AB770" s="54"/>
      <c r="AC770" s="54"/>
      <c r="AD770" s="54"/>
    </row>
    <row r="771" spans="1:30" ht="15.75" customHeight="1">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c r="AA771" s="54"/>
      <c r="AB771" s="54"/>
      <c r="AC771" s="54"/>
      <c r="AD771" s="54"/>
    </row>
    <row r="772" spans="1:30" ht="15.75" customHeight="1">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c r="AA772" s="54"/>
      <c r="AB772" s="54"/>
      <c r="AC772" s="54"/>
      <c r="AD772" s="54"/>
    </row>
    <row r="773" spans="1:30" ht="15.75" customHeight="1">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c r="AA773" s="54"/>
      <c r="AB773" s="54"/>
      <c r="AC773" s="54"/>
      <c r="AD773" s="54"/>
    </row>
    <row r="774" spans="1:30" ht="15.75" customHeight="1">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c r="AA774" s="54"/>
      <c r="AB774" s="54"/>
      <c r="AC774" s="54"/>
      <c r="AD774" s="54"/>
    </row>
    <row r="775" spans="1:30" ht="15.75" customHeight="1">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c r="AA775" s="54"/>
      <c r="AB775" s="54"/>
      <c r="AC775" s="54"/>
      <c r="AD775" s="54"/>
    </row>
    <row r="776" spans="1:30" ht="15.75" customHeight="1">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c r="AA776" s="54"/>
      <c r="AB776" s="54"/>
      <c r="AC776" s="54"/>
      <c r="AD776" s="54"/>
    </row>
    <row r="777" spans="1:30" ht="15.75" customHeight="1">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c r="AA777" s="54"/>
      <c r="AB777" s="54"/>
      <c r="AC777" s="54"/>
      <c r="AD777" s="54"/>
    </row>
    <row r="778" spans="1:30" ht="15.75" customHeight="1">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c r="AA778" s="54"/>
      <c r="AB778" s="54"/>
      <c r="AC778" s="54"/>
      <c r="AD778" s="54"/>
    </row>
    <row r="779" spans="1:30" ht="15.75" customHeight="1">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c r="AA779" s="54"/>
      <c r="AB779" s="54"/>
      <c r="AC779" s="54"/>
      <c r="AD779" s="54"/>
    </row>
    <row r="780" spans="1:30" ht="15.75" customHeight="1">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c r="AA780" s="54"/>
      <c r="AB780" s="54"/>
      <c r="AC780" s="54"/>
      <c r="AD780" s="54"/>
    </row>
    <row r="781" spans="1:30" ht="15.75" customHeight="1">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c r="AA781" s="54"/>
      <c r="AB781" s="54"/>
      <c r="AC781" s="54"/>
      <c r="AD781" s="54"/>
    </row>
    <row r="782" spans="1:30" ht="15.75" customHeight="1">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c r="AA782" s="54"/>
      <c r="AB782" s="54"/>
      <c r="AC782" s="54"/>
      <c r="AD782" s="54"/>
    </row>
    <row r="783" spans="1:30" ht="15.75" customHeight="1">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c r="AA783" s="54"/>
      <c r="AB783" s="54"/>
      <c r="AC783" s="54"/>
      <c r="AD783" s="54"/>
    </row>
    <row r="784" spans="1:30" ht="15.75" customHeight="1">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c r="AA784" s="54"/>
      <c r="AB784" s="54"/>
      <c r="AC784" s="54"/>
      <c r="AD784" s="54"/>
    </row>
    <row r="785" spans="1:30" ht="15.75" customHeight="1">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c r="AA785" s="54"/>
      <c r="AB785" s="54"/>
      <c r="AC785" s="54"/>
      <c r="AD785" s="54"/>
    </row>
    <row r="786" spans="1:30" ht="15.75" customHeight="1">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c r="AA786" s="54"/>
      <c r="AB786" s="54"/>
      <c r="AC786" s="54"/>
      <c r="AD786" s="54"/>
    </row>
    <row r="787" spans="1:30" ht="15.75" customHeight="1">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c r="AA787" s="54"/>
      <c r="AB787" s="54"/>
      <c r="AC787" s="54"/>
      <c r="AD787" s="54"/>
    </row>
    <row r="788" spans="1:30" ht="15.75" customHeight="1">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c r="AA788" s="54"/>
      <c r="AB788" s="54"/>
      <c r="AC788" s="54"/>
      <c r="AD788" s="54"/>
    </row>
    <row r="789" spans="1:30" ht="15.75" customHeight="1">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c r="AA789" s="54"/>
      <c r="AB789" s="54"/>
      <c r="AC789" s="54"/>
      <c r="AD789" s="54"/>
    </row>
    <row r="790" spans="1:30" ht="15.75" customHeight="1">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c r="AA790" s="54"/>
      <c r="AB790" s="54"/>
      <c r="AC790" s="54"/>
      <c r="AD790" s="54"/>
    </row>
    <row r="791" spans="1:30" ht="15.75" customHeight="1">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c r="AA791" s="54"/>
      <c r="AB791" s="54"/>
      <c r="AC791" s="54"/>
      <c r="AD791" s="54"/>
    </row>
    <row r="792" spans="1:30" ht="15.75" customHeight="1">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c r="AA792" s="54"/>
      <c r="AB792" s="54"/>
      <c r="AC792" s="54"/>
      <c r="AD792" s="54"/>
    </row>
    <row r="793" spans="1:30" ht="15.75" customHeight="1">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c r="AA793" s="54"/>
      <c r="AB793" s="54"/>
      <c r="AC793" s="54"/>
      <c r="AD793" s="54"/>
    </row>
    <row r="794" spans="1:30" ht="15.75" customHeight="1">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c r="AA794" s="54"/>
      <c r="AB794" s="54"/>
      <c r="AC794" s="54"/>
      <c r="AD794" s="54"/>
    </row>
    <row r="795" spans="1:30" ht="15.75" customHeight="1">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c r="AA795" s="54"/>
      <c r="AB795" s="54"/>
      <c r="AC795" s="54"/>
      <c r="AD795" s="54"/>
    </row>
    <row r="796" spans="1:30" ht="15.75" customHeight="1">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c r="AA796" s="54"/>
      <c r="AB796" s="54"/>
      <c r="AC796" s="54"/>
      <c r="AD796" s="54"/>
    </row>
    <row r="797" spans="1:30" ht="15.75" customHeight="1">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c r="AA797" s="54"/>
      <c r="AB797" s="54"/>
      <c r="AC797" s="54"/>
      <c r="AD797" s="54"/>
    </row>
    <row r="798" spans="1:30" ht="15.75" customHeight="1">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c r="AA798" s="54"/>
      <c r="AB798" s="54"/>
      <c r="AC798" s="54"/>
      <c r="AD798" s="54"/>
    </row>
    <row r="799" spans="1:30" ht="15.75" customHeight="1">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c r="AA799" s="54"/>
      <c r="AB799" s="54"/>
      <c r="AC799" s="54"/>
      <c r="AD799" s="54"/>
    </row>
    <row r="800" spans="1:30" ht="15.75" customHeight="1">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c r="AA800" s="54"/>
      <c r="AB800" s="54"/>
      <c r="AC800" s="54"/>
      <c r="AD800" s="54"/>
    </row>
    <row r="801" spans="1:30" ht="15.75" customHeight="1">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c r="AA801" s="54"/>
      <c r="AB801" s="54"/>
      <c r="AC801" s="54"/>
      <c r="AD801" s="54"/>
    </row>
    <row r="802" spans="1:30" ht="15.75" customHeight="1">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c r="AA802" s="54"/>
      <c r="AB802" s="54"/>
      <c r="AC802" s="54"/>
      <c r="AD802" s="54"/>
    </row>
    <row r="803" spans="1:30" ht="15.75" customHeight="1">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c r="AA803" s="54"/>
      <c r="AB803" s="54"/>
      <c r="AC803" s="54"/>
      <c r="AD803" s="54"/>
    </row>
    <row r="804" spans="1:30" ht="15.75" customHeight="1">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c r="AA804" s="54"/>
      <c r="AB804" s="54"/>
      <c r="AC804" s="54"/>
      <c r="AD804" s="54"/>
    </row>
    <row r="805" spans="1:30" ht="15.75" customHeight="1">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c r="AA805" s="54"/>
      <c r="AB805" s="54"/>
      <c r="AC805" s="54"/>
      <c r="AD805" s="54"/>
    </row>
    <row r="806" spans="1:30" ht="15.75" customHeight="1">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c r="AA806" s="54"/>
      <c r="AB806" s="54"/>
      <c r="AC806" s="54"/>
      <c r="AD806" s="54"/>
    </row>
    <row r="807" spans="1:30" ht="15.75" customHeight="1">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c r="AA807" s="54"/>
      <c r="AB807" s="54"/>
      <c r="AC807" s="54"/>
      <c r="AD807" s="54"/>
    </row>
    <row r="808" spans="1:30" ht="15.75" customHeight="1">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c r="AA808" s="54"/>
      <c r="AB808" s="54"/>
      <c r="AC808" s="54"/>
      <c r="AD808" s="54"/>
    </row>
    <row r="809" spans="1:30" ht="15.75" customHeight="1">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c r="AA809" s="54"/>
      <c r="AB809" s="54"/>
      <c r="AC809" s="54"/>
      <c r="AD809" s="54"/>
    </row>
    <row r="810" spans="1:30" ht="15.75" customHeight="1">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c r="AA810" s="54"/>
      <c r="AB810" s="54"/>
      <c r="AC810" s="54"/>
      <c r="AD810" s="54"/>
    </row>
    <row r="811" spans="1:30" ht="15.75" customHeight="1">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c r="AA811" s="54"/>
      <c r="AB811" s="54"/>
      <c r="AC811" s="54"/>
      <c r="AD811" s="54"/>
    </row>
    <row r="812" spans="1:30" ht="15.75" customHeight="1">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c r="AA812" s="54"/>
      <c r="AB812" s="54"/>
      <c r="AC812" s="54"/>
      <c r="AD812" s="54"/>
    </row>
    <row r="813" spans="1:30" ht="15.75" customHeight="1">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c r="AA813" s="54"/>
      <c r="AB813" s="54"/>
      <c r="AC813" s="54"/>
      <c r="AD813" s="54"/>
    </row>
    <row r="814" spans="1:30" ht="15.75" customHeight="1">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c r="AA814" s="54"/>
      <c r="AB814" s="54"/>
      <c r="AC814" s="54"/>
      <c r="AD814" s="54"/>
    </row>
    <row r="815" spans="1:30" ht="15.75" customHeight="1">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c r="AA815" s="54"/>
      <c r="AB815" s="54"/>
      <c r="AC815" s="54"/>
      <c r="AD815" s="54"/>
    </row>
    <row r="816" spans="1:30" ht="15.75" customHeight="1">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c r="AA816" s="54"/>
      <c r="AB816" s="54"/>
      <c r="AC816" s="54"/>
      <c r="AD816" s="54"/>
    </row>
    <row r="817" spans="1:30" ht="15.75" customHeight="1">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c r="AA817" s="54"/>
      <c r="AB817" s="54"/>
      <c r="AC817" s="54"/>
      <c r="AD817" s="54"/>
    </row>
    <row r="818" spans="1:30" ht="15.75" customHeight="1">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c r="AA818" s="54"/>
      <c r="AB818" s="54"/>
      <c r="AC818" s="54"/>
      <c r="AD818" s="54"/>
    </row>
    <row r="819" spans="1:30" ht="15.75" customHeight="1">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c r="AA819" s="54"/>
      <c r="AB819" s="54"/>
      <c r="AC819" s="54"/>
      <c r="AD819" s="54"/>
    </row>
    <row r="820" spans="1:30" ht="15.75" customHeight="1">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c r="AA820" s="54"/>
      <c r="AB820" s="54"/>
      <c r="AC820" s="54"/>
      <c r="AD820" s="54"/>
    </row>
    <row r="821" spans="1:30" ht="15.75" customHeight="1">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c r="AA821" s="54"/>
      <c r="AB821" s="54"/>
      <c r="AC821" s="54"/>
      <c r="AD821" s="54"/>
    </row>
    <row r="822" spans="1:30" ht="15.75" customHeight="1">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c r="AA822" s="54"/>
      <c r="AB822" s="54"/>
      <c r="AC822" s="54"/>
      <c r="AD822" s="54"/>
    </row>
    <row r="823" spans="1:30" ht="15.75" customHeight="1">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c r="AA823" s="54"/>
      <c r="AB823" s="54"/>
      <c r="AC823" s="54"/>
      <c r="AD823" s="54"/>
    </row>
    <row r="824" spans="1:30" ht="15.75" customHeight="1">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c r="AA824" s="54"/>
      <c r="AB824" s="54"/>
      <c r="AC824" s="54"/>
      <c r="AD824" s="54"/>
    </row>
    <row r="825" spans="1:30" ht="15.75" customHeight="1">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c r="AA825" s="54"/>
      <c r="AB825" s="54"/>
      <c r="AC825" s="54"/>
      <c r="AD825" s="54"/>
    </row>
    <row r="826" spans="1:30" ht="15.75" customHeight="1">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c r="AA826" s="54"/>
      <c r="AB826" s="54"/>
      <c r="AC826" s="54"/>
      <c r="AD826" s="54"/>
    </row>
    <row r="827" spans="1:30" ht="15.75" customHeight="1">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c r="AA827" s="54"/>
      <c r="AB827" s="54"/>
      <c r="AC827" s="54"/>
      <c r="AD827" s="54"/>
    </row>
    <row r="828" spans="1:30" ht="15.75" customHeight="1">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c r="AA828" s="54"/>
      <c r="AB828" s="54"/>
      <c r="AC828" s="54"/>
      <c r="AD828" s="54"/>
    </row>
    <row r="829" spans="1:30" ht="15.75" customHeight="1">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c r="AA829" s="54"/>
      <c r="AB829" s="54"/>
      <c r="AC829" s="54"/>
      <c r="AD829" s="54"/>
    </row>
    <row r="830" spans="1:30" ht="15.75" customHeight="1">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c r="AA830" s="54"/>
      <c r="AB830" s="54"/>
      <c r="AC830" s="54"/>
      <c r="AD830" s="54"/>
    </row>
    <row r="831" spans="1:30" ht="15.75" customHeight="1">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c r="AA831" s="54"/>
      <c r="AB831" s="54"/>
      <c r="AC831" s="54"/>
      <c r="AD831" s="54"/>
    </row>
    <row r="832" spans="1:30" ht="15.75" customHeight="1">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c r="AA832" s="54"/>
      <c r="AB832" s="54"/>
      <c r="AC832" s="54"/>
      <c r="AD832" s="54"/>
    </row>
    <row r="833" spans="1:30" ht="15.75" customHeight="1">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c r="AA833" s="54"/>
      <c r="AB833" s="54"/>
      <c r="AC833" s="54"/>
      <c r="AD833" s="54"/>
    </row>
    <row r="834" spans="1:30" ht="15.75" customHeight="1">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c r="AA834" s="54"/>
      <c r="AB834" s="54"/>
      <c r="AC834" s="54"/>
      <c r="AD834" s="54"/>
    </row>
    <row r="835" spans="1:30" ht="15.75" customHeight="1">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c r="AA835" s="54"/>
      <c r="AB835" s="54"/>
      <c r="AC835" s="54"/>
      <c r="AD835" s="54"/>
    </row>
    <row r="836" spans="1:30" ht="15.75" customHeight="1">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c r="AA836" s="54"/>
      <c r="AB836" s="54"/>
      <c r="AC836" s="54"/>
      <c r="AD836" s="54"/>
    </row>
    <row r="837" spans="1:30" ht="15.75" customHeight="1">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c r="AA837" s="54"/>
      <c r="AB837" s="54"/>
      <c r="AC837" s="54"/>
      <c r="AD837" s="54"/>
    </row>
    <row r="838" spans="1:30" ht="15.75" customHeight="1">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c r="AA838" s="54"/>
      <c r="AB838" s="54"/>
      <c r="AC838" s="54"/>
      <c r="AD838" s="54"/>
    </row>
    <row r="839" spans="1:30" ht="15.75" customHeight="1">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c r="AA839" s="54"/>
      <c r="AB839" s="54"/>
      <c r="AC839" s="54"/>
      <c r="AD839" s="54"/>
    </row>
    <row r="840" spans="1:30" ht="15.75" customHeight="1">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c r="AA840" s="54"/>
      <c r="AB840" s="54"/>
      <c r="AC840" s="54"/>
      <c r="AD840" s="54"/>
    </row>
    <row r="841" spans="1:30" ht="15.75" customHeight="1">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c r="AA841" s="54"/>
      <c r="AB841" s="54"/>
      <c r="AC841" s="54"/>
      <c r="AD841" s="54"/>
    </row>
    <row r="842" spans="1:30" ht="15.75" customHeight="1">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c r="AA842" s="54"/>
      <c r="AB842" s="54"/>
      <c r="AC842" s="54"/>
      <c r="AD842" s="54"/>
    </row>
    <row r="843" spans="1:30" ht="15.75" customHeight="1">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c r="AA843" s="54"/>
      <c r="AB843" s="54"/>
      <c r="AC843" s="54"/>
      <c r="AD843" s="54"/>
    </row>
    <row r="844" spans="1:30" ht="15.75" customHeight="1">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c r="AA844" s="54"/>
      <c r="AB844" s="54"/>
      <c r="AC844" s="54"/>
      <c r="AD844" s="54"/>
    </row>
    <row r="845" spans="1:30" ht="15.75" customHeight="1">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c r="AA845" s="54"/>
      <c r="AB845" s="54"/>
      <c r="AC845" s="54"/>
      <c r="AD845" s="54"/>
    </row>
    <row r="846" spans="1:30" ht="15.75" customHeight="1">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c r="AA846" s="54"/>
      <c r="AB846" s="54"/>
      <c r="AC846" s="54"/>
      <c r="AD846" s="54"/>
    </row>
    <row r="847" spans="1:30" ht="15.75" customHeight="1">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c r="AA847" s="54"/>
      <c r="AB847" s="54"/>
      <c r="AC847" s="54"/>
      <c r="AD847" s="54"/>
    </row>
    <row r="848" spans="1:30" ht="15.75" customHeight="1">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c r="AA848" s="54"/>
      <c r="AB848" s="54"/>
      <c r="AC848" s="54"/>
      <c r="AD848" s="54"/>
    </row>
    <row r="849" spans="1:30" ht="15.75" customHeight="1">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c r="AA849" s="54"/>
      <c r="AB849" s="54"/>
      <c r="AC849" s="54"/>
      <c r="AD849" s="54"/>
    </row>
    <row r="850" spans="1:30" ht="15.75" customHeight="1">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c r="AA850" s="54"/>
      <c r="AB850" s="54"/>
      <c r="AC850" s="54"/>
      <c r="AD850" s="54"/>
    </row>
    <row r="851" spans="1:30" ht="15.75" customHeight="1">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c r="AA851" s="54"/>
      <c r="AB851" s="54"/>
      <c r="AC851" s="54"/>
      <c r="AD851" s="54"/>
    </row>
    <row r="852" spans="1:30" ht="15.75" customHeight="1">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c r="AA852" s="54"/>
      <c r="AB852" s="54"/>
      <c r="AC852" s="54"/>
      <c r="AD852" s="54"/>
    </row>
    <row r="853" spans="1:30" ht="15.75" customHeight="1">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c r="AA853" s="54"/>
      <c r="AB853" s="54"/>
      <c r="AC853" s="54"/>
      <c r="AD853" s="54"/>
    </row>
    <row r="854" spans="1:30" ht="15.75" customHeight="1">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c r="AA854" s="54"/>
      <c r="AB854" s="54"/>
      <c r="AC854" s="54"/>
      <c r="AD854" s="54"/>
    </row>
    <row r="855" spans="1:30" ht="15.75" customHeight="1">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c r="AA855" s="54"/>
      <c r="AB855" s="54"/>
      <c r="AC855" s="54"/>
      <c r="AD855" s="54"/>
    </row>
    <row r="856" spans="1:30" ht="15.75" customHeight="1">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c r="AA856" s="54"/>
      <c r="AB856" s="54"/>
      <c r="AC856" s="54"/>
      <c r="AD856" s="54"/>
    </row>
    <row r="857" spans="1:30" ht="15.75" customHeight="1">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c r="AA857" s="54"/>
      <c r="AB857" s="54"/>
      <c r="AC857" s="54"/>
      <c r="AD857" s="54"/>
    </row>
    <row r="858" spans="1:30" ht="15.75" customHeight="1">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c r="AA858" s="54"/>
      <c r="AB858" s="54"/>
      <c r="AC858" s="54"/>
      <c r="AD858" s="54"/>
    </row>
    <row r="859" spans="1:30" ht="15.75" customHeight="1">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c r="AA859" s="54"/>
      <c r="AB859" s="54"/>
      <c r="AC859" s="54"/>
      <c r="AD859" s="54"/>
    </row>
    <row r="860" spans="1:30" ht="15.75" customHeight="1">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c r="AA860" s="54"/>
      <c r="AB860" s="54"/>
      <c r="AC860" s="54"/>
      <c r="AD860" s="54"/>
    </row>
    <row r="861" spans="1:30" ht="15.75" customHeight="1">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c r="AA861" s="54"/>
      <c r="AB861" s="54"/>
      <c r="AC861" s="54"/>
      <c r="AD861" s="54"/>
    </row>
    <row r="862" spans="1:30" ht="15.75" customHeight="1">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c r="AA862" s="54"/>
      <c r="AB862" s="54"/>
      <c r="AC862" s="54"/>
      <c r="AD862" s="54"/>
    </row>
    <row r="863" spans="1:30" ht="15.75" customHeight="1">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c r="AA863" s="54"/>
      <c r="AB863" s="54"/>
      <c r="AC863" s="54"/>
      <c r="AD863" s="54"/>
    </row>
    <row r="864" spans="1:30" ht="15.75" customHeight="1">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c r="AA864" s="54"/>
      <c r="AB864" s="54"/>
      <c r="AC864" s="54"/>
      <c r="AD864" s="54"/>
    </row>
    <row r="865" spans="1:30" ht="15.75" customHeight="1">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c r="AA865" s="54"/>
      <c r="AB865" s="54"/>
      <c r="AC865" s="54"/>
      <c r="AD865" s="54"/>
    </row>
    <row r="866" spans="1:30" ht="15.75" customHeight="1">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c r="AA866" s="54"/>
      <c r="AB866" s="54"/>
      <c r="AC866" s="54"/>
      <c r="AD866" s="54"/>
    </row>
    <row r="867" spans="1:30" ht="15.75" customHeight="1">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c r="AA867" s="54"/>
      <c r="AB867" s="54"/>
      <c r="AC867" s="54"/>
      <c r="AD867" s="54"/>
    </row>
    <row r="868" spans="1:30" ht="15.75" customHeight="1">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c r="AA868" s="54"/>
      <c r="AB868" s="54"/>
      <c r="AC868" s="54"/>
      <c r="AD868" s="54"/>
    </row>
    <row r="869" spans="1:30" ht="15.75" customHeight="1">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c r="AA869" s="54"/>
      <c r="AB869" s="54"/>
      <c r="AC869" s="54"/>
      <c r="AD869" s="54"/>
    </row>
    <row r="870" spans="1:30" ht="15.75" customHeight="1">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c r="AA870" s="54"/>
      <c r="AB870" s="54"/>
      <c r="AC870" s="54"/>
      <c r="AD870" s="54"/>
    </row>
    <row r="871" spans="1:30" ht="15.75" customHeight="1">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c r="AA871" s="54"/>
      <c r="AB871" s="54"/>
      <c r="AC871" s="54"/>
      <c r="AD871" s="54"/>
    </row>
    <row r="872" spans="1:30" ht="15.75" customHeight="1">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c r="AA872" s="54"/>
      <c r="AB872" s="54"/>
      <c r="AC872" s="54"/>
      <c r="AD872" s="54"/>
    </row>
    <row r="873" spans="1:30" ht="15.75" customHeight="1">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c r="AA873" s="54"/>
      <c r="AB873" s="54"/>
      <c r="AC873" s="54"/>
      <c r="AD873" s="54"/>
    </row>
    <row r="874" spans="1:30" ht="15.75" customHeight="1">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c r="AA874" s="54"/>
      <c r="AB874" s="54"/>
      <c r="AC874" s="54"/>
      <c r="AD874" s="54"/>
    </row>
    <row r="875" spans="1:30" ht="15.75" customHeight="1">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c r="AA875" s="54"/>
      <c r="AB875" s="54"/>
      <c r="AC875" s="54"/>
      <c r="AD875" s="54"/>
    </row>
    <row r="876" spans="1:30" ht="15.75" customHeight="1">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c r="AA876" s="54"/>
      <c r="AB876" s="54"/>
      <c r="AC876" s="54"/>
      <c r="AD876" s="54"/>
    </row>
    <row r="877" spans="1:30" ht="15.75" customHeight="1">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c r="AA877" s="54"/>
      <c r="AB877" s="54"/>
      <c r="AC877" s="54"/>
      <c r="AD877" s="54"/>
    </row>
    <row r="878" spans="1:30" ht="15.75" customHeight="1">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c r="AA878" s="54"/>
      <c r="AB878" s="54"/>
      <c r="AC878" s="54"/>
      <c r="AD878" s="54"/>
    </row>
    <row r="879" spans="1:30" ht="15.75" customHeight="1">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c r="AA879" s="54"/>
      <c r="AB879" s="54"/>
      <c r="AC879" s="54"/>
      <c r="AD879" s="54"/>
    </row>
    <row r="880" spans="1:30" ht="15.75" customHeight="1">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c r="AA880" s="54"/>
      <c r="AB880" s="54"/>
      <c r="AC880" s="54"/>
      <c r="AD880" s="54"/>
    </row>
    <row r="881" spans="1:30" ht="15.75" customHeight="1">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54"/>
      <c r="AC881" s="54"/>
      <c r="AD881" s="54"/>
    </row>
    <row r="882" spans="1:30" ht="15.75" customHeight="1">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54"/>
      <c r="AC882" s="54"/>
      <c r="AD882" s="54"/>
    </row>
    <row r="883" spans="1:30" ht="15.75" customHeight="1">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c r="AA883" s="54"/>
      <c r="AB883" s="54"/>
      <c r="AC883" s="54"/>
      <c r="AD883" s="54"/>
    </row>
    <row r="884" spans="1:30" ht="15.75" customHeight="1">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c r="AA884" s="54"/>
      <c r="AB884" s="54"/>
      <c r="AC884" s="54"/>
      <c r="AD884" s="54"/>
    </row>
    <row r="885" spans="1:30" ht="15.75" customHeight="1">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c r="AA885" s="54"/>
      <c r="AB885" s="54"/>
      <c r="AC885" s="54"/>
      <c r="AD885" s="54"/>
    </row>
    <row r="886" spans="1:30" ht="15.75" customHeight="1">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c r="AA886" s="54"/>
      <c r="AB886" s="54"/>
      <c r="AC886" s="54"/>
      <c r="AD886" s="54"/>
    </row>
    <row r="887" spans="1:30" ht="15.75" customHeight="1">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c r="AA887" s="54"/>
      <c r="AB887" s="54"/>
      <c r="AC887" s="54"/>
      <c r="AD887" s="54"/>
    </row>
    <row r="888" spans="1:30" ht="15.75" customHeight="1">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c r="AA888" s="54"/>
      <c r="AB888" s="54"/>
      <c r="AC888" s="54"/>
      <c r="AD888" s="54"/>
    </row>
    <row r="889" spans="1:30" ht="15.75" customHeight="1">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c r="AA889" s="54"/>
      <c r="AB889" s="54"/>
      <c r="AC889" s="54"/>
      <c r="AD889" s="54"/>
    </row>
    <row r="890" spans="1:30" ht="15.75" customHeight="1">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c r="AA890" s="54"/>
      <c r="AB890" s="54"/>
      <c r="AC890" s="54"/>
      <c r="AD890" s="54"/>
    </row>
    <row r="891" spans="1:30" ht="15.75" customHeight="1">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c r="AA891" s="54"/>
      <c r="AB891" s="54"/>
      <c r="AC891" s="54"/>
      <c r="AD891" s="54"/>
    </row>
    <row r="892" spans="1:30" ht="15.75" customHeight="1">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c r="AA892" s="54"/>
      <c r="AB892" s="54"/>
      <c r="AC892" s="54"/>
      <c r="AD892" s="54"/>
    </row>
    <row r="893" spans="1:30" ht="15.75" customHeight="1">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c r="AA893" s="54"/>
      <c r="AB893" s="54"/>
      <c r="AC893" s="54"/>
      <c r="AD893" s="54"/>
    </row>
    <row r="894" spans="1:30" ht="15.75" customHeight="1">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c r="AA894" s="54"/>
      <c r="AB894" s="54"/>
      <c r="AC894" s="54"/>
      <c r="AD894" s="54"/>
    </row>
    <row r="895" spans="1:30" ht="15.75" customHeight="1">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c r="AA895" s="54"/>
      <c r="AB895" s="54"/>
      <c r="AC895" s="54"/>
      <c r="AD895" s="54"/>
    </row>
    <row r="896" spans="1:30" ht="15.75" customHeight="1">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c r="AA896" s="54"/>
      <c r="AB896" s="54"/>
      <c r="AC896" s="54"/>
      <c r="AD896" s="54"/>
    </row>
    <row r="897" spans="1:30" ht="15.75" customHeight="1">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c r="AA897" s="54"/>
      <c r="AB897" s="54"/>
      <c r="AC897" s="54"/>
      <c r="AD897" s="54"/>
    </row>
    <row r="898" spans="1:30" ht="15.75" customHeight="1">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c r="AA898" s="54"/>
      <c r="AB898" s="54"/>
      <c r="AC898" s="54"/>
      <c r="AD898" s="54"/>
    </row>
    <row r="899" spans="1:30" ht="15.75" customHeight="1">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c r="AA899" s="54"/>
      <c r="AB899" s="54"/>
      <c r="AC899" s="54"/>
      <c r="AD899" s="54"/>
    </row>
    <row r="900" spans="1:30" ht="15.75" customHeight="1">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c r="AA900" s="54"/>
      <c r="AB900" s="54"/>
      <c r="AC900" s="54"/>
      <c r="AD900" s="54"/>
    </row>
    <row r="901" spans="1:30" ht="15.75" customHeight="1">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c r="AA901" s="54"/>
      <c r="AB901" s="54"/>
      <c r="AC901" s="54"/>
      <c r="AD901" s="54"/>
    </row>
    <row r="902" spans="1:30" ht="15.75" customHeight="1">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c r="AA902" s="54"/>
      <c r="AB902" s="54"/>
      <c r="AC902" s="54"/>
      <c r="AD902" s="54"/>
    </row>
    <row r="903" spans="1:30" ht="15.75" customHeight="1">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c r="AA903" s="54"/>
      <c r="AB903" s="54"/>
      <c r="AC903" s="54"/>
      <c r="AD903" s="54"/>
    </row>
    <row r="904" spans="1:30" ht="15.75" customHeight="1">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c r="AA904" s="54"/>
      <c r="AB904" s="54"/>
      <c r="AC904" s="54"/>
      <c r="AD904" s="54"/>
    </row>
    <row r="905" spans="1:30" ht="15.75" customHeight="1">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c r="AA905" s="54"/>
      <c r="AB905" s="54"/>
      <c r="AC905" s="54"/>
      <c r="AD905" s="54"/>
    </row>
    <row r="906" spans="1:30" ht="15.75" customHeight="1">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c r="AA906" s="54"/>
      <c r="AB906" s="54"/>
      <c r="AC906" s="54"/>
      <c r="AD906" s="54"/>
    </row>
    <row r="907" spans="1:30" ht="15.75" customHeight="1">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c r="AA907" s="54"/>
      <c r="AB907" s="54"/>
      <c r="AC907" s="54"/>
      <c r="AD907" s="54"/>
    </row>
    <row r="908" spans="1:30" ht="15.75" customHeight="1">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c r="AA908" s="54"/>
      <c r="AB908" s="54"/>
      <c r="AC908" s="54"/>
      <c r="AD908" s="54"/>
    </row>
    <row r="909" spans="1:30" ht="15.75" customHeight="1">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c r="AA909" s="54"/>
      <c r="AB909" s="54"/>
      <c r="AC909" s="54"/>
      <c r="AD909" s="54"/>
    </row>
    <row r="910" spans="1:30" ht="15.75" customHeight="1">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c r="AA910" s="54"/>
      <c r="AB910" s="54"/>
      <c r="AC910" s="54"/>
      <c r="AD910" s="54"/>
    </row>
    <row r="911" spans="1:30" ht="15.75" customHeight="1">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row>
    <row r="912" spans="1:30" ht="15.75" customHeight="1">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row>
    <row r="913" spans="1:30" ht="15.75" customHeight="1">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c r="AB913" s="54"/>
      <c r="AC913" s="54"/>
      <c r="AD913" s="54"/>
    </row>
    <row r="914" spans="1:30" ht="15.75" customHeight="1">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c r="AA914" s="54"/>
      <c r="AB914" s="54"/>
      <c r="AC914" s="54"/>
      <c r="AD914" s="54"/>
    </row>
    <row r="915" spans="1:30" ht="15.75" customHeight="1">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c r="AA915" s="54"/>
      <c r="AB915" s="54"/>
      <c r="AC915" s="54"/>
      <c r="AD915" s="54"/>
    </row>
    <row r="916" spans="1:30" ht="15.75" customHeight="1">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c r="AA916" s="54"/>
      <c r="AB916" s="54"/>
      <c r="AC916" s="54"/>
      <c r="AD916" s="54"/>
    </row>
    <row r="917" spans="1:30" ht="15.75" customHeight="1">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c r="AA917" s="54"/>
      <c r="AB917" s="54"/>
      <c r="AC917" s="54"/>
      <c r="AD917" s="54"/>
    </row>
    <row r="918" spans="1:30" ht="15.75" customHeight="1">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c r="AA918" s="54"/>
      <c r="AB918" s="54"/>
      <c r="AC918" s="54"/>
      <c r="AD918" s="54"/>
    </row>
    <row r="919" spans="1:30" ht="15.75" customHeight="1">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c r="AA919" s="54"/>
      <c r="AB919" s="54"/>
      <c r="AC919" s="54"/>
      <c r="AD919" s="54"/>
    </row>
    <row r="920" spans="1:30" ht="15.75" customHeight="1">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c r="AA920" s="54"/>
      <c r="AB920" s="54"/>
      <c r="AC920" s="54"/>
      <c r="AD920" s="54"/>
    </row>
    <row r="921" spans="1:30" ht="15.75" customHeight="1">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c r="AA921" s="54"/>
      <c r="AB921" s="54"/>
      <c r="AC921" s="54"/>
      <c r="AD921" s="54"/>
    </row>
    <row r="922" spans="1:30" ht="15.75" customHeight="1">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c r="AA922" s="54"/>
      <c r="AB922" s="54"/>
      <c r="AC922" s="54"/>
      <c r="AD922" s="54"/>
    </row>
    <row r="923" spans="1:30" ht="15.75" customHeight="1">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c r="AA923" s="54"/>
      <c r="AB923" s="54"/>
      <c r="AC923" s="54"/>
      <c r="AD923" s="54"/>
    </row>
    <row r="924" spans="1:30" ht="15.75" customHeight="1">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c r="AA924" s="54"/>
      <c r="AB924" s="54"/>
      <c r="AC924" s="54"/>
      <c r="AD924" s="54"/>
    </row>
    <row r="925" spans="1:30" ht="15.75" customHeight="1">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c r="AA925" s="54"/>
      <c r="AB925" s="54"/>
      <c r="AC925" s="54"/>
      <c r="AD925" s="54"/>
    </row>
    <row r="926" spans="1:30" ht="15.75" customHeight="1">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c r="AA926" s="54"/>
      <c r="AB926" s="54"/>
      <c r="AC926" s="54"/>
      <c r="AD926" s="54"/>
    </row>
    <row r="927" spans="1:30" ht="15.75" customHeight="1">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c r="AA927" s="54"/>
      <c r="AB927" s="54"/>
      <c r="AC927" s="54"/>
      <c r="AD927" s="54"/>
    </row>
    <row r="928" spans="1:30" ht="15.75" customHeight="1">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c r="AA928" s="54"/>
      <c r="AB928" s="54"/>
      <c r="AC928" s="54"/>
      <c r="AD928" s="54"/>
    </row>
    <row r="929" spans="1:30" ht="15.75" customHeight="1">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c r="AA929" s="54"/>
      <c r="AB929" s="54"/>
      <c r="AC929" s="54"/>
      <c r="AD929" s="54"/>
    </row>
    <row r="930" spans="1:30" ht="15.75" customHeight="1">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c r="AA930" s="54"/>
      <c r="AB930" s="54"/>
      <c r="AC930" s="54"/>
      <c r="AD930" s="54"/>
    </row>
    <row r="931" spans="1:30" ht="15.75" customHeight="1">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c r="AA931" s="54"/>
      <c r="AB931" s="54"/>
      <c r="AC931" s="54"/>
      <c r="AD931" s="54"/>
    </row>
    <row r="932" spans="1:30" ht="15.75" customHeight="1">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c r="AA932" s="54"/>
      <c r="AB932" s="54"/>
      <c r="AC932" s="54"/>
      <c r="AD932" s="54"/>
    </row>
    <row r="933" spans="1:30" ht="15.75" customHeight="1">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c r="AA933" s="54"/>
      <c r="AB933" s="54"/>
      <c r="AC933" s="54"/>
      <c r="AD933" s="54"/>
    </row>
    <row r="934" spans="1:30" ht="15.75" customHeight="1">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c r="AA934" s="54"/>
      <c r="AB934" s="54"/>
      <c r="AC934" s="54"/>
      <c r="AD934" s="54"/>
    </row>
    <row r="935" spans="1:30" ht="15.75" customHeight="1">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c r="AA935" s="54"/>
      <c r="AB935" s="54"/>
      <c r="AC935" s="54"/>
      <c r="AD935" s="54"/>
    </row>
    <row r="936" spans="1:30" ht="15.75" customHeight="1">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c r="AA936" s="54"/>
      <c r="AB936" s="54"/>
      <c r="AC936" s="54"/>
      <c r="AD936" s="54"/>
    </row>
    <row r="937" spans="1:30" ht="15.75" customHeight="1">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c r="AA937" s="54"/>
      <c r="AB937" s="54"/>
      <c r="AC937" s="54"/>
      <c r="AD937" s="54"/>
    </row>
    <row r="938" spans="1:30" ht="15.75" customHeight="1">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c r="AA938" s="54"/>
      <c r="AB938" s="54"/>
      <c r="AC938" s="54"/>
      <c r="AD938" s="54"/>
    </row>
    <row r="939" spans="1:30" ht="15.75" customHeight="1">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c r="AA939" s="54"/>
      <c r="AB939" s="54"/>
      <c r="AC939" s="54"/>
      <c r="AD939" s="54"/>
    </row>
    <row r="940" spans="1:30" ht="15.75" customHeight="1">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c r="AA940" s="54"/>
      <c r="AB940" s="54"/>
      <c r="AC940" s="54"/>
      <c r="AD940" s="54"/>
    </row>
    <row r="941" spans="1:30" ht="15.75" customHeight="1">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c r="AA941" s="54"/>
      <c r="AB941" s="54"/>
      <c r="AC941" s="54"/>
      <c r="AD941" s="54"/>
    </row>
    <row r="942" spans="1:30" ht="15.75" customHeight="1">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c r="AA942" s="54"/>
      <c r="AB942" s="54"/>
      <c r="AC942" s="54"/>
      <c r="AD942" s="54"/>
    </row>
    <row r="943" spans="1:30" ht="15.75" customHeight="1">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c r="AA943" s="54"/>
      <c r="AB943" s="54"/>
      <c r="AC943" s="54"/>
      <c r="AD943" s="54"/>
    </row>
    <row r="944" spans="1:30" ht="15.75" customHeight="1">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c r="AA944" s="54"/>
      <c r="AB944" s="54"/>
      <c r="AC944" s="54"/>
      <c r="AD944" s="54"/>
    </row>
    <row r="945" spans="1:30" ht="15.75" customHeight="1">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c r="AA945" s="54"/>
      <c r="AB945" s="54"/>
      <c r="AC945" s="54"/>
      <c r="AD945" s="54"/>
    </row>
    <row r="946" spans="1:30" ht="15.75" customHeight="1">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c r="AA946" s="54"/>
      <c r="AB946" s="54"/>
      <c r="AC946" s="54"/>
      <c r="AD946" s="54"/>
    </row>
    <row r="947" spans="1:30" ht="15.75" customHeight="1">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c r="AA947" s="54"/>
      <c r="AB947" s="54"/>
      <c r="AC947" s="54"/>
      <c r="AD947" s="54"/>
    </row>
    <row r="948" spans="1:30" ht="15.75" customHeight="1">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c r="AA948" s="54"/>
      <c r="AB948" s="54"/>
      <c r="AC948" s="54"/>
      <c r="AD948" s="54"/>
    </row>
    <row r="949" spans="1:30" ht="15.75" customHeight="1">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c r="AA949" s="54"/>
      <c r="AB949" s="54"/>
      <c r="AC949" s="54"/>
      <c r="AD949" s="54"/>
    </row>
    <row r="950" spans="1:30" ht="15.75" customHeight="1">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c r="AA950" s="54"/>
      <c r="AB950" s="54"/>
      <c r="AC950" s="54"/>
      <c r="AD950" s="54"/>
    </row>
    <row r="951" spans="1:30" ht="15.75" customHeight="1">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c r="AA951" s="54"/>
      <c r="AB951" s="54"/>
      <c r="AC951" s="54"/>
      <c r="AD951" s="54"/>
    </row>
    <row r="952" spans="1:30" ht="15.75" customHeight="1">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c r="AA952" s="54"/>
      <c r="AB952" s="54"/>
      <c r="AC952" s="54"/>
      <c r="AD952" s="54"/>
    </row>
    <row r="953" spans="1:30" ht="15.75" customHeight="1">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c r="AA953" s="54"/>
      <c r="AB953" s="54"/>
      <c r="AC953" s="54"/>
      <c r="AD953" s="54"/>
    </row>
    <row r="954" spans="1:30" ht="15.75" customHeight="1">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c r="AA954" s="54"/>
      <c r="AB954" s="54"/>
      <c r="AC954" s="54"/>
      <c r="AD954" s="54"/>
    </row>
    <row r="955" spans="1:30" ht="15.75" customHeight="1">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c r="AA955" s="54"/>
      <c r="AB955" s="54"/>
      <c r="AC955" s="54"/>
      <c r="AD955" s="54"/>
    </row>
    <row r="956" spans="1:30" ht="15.75" customHeight="1">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c r="AA956" s="54"/>
      <c r="AB956" s="54"/>
      <c r="AC956" s="54"/>
      <c r="AD956" s="54"/>
    </row>
    <row r="957" spans="1:30" ht="15.75" customHeight="1">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c r="AA957" s="54"/>
      <c r="AB957" s="54"/>
      <c r="AC957" s="54"/>
      <c r="AD957" s="54"/>
    </row>
    <row r="958" spans="1:30" ht="15.75" customHeight="1">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c r="AA958" s="54"/>
      <c r="AB958" s="54"/>
      <c r="AC958" s="54"/>
      <c r="AD958" s="54"/>
    </row>
    <row r="959" spans="1:30" ht="15.75" customHeight="1">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c r="AA959" s="54"/>
      <c r="AB959" s="54"/>
      <c r="AC959" s="54"/>
      <c r="AD959" s="54"/>
    </row>
    <row r="960" spans="1:30" ht="15.75" customHeight="1">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c r="AA960" s="54"/>
      <c r="AB960" s="54"/>
      <c r="AC960" s="54"/>
      <c r="AD960" s="54"/>
    </row>
    <row r="961" spans="1:30" ht="15.75" customHeight="1">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c r="AA961" s="54"/>
      <c r="AB961" s="54"/>
      <c r="AC961" s="54"/>
      <c r="AD961" s="54"/>
    </row>
    <row r="962" spans="1:30" ht="15.75" customHeight="1">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c r="AA962" s="54"/>
      <c r="AB962" s="54"/>
      <c r="AC962" s="54"/>
      <c r="AD962" s="54"/>
    </row>
    <row r="963" spans="1:30" ht="15.75" customHeight="1">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c r="AA963" s="54"/>
      <c r="AB963" s="54"/>
      <c r="AC963" s="54"/>
      <c r="AD963" s="54"/>
    </row>
    <row r="964" spans="1:30" ht="15.75" customHeight="1">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c r="AA964" s="54"/>
      <c r="AB964" s="54"/>
      <c r="AC964" s="54"/>
      <c r="AD964" s="54"/>
    </row>
    <row r="965" spans="1:30" ht="15.75" customHeight="1">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c r="AA965" s="54"/>
      <c r="AB965" s="54"/>
      <c r="AC965" s="54"/>
      <c r="AD965" s="54"/>
    </row>
    <row r="966" spans="1:30" ht="15.75" customHeight="1">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c r="AA966" s="54"/>
      <c r="AB966" s="54"/>
      <c r="AC966" s="54"/>
      <c r="AD966" s="54"/>
    </row>
    <row r="967" spans="1:30" ht="15.75" customHeight="1">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c r="AA967" s="54"/>
      <c r="AB967" s="54"/>
      <c r="AC967" s="54"/>
      <c r="AD967" s="54"/>
    </row>
    <row r="968" spans="1:30" ht="15.75" customHeight="1">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c r="AA968" s="54"/>
      <c r="AB968" s="54"/>
      <c r="AC968" s="54"/>
      <c r="AD968" s="54"/>
    </row>
    <row r="969" spans="1:30" ht="15.75" customHeight="1">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c r="AA969" s="54"/>
      <c r="AB969" s="54"/>
      <c r="AC969" s="54"/>
      <c r="AD969" s="54"/>
    </row>
    <row r="970" spans="1:30" ht="15.75" customHeight="1">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c r="AA970" s="54"/>
      <c r="AB970" s="54"/>
      <c r="AC970" s="54"/>
      <c r="AD970" s="54"/>
    </row>
    <row r="971" spans="1:30" ht="15.75" customHeight="1">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c r="AA971" s="54"/>
      <c r="AB971" s="54"/>
      <c r="AC971" s="54"/>
      <c r="AD971" s="54"/>
    </row>
    <row r="972" spans="1:30" ht="15.75" customHeight="1">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c r="AA972" s="54"/>
      <c r="AB972" s="54"/>
      <c r="AC972" s="54"/>
      <c r="AD972" s="54"/>
    </row>
    <row r="973" spans="1:30" ht="15.75" customHeight="1">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c r="AA973" s="54"/>
      <c r="AB973" s="54"/>
      <c r="AC973" s="54"/>
      <c r="AD973" s="54"/>
    </row>
    <row r="974" spans="1:30" ht="15.75" customHeight="1">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c r="AA974" s="54"/>
      <c r="AB974" s="54"/>
      <c r="AC974" s="54"/>
      <c r="AD974" s="54"/>
    </row>
    <row r="975" spans="1:30" ht="15.75" customHeight="1">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c r="AA975" s="54"/>
      <c r="AB975" s="54"/>
      <c r="AC975" s="54"/>
      <c r="AD975" s="54"/>
    </row>
    <row r="976" spans="1:30" ht="15.75" customHeight="1">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c r="AA976" s="54"/>
      <c r="AB976" s="54"/>
      <c r="AC976" s="54"/>
      <c r="AD976" s="54"/>
    </row>
    <row r="977" spans="1:30" ht="15.75" customHeight="1">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c r="AA977" s="54"/>
      <c r="AB977" s="54"/>
      <c r="AC977" s="54"/>
      <c r="AD977" s="54"/>
    </row>
    <row r="978" spans="1:30" ht="15.75" customHeight="1">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c r="AA978" s="54"/>
      <c r="AB978" s="54"/>
      <c r="AC978" s="54"/>
      <c r="AD978" s="54"/>
    </row>
    <row r="979" spans="1:30" ht="15.75" customHeight="1">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c r="AA979" s="54"/>
      <c r="AB979" s="54"/>
      <c r="AC979" s="54"/>
      <c r="AD979" s="54"/>
    </row>
    <row r="980" spans="1:30" ht="15.75" customHeight="1">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c r="AA980" s="54"/>
      <c r="AB980" s="54"/>
      <c r="AC980" s="54"/>
      <c r="AD980" s="54"/>
    </row>
    <row r="981" spans="1:30" ht="15.75" customHeight="1">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c r="AA981" s="54"/>
      <c r="AB981" s="54"/>
      <c r="AC981" s="54"/>
      <c r="AD981" s="54"/>
    </row>
    <row r="982" spans="1:30" ht="15.75" customHeight="1">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c r="AA982" s="54"/>
      <c r="AB982" s="54"/>
      <c r="AC982" s="54"/>
      <c r="AD982" s="54"/>
    </row>
    <row r="983" spans="1:30" ht="15.75" customHeight="1">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c r="AA983" s="54"/>
      <c r="AB983" s="54"/>
      <c r="AC983" s="54"/>
      <c r="AD983" s="54"/>
    </row>
    <row r="984" spans="1:30" ht="15.75" customHeight="1">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c r="AA984" s="54"/>
      <c r="AB984" s="54"/>
      <c r="AC984" s="54"/>
      <c r="AD984" s="54"/>
    </row>
    <row r="985" spans="1:30" ht="15.75" customHeight="1">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c r="AA985" s="54"/>
      <c r="AB985" s="54"/>
      <c r="AC985" s="54"/>
      <c r="AD985" s="54"/>
    </row>
    <row r="986" spans="1:30" ht="15.75" customHeight="1">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c r="AA986" s="54"/>
      <c r="AB986" s="54"/>
      <c r="AC986" s="54"/>
      <c r="AD986" s="54"/>
    </row>
    <row r="987" spans="1:30" ht="15.75" customHeight="1">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c r="AA987" s="54"/>
      <c r="AB987" s="54"/>
      <c r="AC987" s="54"/>
      <c r="AD987" s="54"/>
    </row>
    <row r="988" spans="1:30" ht="15.75" customHeight="1">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c r="AA988" s="54"/>
      <c r="AB988" s="54"/>
      <c r="AC988" s="54"/>
      <c r="AD988" s="54"/>
    </row>
    <row r="989" spans="1:30" ht="15.75" customHeight="1">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c r="AA989" s="54"/>
      <c r="AB989" s="54"/>
      <c r="AC989" s="54"/>
      <c r="AD989" s="54"/>
    </row>
    <row r="990" spans="1:30" ht="15.75" customHeight="1">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c r="AA990" s="54"/>
      <c r="AB990" s="54"/>
      <c r="AC990" s="54"/>
      <c r="AD990" s="54"/>
    </row>
    <row r="991" spans="1:30" ht="15.75" customHeight="1">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c r="AA991" s="54"/>
      <c r="AB991" s="54"/>
      <c r="AC991" s="54"/>
      <c r="AD991" s="54"/>
    </row>
    <row r="992" spans="1:30" ht="15.75" customHeight="1">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c r="AA992" s="54"/>
      <c r="AB992" s="54"/>
      <c r="AC992" s="54"/>
      <c r="AD992" s="54"/>
    </row>
    <row r="993" spans="1:30" ht="15.75" customHeight="1">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c r="AA993" s="54"/>
      <c r="AB993" s="54"/>
      <c r="AC993" s="54"/>
      <c r="AD993" s="54"/>
    </row>
    <row r="994" spans="1:30" ht="15.75" customHeight="1">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c r="AA994" s="54"/>
      <c r="AB994" s="54"/>
      <c r="AC994" s="54"/>
      <c r="AD994" s="54"/>
    </row>
    <row r="995" spans="1:30" ht="15.75" customHeight="1">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c r="AA995" s="54"/>
      <c r="AB995" s="54"/>
      <c r="AC995" s="54"/>
      <c r="AD995" s="54"/>
    </row>
    <row r="996" spans="1:30" ht="15.75" customHeight="1">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c r="AA996" s="54"/>
      <c r="AB996" s="54"/>
      <c r="AC996" s="54"/>
      <c r="AD996" s="54"/>
    </row>
    <row r="997" spans="1:30" ht="15.75" customHeight="1">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c r="AA997" s="54"/>
      <c r="AB997" s="54"/>
      <c r="AC997" s="54"/>
      <c r="AD997" s="54"/>
    </row>
    <row r="998" spans="1:30" ht="15.75" customHeight="1">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c r="AA998" s="54"/>
      <c r="AB998" s="54"/>
      <c r="AC998" s="54"/>
      <c r="AD998" s="54"/>
    </row>
  </sheetData>
  <sheetProtection algorithmName="SHA-512" hashValue="orCYeDBQZcpqTBvvxTUknnsi2ny3/Hl6VEVWuIn5L9Py/SpBBkVRTMNn07lCzjRVgFI6i9YQ/i0R2juJbtiIBg==" saltValue="FDqmq32jYE+RUj2OgzNZUQ==" spinCount="100000" sheet="1" objects="1" scenarios="1"/>
  <mergeCells count="28">
    <mergeCell ref="B28:K30"/>
    <mergeCell ref="D34:I35"/>
    <mergeCell ref="D47:I48"/>
    <mergeCell ref="B3:D3"/>
    <mergeCell ref="B4:C4"/>
    <mergeCell ref="B10:K10"/>
    <mergeCell ref="B12:K14"/>
    <mergeCell ref="B15:K18"/>
    <mergeCell ref="B20:K22"/>
    <mergeCell ref="B24:K26"/>
    <mergeCell ref="D37:J37"/>
    <mergeCell ref="D38:J38"/>
    <mergeCell ref="D39:J39"/>
    <mergeCell ref="D40:J40"/>
    <mergeCell ref="D41:J41"/>
    <mergeCell ref="D42:J42"/>
    <mergeCell ref="D43:J43"/>
    <mergeCell ref="D44:J44"/>
    <mergeCell ref="D45:J45"/>
    <mergeCell ref="D50:J50"/>
    <mergeCell ref="D51:J51"/>
    <mergeCell ref="D53:J53"/>
    <mergeCell ref="D52:J52"/>
    <mergeCell ref="D58:J58"/>
    <mergeCell ref="D57:J57"/>
    <mergeCell ref="D56:J56"/>
    <mergeCell ref="D55:J55"/>
    <mergeCell ref="D54:J54"/>
  </mergeCells>
  <printOptions horizontalCentered="1" verticalCentered="1"/>
  <pageMargins left="0.5" right="0.5" top="0.5" bottom="0.75" header="0" footer="0"/>
  <pageSetup scale="60" orientation="portrait" r:id="rId1"/>
  <headerFooter>
    <oddFooter>&amp;L&amp;F&amp;R&amp;A</oddFooter>
  </headerFooter>
  <rowBreaks count="1" manualBreakCount="1">
    <brk id="6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999"/>
  <sheetViews>
    <sheetView showGridLines="0" view="pageBreakPreview" zoomScale="90" zoomScaleNormal="100" zoomScaleSheetLayoutView="90" workbookViewId="0">
      <selection activeCell="F4" sqref="F4"/>
    </sheetView>
  </sheetViews>
  <sheetFormatPr defaultColWidth="10.109375" defaultRowHeight="15"/>
  <cols>
    <col min="1" max="1" width="35.21875" style="604" customWidth="1"/>
    <col min="2" max="26" width="10.21875" customWidth="1"/>
  </cols>
  <sheetData>
    <row r="1" spans="1:26">
      <c r="A1" s="627" t="str">
        <f>'PRODUCER INFORMATION '!S1</f>
        <v>STC 12:36 (cl)</v>
      </c>
      <c r="B1" s="496"/>
      <c r="C1" s="496"/>
      <c r="D1" s="496"/>
      <c r="E1" s="496" t="str">
        <f>'PRODUCER INFORMATION '!B3</f>
        <v>TAX YEAR 2025</v>
      </c>
      <c r="F1" s="496"/>
      <c r="G1" s="496"/>
      <c r="H1" s="496"/>
      <c r="J1" s="496"/>
      <c r="K1" s="496"/>
      <c r="L1" s="496"/>
      <c r="M1" s="496"/>
      <c r="N1" s="496"/>
      <c r="O1" s="496"/>
      <c r="P1" s="496"/>
      <c r="Q1" s="496"/>
      <c r="R1" s="496"/>
      <c r="S1" s="496"/>
      <c r="T1" s="496"/>
      <c r="U1" s="496"/>
      <c r="V1" s="496"/>
      <c r="W1" s="496"/>
      <c r="X1" s="496"/>
      <c r="Y1" s="496"/>
    </row>
    <row r="2" spans="1:26">
      <c r="A2" s="626"/>
      <c r="B2" s="496"/>
      <c r="C2" s="496"/>
      <c r="D2" s="496"/>
      <c r="E2" s="496"/>
      <c r="F2" s="496"/>
      <c r="G2" s="496"/>
      <c r="H2" s="496"/>
      <c r="I2" s="496"/>
      <c r="J2" s="496"/>
      <c r="K2" s="496"/>
      <c r="L2" s="496"/>
      <c r="M2" s="496"/>
      <c r="N2" s="496"/>
      <c r="O2" s="496"/>
      <c r="P2" s="496"/>
      <c r="Q2" s="496"/>
      <c r="R2" s="496"/>
      <c r="S2" s="496"/>
      <c r="T2" s="496"/>
      <c r="U2" s="496"/>
      <c r="V2" s="496"/>
      <c r="W2" s="496"/>
      <c r="X2" s="496"/>
      <c r="Y2" s="496"/>
    </row>
    <row r="3" spans="1:26" ht="15.75">
      <c r="A3" s="476" t="s">
        <v>1066</v>
      </c>
      <c r="B3" s="1241" t="str">
        <f>'PRODUCER INFORMATION '!Q3</f>
        <v>COUNTY CODES</v>
      </c>
      <c r="C3" s="994"/>
      <c r="D3" s="498"/>
      <c r="E3" s="476" t="s">
        <v>1067</v>
      </c>
      <c r="F3" s="497">
        <f>'PRODUCER INFORMATION '!F14</f>
        <v>0</v>
      </c>
      <c r="G3" s="470"/>
      <c r="H3" s="499"/>
      <c r="I3" s="500"/>
      <c r="J3" s="500"/>
      <c r="K3" s="500"/>
      <c r="L3" s="500"/>
      <c r="M3" s="500"/>
      <c r="N3" s="500"/>
      <c r="O3" s="500"/>
      <c r="P3" s="500"/>
      <c r="Q3" s="500"/>
      <c r="R3" s="500"/>
      <c r="S3" s="500"/>
      <c r="T3" s="500"/>
      <c r="U3" s="500"/>
      <c r="V3" s="500"/>
      <c r="W3" s="500"/>
      <c r="X3" s="500"/>
      <c r="Y3" s="500"/>
    </row>
    <row r="4" spans="1:26" ht="15.75">
      <c r="A4" s="476" t="s">
        <v>1039</v>
      </c>
      <c r="B4" s="1242">
        <f>'PRODUCER INFORMATION '!Q5</f>
        <v>0</v>
      </c>
      <c r="C4" s="1228"/>
      <c r="D4" s="498"/>
      <c r="E4" s="476" t="s">
        <v>1068</v>
      </c>
      <c r="F4" s="497">
        <f>'PRODUCER INFORMATION '!F12</f>
        <v>0</v>
      </c>
      <c r="G4" s="470"/>
      <c r="H4" s="499"/>
      <c r="I4" s="464"/>
      <c r="J4" s="464"/>
      <c r="K4" s="464"/>
      <c r="L4" s="464"/>
      <c r="M4" s="464"/>
      <c r="N4" s="464"/>
      <c r="O4" s="464"/>
      <c r="P4" s="464"/>
      <c r="Q4" s="464"/>
      <c r="R4" s="464"/>
      <c r="S4" s="464"/>
      <c r="T4" s="464"/>
      <c r="U4" s="464"/>
      <c r="V4" s="464"/>
      <c r="W4" s="464"/>
      <c r="X4" s="464"/>
      <c r="Y4" s="464"/>
    </row>
    <row r="5" spans="1:26" ht="15.75">
      <c r="A5" s="620"/>
      <c r="B5" s="502"/>
      <c r="C5" s="502"/>
      <c r="D5" s="502"/>
      <c r="E5" s="502"/>
      <c r="F5" s="491"/>
      <c r="G5" s="502"/>
      <c r="H5" s="502"/>
      <c r="I5" s="502"/>
      <c r="J5" s="502"/>
      <c r="K5" s="502"/>
      <c r="L5" s="502"/>
      <c r="M5" s="502"/>
      <c r="N5" s="503"/>
      <c r="O5" s="503"/>
      <c r="P5" s="502"/>
      <c r="Q5" s="502"/>
      <c r="R5" s="502"/>
      <c r="S5" s="502"/>
      <c r="T5" s="502"/>
      <c r="U5" s="502"/>
      <c r="V5" s="502"/>
      <c r="W5" s="502"/>
      <c r="X5" s="502"/>
      <c r="Y5" s="502"/>
      <c r="Z5" s="502"/>
    </row>
    <row r="6" spans="1:26" ht="18.75">
      <c r="A6" s="621" t="s">
        <v>1069</v>
      </c>
      <c r="B6" s="131"/>
      <c r="C6" s="131"/>
      <c r="D6" s="131"/>
      <c r="E6" s="131"/>
      <c r="F6" s="131"/>
      <c r="G6" s="131"/>
      <c r="H6" s="131"/>
      <c r="I6" s="131"/>
      <c r="J6" s="131"/>
      <c r="K6" s="131"/>
      <c r="L6" s="131"/>
      <c r="M6" s="131"/>
      <c r="N6" s="131"/>
      <c r="O6" s="131"/>
      <c r="P6" s="131"/>
      <c r="Q6" s="131"/>
      <c r="R6" s="131"/>
      <c r="S6" s="131"/>
      <c r="T6" s="131"/>
      <c r="U6" s="131"/>
      <c r="V6" s="131"/>
      <c r="W6" s="131"/>
      <c r="X6" s="131"/>
      <c r="Y6" s="131"/>
      <c r="Z6" s="131"/>
    </row>
    <row r="7" spans="1:26" ht="15.75">
      <c r="A7" s="622"/>
      <c r="B7" s="131"/>
      <c r="C7" s="131"/>
      <c r="D7" s="131"/>
      <c r="E7" s="131"/>
      <c r="F7" s="131"/>
      <c r="G7" s="131"/>
      <c r="H7" s="131"/>
      <c r="I7" s="131"/>
      <c r="J7" s="131"/>
      <c r="K7" s="131"/>
      <c r="L7" s="131"/>
      <c r="M7" s="131"/>
      <c r="N7" s="131"/>
      <c r="O7" s="131"/>
      <c r="P7" s="131"/>
      <c r="Q7" s="131"/>
      <c r="R7" s="131"/>
      <c r="S7" s="131"/>
      <c r="T7" s="131"/>
      <c r="U7" s="131"/>
      <c r="V7" s="131"/>
      <c r="W7" s="131"/>
      <c r="X7" s="131"/>
      <c r="Y7" s="131"/>
      <c r="Z7" s="131"/>
    </row>
    <row r="8" spans="1:26" ht="18.75" customHeight="1">
      <c r="A8" s="1240" t="s">
        <v>1486</v>
      </c>
      <c r="B8" s="1240"/>
      <c r="C8" s="1240"/>
      <c r="D8" s="1240"/>
      <c r="E8" s="1240"/>
      <c r="F8" s="1240"/>
      <c r="G8" s="1240"/>
      <c r="K8" s="131"/>
      <c r="L8" s="131"/>
      <c r="M8" s="131"/>
      <c r="N8" s="131"/>
      <c r="O8" s="131"/>
      <c r="P8" s="131"/>
      <c r="Q8" s="131"/>
      <c r="R8" s="131"/>
      <c r="S8" s="131"/>
      <c r="T8" s="131"/>
      <c r="U8" s="131"/>
      <c r="V8" s="131"/>
      <c r="W8" s="131"/>
      <c r="X8" s="131"/>
      <c r="Y8" s="131"/>
      <c r="Z8" s="131"/>
    </row>
    <row r="9" spans="1:26" ht="18.75" customHeight="1">
      <c r="A9" s="1240"/>
      <c r="B9" s="1240"/>
      <c r="C9" s="1240"/>
      <c r="D9" s="1240"/>
      <c r="E9" s="1240"/>
      <c r="F9" s="1240"/>
      <c r="G9" s="1240"/>
      <c r="K9" s="131"/>
      <c r="L9" s="131"/>
      <c r="M9" s="131"/>
      <c r="N9" s="131"/>
      <c r="O9" s="131"/>
      <c r="P9" s="131"/>
      <c r="Q9" s="131"/>
      <c r="R9" s="131"/>
      <c r="S9" s="131"/>
      <c r="T9" s="131"/>
      <c r="U9" s="131"/>
      <c r="V9" s="131"/>
      <c r="W9" s="131"/>
      <c r="X9" s="131"/>
      <c r="Y9" s="131"/>
      <c r="Z9" s="131"/>
    </row>
    <row r="10" spans="1:26" ht="18.75" customHeight="1">
      <c r="A10" s="1240"/>
      <c r="B10" s="1240"/>
      <c r="C10" s="1240"/>
      <c r="D10" s="1240"/>
      <c r="E10" s="1240"/>
      <c r="F10" s="1240"/>
      <c r="G10" s="1240"/>
      <c r="K10" s="131"/>
      <c r="L10" s="131"/>
      <c r="M10" s="131"/>
      <c r="N10" s="131"/>
      <c r="O10" s="131"/>
      <c r="P10" s="131"/>
      <c r="Q10" s="131"/>
      <c r="R10" s="131"/>
      <c r="S10" s="131"/>
      <c r="T10" s="131"/>
      <c r="U10" s="131"/>
      <c r="V10" s="131"/>
      <c r="W10" s="131"/>
      <c r="X10" s="131"/>
      <c r="Y10" s="131"/>
      <c r="Z10" s="131"/>
    </row>
    <row r="11" spans="1:26" ht="16.5" thickBot="1">
      <c r="A11" s="200"/>
      <c r="B11" s="131"/>
      <c r="C11" s="131"/>
      <c r="D11" s="131"/>
      <c r="E11" s="131"/>
      <c r="F11" s="131"/>
      <c r="G11" s="131"/>
      <c r="H11" s="131"/>
      <c r="J11" s="54"/>
      <c r="K11" s="54"/>
      <c r="L11" s="54"/>
      <c r="M11" s="54"/>
      <c r="N11" s="54"/>
      <c r="O11" s="54"/>
      <c r="P11" s="54"/>
      <c r="Q11" s="54"/>
      <c r="R11" s="54"/>
      <c r="S11" s="54"/>
      <c r="T11" s="54"/>
      <c r="U11" s="54"/>
      <c r="V11" s="54"/>
      <c r="W11" s="54"/>
      <c r="X11" s="54"/>
      <c r="Y11" s="54"/>
      <c r="Z11" s="54"/>
    </row>
    <row r="12" spans="1:26" ht="12" customHeight="1" thickTop="1">
      <c r="A12" s="628" t="s">
        <v>1070</v>
      </c>
      <c r="B12" s="629"/>
      <c r="C12" s="629"/>
      <c r="D12" s="629"/>
      <c r="E12" s="629"/>
      <c r="F12" s="629"/>
      <c r="G12" s="630"/>
      <c r="H12" s="631"/>
      <c r="I12" s="631"/>
      <c r="J12" s="54"/>
      <c r="K12" s="54"/>
      <c r="L12" s="54"/>
      <c r="M12" s="54"/>
      <c r="N12" s="54"/>
      <c r="O12" s="54"/>
      <c r="P12" s="54"/>
      <c r="Q12" s="54"/>
      <c r="R12" s="54"/>
      <c r="S12" s="54"/>
      <c r="T12" s="54"/>
      <c r="U12" s="54"/>
      <c r="V12" s="54"/>
      <c r="W12" s="54"/>
      <c r="X12" s="54"/>
      <c r="Y12" s="54"/>
    </row>
    <row r="13" spans="1:26" ht="22.5" customHeight="1">
      <c r="A13" s="1231" t="s">
        <v>1488</v>
      </c>
      <c r="B13" s="1232"/>
      <c r="C13" s="1232"/>
      <c r="D13" s="1232"/>
      <c r="E13" s="1232"/>
      <c r="F13" s="1232"/>
      <c r="G13" s="1233"/>
      <c r="H13" s="597"/>
      <c r="I13" s="596"/>
      <c r="J13" s="54"/>
      <c r="K13" s="54"/>
      <c r="L13" s="54"/>
      <c r="M13" s="54"/>
      <c r="N13" s="54"/>
      <c r="O13" s="54"/>
      <c r="P13" s="54"/>
      <c r="Q13" s="54"/>
      <c r="R13" s="54"/>
      <c r="S13" s="54"/>
      <c r="T13" s="54"/>
      <c r="U13" s="54"/>
      <c r="V13" s="54"/>
      <c r="W13" s="54"/>
      <c r="X13" s="54"/>
      <c r="Y13" s="54"/>
    </row>
    <row r="14" spans="1:26" ht="19.5" customHeight="1">
      <c r="A14" s="1243" t="s">
        <v>1487</v>
      </c>
      <c r="B14" s="1244"/>
      <c r="C14" s="1244"/>
      <c r="D14" s="1244"/>
      <c r="E14" s="1244"/>
      <c r="F14" s="1244"/>
      <c r="G14" s="1245"/>
      <c r="H14" s="631"/>
      <c r="I14" s="631"/>
      <c r="J14" s="54"/>
      <c r="K14" s="54"/>
      <c r="L14" s="54"/>
      <c r="M14" s="54"/>
      <c r="N14" s="54"/>
      <c r="O14" s="54"/>
      <c r="P14" s="54"/>
      <c r="Q14" s="54"/>
      <c r="R14" s="54"/>
      <c r="S14" s="54"/>
      <c r="T14" s="54"/>
      <c r="U14" s="54"/>
      <c r="V14" s="54"/>
      <c r="W14" s="54"/>
      <c r="X14" s="54"/>
      <c r="Y14" s="54"/>
    </row>
    <row r="15" spans="1:26" ht="25.5" customHeight="1">
      <c r="A15" s="1234" t="s">
        <v>1071</v>
      </c>
      <c r="B15" s="1235"/>
      <c r="C15" s="1235"/>
      <c r="D15" s="1235"/>
      <c r="E15" s="1235"/>
      <c r="F15" s="1235"/>
      <c r="G15" s="1236"/>
      <c r="H15" s="597"/>
      <c r="I15" s="596"/>
      <c r="J15" s="54"/>
      <c r="K15" s="54"/>
      <c r="L15" s="54"/>
      <c r="M15" s="54"/>
      <c r="N15" s="54"/>
      <c r="O15" s="54"/>
      <c r="P15" s="54"/>
      <c r="Q15" s="54"/>
      <c r="R15" s="54"/>
      <c r="S15" s="54"/>
      <c r="T15" s="54"/>
      <c r="U15" s="54"/>
      <c r="V15" s="54"/>
      <c r="W15" s="54"/>
      <c r="X15" s="54"/>
      <c r="Y15" s="54"/>
    </row>
    <row r="16" spans="1:26" ht="16.5" thickBot="1">
      <c r="A16" s="1237"/>
      <c r="B16" s="1238"/>
      <c r="C16" s="1238"/>
      <c r="D16" s="1238"/>
      <c r="E16" s="1238"/>
      <c r="F16" s="1238"/>
      <c r="G16" s="1239"/>
      <c r="H16" s="631"/>
      <c r="I16" s="631"/>
      <c r="J16" s="54"/>
      <c r="K16" s="54"/>
      <c r="L16" s="54"/>
      <c r="M16" s="54"/>
      <c r="N16" s="54"/>
      <c r="O16" s="54"/>
      <c r="P16" s="54"/>
      <c r="Q16" s="54"/>
      <c r="R16" s="54"/>
      <c r="S16" s="54"/>
      <c r="T16" s="54"/>
      <c r="U16" s="54"/>
      <c r="V16" s="54"/>
      <c r="W16" s="54"/>
      <c r="X16" s="54"/>
      <c r="Y16" s="54"/>
    </row>
    <row r="17" spans="1:26" ht="16.5" thickTop="1">
      <c r="A17" s="619"/>
      <c r="B17" s="54" t="s">
        <v>1072</v>
      </c>
      <c r="C17" s="477"/>
      <c r="D17" s="477"/>
      <c r="E17" s="477"/>
      <c r="F17" s="477"/>
      <c r="G17" s="477"/>
      <c r="H17" s="477"/>
      <c r="I17" s="54"/>
      <c r="J17" s="54"/>
      <c r="K17" s="54"/>
      <c r="L17" s="54"/>
      <c r="M17" s="54"/>
      <c r="N17" s="54"/>
      <c r="O17" s="54"/>
      <c r="P17" s="54"/>
      <c r="Q17" s="54"/>
      <c r="R17" s="54"/>
      <c r="S17" s="54"/>
      <c r="T17" s="54"/>
      <c r="U17" s="54"/>
      <c r="V17" s="54"/>
      <c r="W17" s="54"/>
      <c r="X17" s="54"/>
      <c r="Y17" s="54"/>
      <c r="Z17" s="54"/>
    </row>
    <row r="18" spans="1:26" ht="15.75">
      <c r="A18" s="623" t="s">
        <v>1379</v>
      </c>
      <c r="B18" s="718">
        <v>0</v>
      </c>
      <c r="C18" s="614"/>
      <c r="D18" s="614"/>
      <c r="E18" s="614"/>
      <c r="F18" s="614"/>
      <c r="G18" s="614"/>
      <c r="H18" s="491"/>
      <c r="I18" s="491"/>
      <c r="J18" s="491"/>
      <c r="K18" s="491"/>
      <c r="L18" s="54"/>
      <c r="M18" s="54"/>
      <c r="N18" s="54"/>
      <c r="O18" s="54"/>
      <c r="P18" s="54"/>
      <c r="Q18" s="54"/>
      <c r="R18" s="54"/>
      <c r="S18" s="54"/>
      <c r="T18" s="54"/>
      <c r="U18" s="54"/>
      <c r="V18" s="54"/>
      <c r="W18" s="54"/>
      <c r="X18" s="54"/>
    </row>
    <row r="19" spans="1:26" ht="15.75">
      <c r="A19" s="619" t="s">
        <v>1073</v>
      </c>
      <c r="B19" s="719">
        <v>0</v>
      </c>
      <c r="C19" s="615"/>
      <c r="D19" s="615"/>
      <c r="E19" s="615"/>
      <c r="F19" s="615"/>
      <c r="G19" s="615"/>
      <c r="H19" s="491"/>
      <c r="I19" s="491"/>
      <c r="J19" s="491"/>
      <c r="K19" s="491"/>
      <c r="L19" s="54"/>
      <c r="M19" s="54"/>
      <c r="N19" s="54"/>
      <c r="O19" s="54"/>
      <c r="P19" s="54"/>
      <c r="Q19" s="54"/>
      <c r="R19" s="54"/>
      <c r="S19" s="54"/>
      <c r="T19" s="54"/>
      <c r="U19" s="54"/>
      <c r="V19" s="54"/>
      <c r="W19" s="54"/>
      <c r="X19" s="54"/>
    </row>
    <row r="20" spans="1:26" ht="15.75">
      <c r="A20" s="619" t="s">
        <v>1074</v>
      </c>
      <c r="B20" s="719">
        <v>0</v>
      </c>
      <c r="C20" s="615"/>
      <c r="D20" s="615"/>
      <c r="E20" s="615"/>
      <c r="F20" s="615"/>
      <c r="G20" s="615"/>
      <c r="H20" s="491"/>
      <c r="I20" s="491"/>
      <c r="J20" s="491"/>
      <c r="K20" s="491"/>
      <c r="L20" s="54"/>
      <c r="M20" s="54"/>
      <c r="N20" s="54"/>
      <c r="O20" s="54"/>
      <c r="P20" s="54"/>
      <c r="Q20" s="54"/>
      <c r="R20" s="54"/>
      <c r="S20" s="54"/>
      <c r="T20" s="54"/>
      <c r="U20" s="54"/>
      <c r="V20" s="54"/>
      <c r="W20" s="54"/>
      <c r="X20" s="54"/>
    </row>
    <row r="21" spans="1:26" ht="15.75">
      <c r="A21" s="619" t="s">
        <v>1075</v>
      </c>
      <c r="B21" s="719">
        <v>0</v>
      </c>
      <c r="C21" s="615"/>
      <c r="D21" s="615"/>
      <c r="E21" s="615"/>
      <c r="F21" s="615"/>
      <c r="G21" s="615"/>
      <c r="H21" s="491"/>
      <c r="I21" s="491"/>
      <c r="J21" s="491"/>
      <c r="K21" s="491"/>
      <c r="L21" s="54"/>
      <c r="M21" s="54"/>
      <c r="N21" s="54"/>
      <c r="O21" s="54"/>
      <c r="P21" s="54"/>
      <c r="Q21" s="54"/>
      <c r="R21" s="54"/>
      <c r="S21" s="54"/>
      <c r="T21" s="54"/>
      <c r="U21" s="54"/>
      <c r="V21" s="54"/>
      <c r="W21" s="54"/>
      <c r="X21" s="54"/>
    </row>
    <row r="22" spans="1:26" ht="15.75">
      <c r="A22" s="619" t="s">
        <v>1076</v>
      </c>
      <c r="B22" s="719">
        <v>0</v>
      </c>
      <c r="C22" s="615"/>
      <c r="D22" s="615"/>
      <c r="E22" s="615"/>
      <c r="F22" s="615"/>
      <c r="G22" s="615"/>
      <c r="H22" s="491"/>
      <c r="I22" s="491"/>
      <c r="J22" s="491"/>
      <c r="K22" s="491"/>
      <c r="L22" s="54"/>
      <c r="M22" s="54"/>
      <c r="N22" s="54"/>
      <c r="O22" s="54"/>
      <c r="P22" s="54"/>
      <c r="Q22" s="54"/>
      <c r="R22" s="54"/>
      <c r="S22" s="54"/>
      <c r="T22" s="54"/>
      <c r="U22" s="54"/>
      <c r="V22" s="54"/>
      <c r="W22" s="54"/>
      <c r="X22" s="54"/>
    </row>
    <row r="23" spans="1:26" ht="15.75">
      <c r="A23" s="619" t="s">
        <v>1077</v>
      </c>
      <c r="B23" s="720">
        <v>0</v>
      </c>
      <c r="C23" s="615"/>
      <c r="D23" s="615"/>
      <c r="E23" s="615"/>
      <c r="F23" s="615"/>
      <c r="G23" s="615"/>
      <c r="H23" s="491"/>
      <c r="I23" s="491"/>
      <c r="J23" s="491"/>
      <c r="K23" s="491"/>
      <c r="L23" s="54"/>
      <c r="M23" s="54"/>
      <c r="N23" s="54"/>
      <c r="O23" s="54"/>
      <c r="P23" s="54"/>
      <c r="Q23" s="54"/>
      <c r="R23" s="54"/>
      <c r="S23" s="54"/>
      <c r="T23" s="54"/>
      <c r="U23" s="54"/>
      <c r="V23" s="54"/>
      <c r="W23" s="54"/>
      <c r="X23" s="54"/>
    </row>
    <row r="24" spans="1:26" ht="15.75">
      <c r="A24" s="619" t="s">
        <v>1078</v>
      </c>
      <c r="B24" s="721">
        <v>0</v>
      </c>
      <c r="C24" s="616"/>
      <c r="D24" s="616"/>
      <c r="E24" s="616"/>
      <c r="F24" s="616"/>
      <c r="G24" s="616"/>
      <c r="H24" s="491"/>
      <c r="I24" s="491"/>
      <c r="J24" s="491"/>
      <c r="K24" s="491"/>
      <c r="L24" s="54"/>
      <c r="M24" s="54"/>
      <c r="N24" s="54"/>
      <c r="O24" s="54"/>
      <c r="P24" s="54"/>
      <c r="Q24" s="54"/>
      <c r="R24" s="54"/>
      <c r="S24" s="54"/>
      <c r="T24" s="54"/>
      <c r="U24" s="54"/>
      <c r="V24" s="54"/>
      <c r="W24" s="54"/>
      <c r="X24" s="54"/>
    </row>
    <row r="25" spans="1:26" ht="15.75">
      <c r="A25" s="624"/>
      <c r="B25" s="504"/>
      <c r="C25" s="504"/>
      <c r="D25" s="504"/>
      <c r="E25" s="504"/>
      <c r="F25" s="504"/>
      <c r="G25" s="504"/>
      <c r="H25" s="491"/>
      <c r="I25" s="491"/>
      <c r="J25" s="491"/>
      <c r="K25" s="491"/>
      <c r="L25" s="54"/>
      <c r="M25" s="54"/>
      <c r="N25" s="54"/>
      <c r="O25" s="54"/>
      <c r="P25" s="54"/>
      <c r="Q25" s="54"/>
      <c r="R25" s="54"/>
      <c r="S25" s="54"/>
      <c r="T25" s="54"/>
      <c r="U25" s="54"/>
      <c r="V25" s="54"/>
      <c r="W25" s="54"/>
      <c r="X25" s="54"/>
    </row>
    <row r="26" spans="1:26" ht="15.75">
      <c r="A26" s="623" t="s">
        <v>1380</v>
      </c>
      <c r="B26" s="718">
        <v>0</v>
      </c>
      <c r="C26" s="612"/>
      <c r="D26" s="612"/>
      <c r="E26" s="612"/>
      <c r="F26" s="612"/>
      <c r="G26" s="612"/>
      <c r="H26" s="491"/>
      <c r="I26" s="491"/>
      <c r="J26" s="491"/>
      <c r="K26" s="491"/>
      <c r="L26" s="54"/>
      <c r="M26" s="54"/>
      <c r="N26" s="54"/>
      <c r="O26" s="54"/>
      <c r="P26" s="54"/>
      <c r="Q26" s="54"/>
      <c r="R26" s="54"/>
      <c r="S26" s="54"/>
      <c r="T26" s="54"/>
      <c r="U26" s="54"/>
      <c r="V26" s="54"/>
      <c r="W26" s="54"/>
      <c r="X26" s="54"/>
    </row>
    <row r="27" spans="1:26" ht="15.75">
      <c r="A27" s="619" t="s">
        <v>1073</v>
      </c>
      <c r="B27" s="718">
        <v>0</v>
      </c>
      <c r="C27" s="610"/>
      <c r="D27" s="610"/>
      <c r="E27" s="610"/>
      <c r="F27" s="610"/>
      <c r="G27" s="610"/>
      <c r="H27" s="491"/>
      <c r="I27" s="491"/>
      <c r="J27" s="491"/>
      <c r="K27" s="491"/>
      <c r="L27" s="54"/>
      <c r="M27" s="54"/>
      <c r="N27" s="54"/>
      <c r="O27" s="54"/>
      <c r="P27" s="54"/>
      <c r="Q27" s="54"/>
      <c r="R27" s="54"/>
      <c r="S27" s="54"/>
      <c r="T27" s="54"/>
      <c r="U27" s="54"/>
      <c r="V27" s="54"/>
      <c r="W27" s="54"/>
      <c r="X27" s="54"/>
    </row>
    <row r="28" spans="1:26" ht="15.75">
      <c r="A28" s="619" t="s">
        <v>1074</v>
      </c>
      <c r="B28" s="718">
        <v>0</v>
      </c>
      <c r="C28" s="610"/>
      <c r="D28" s="610"/>
      <c r="E28" s="610"/>
      <c r="F28" s="610"/>
      <c r="G28" s="610"/>
      <c r="H28" s="491"/>
      <c r="I28" s="491"/>
      <c r="J28" s="491"/>
      <c r="K28" s="491"/>
      <c r="L28" s="54"/>
      <c r="M28" s="54"/>
      <c r="N28" s="54"/>
      <c r="O28" s="54"/>
      <c r="P28" s="54"/>
      <c r="Q28" s="54"/>
      <c r="R28" s="54"/>
      <c r="S28" s="54"/>
      <c r="T28" s="54"/>
      <c r="U28" s="54"/>
      <c r="V28" s="54"/>
      <c r="W28" s="54"/>
      <c r="X28" s="54"/>
    </row>
    <row r="29" spans="1:26" ht="15.75">
      <c r="A29" s="619" t="s">
        <v>1075</v>
      </c>
      <c r="B29" s="718">
        <v>0</v>
      </c>
      <c r="C29" s="610"/>
      <c r="D29" s="610"/>
      <c r="E29" s="610"/>
      <c r="F29" s="610"/>
      <c r="G29" s="610"/>
      <c r="H29" s="491"/>
      <c r="I29" s="491"/>
      <c r="J29" s="491"/>
      <c r="K29" s="491"/>
      <c r="L29" s="54"/>
      <c r="M29" s="54"/>
      <c r="N29" s="54"/>
      <c r="O29" s="54"/>
      <c r="P29" s="54"/>
      <c r="Q29" s="54"/>
      <c r="R29" s="54"/>
      <c r="S29" s="54"/>
      <c r="T29" s="54"/>
      <c r="U29" s="54"/>
      <c r="V29" s="54"/>
      <c r="W29" s="54"/>
      <c r="X29" s="54"/>
    </row>
    <row r="30" spans="1:26" ht="15.75">
      <c r="A30" s="619" t="s">
        <v>1076</v>
      </c>
      <c r="B30" s="718">
        <v>0</v>
      </c>
      <c r="C30" s="610"/>
      <c r="D30" s="610"/>
      <c r="E30" s="610"/>
      <c r="F30" s="610"/>
      <c r="G30" s="610"/>
      <c r="H30" s="491"/>
      <c r="I30" s="491"/>
      <c r="J30" s="491"/>
      <c r="K30" s="491"/>
      <c r="L30" s="54"/>
      <c r="M30" s="54"/>
      <c r="N30" s="54"/>
      <c r="O30" s="54"/>
      <c r="P30" s="54"/>
      <c r="Q30" s="54"/>
      <c r="R30" s="54"/>
      <c r="S30" s="54"/>
      <c r="T30" s="54"/>
      <c r="U30" s="54"/>
      <c r="V30" s="54"/>
      <c r="W30" s="54"/>
      <c r="X30" s="54"/>
    </row>
    <row r="31" spans="1:26" ht="15.75">
      <c r="A31" s="200" t="s">
        <v>1077</v>
      </c>
      <c r="B31" s="724">
        <v>0</v>
      </c>
      <c r="C31" s="610"/>
      <c r="D31" s="610"/>
      <c r="E31" s="610"/>
      <c r="F31" s="610"/>
      <c r="G31" s="610"/>
      <c r="H31" s="491"/>
      <c r="I31" s="491"/>
      <c r="J31" s="491"/>
      <c r="K31" s="491"/>
      <c r="L31" s="54"/>
      <c r="M31" s="54"/>
      <c r="N31" s="54"/>
      <c r="O31" s="54"/>
      <c r="P31" s="54"/>
      <c r="Q31" s="54"/>
      <c r="R31" s="54"/>
      <c r="S31" s="54"/>
      <c r="T31" s="54"/>
      <c r="U31" s="54"/>
      <c r="V31" s="54"/>
      <c r="W31" s="54"/>
      <c r="X31" s="54"/>
    </row>
    <row r="32" spans="1:26" ht="15.75">
      <c r="A32" s="200" t="s">
        <v>1078</v>
      </c>
      <c r="B32" s="718">
        <v>0</v>
      </c>
      <c r="C32" s="613"/>
      <c r="D32" s="613"/>
      <c r="E32" s="613"/>
      <c r="F32" s="613"/>
      <c r="G32" s="613"/>
      <c r="H32" s="491"/>
      <c r="I32" s="491"/>
      <c r="J32" s="491"/>
      <c r="K32" s="491"/>
      <c r="L32" s="54"/>
      <c r="M32" s="54"/>
      <c r="N32" s="54"/>
      <c r="O32" s="54"/>
      <c r="P32" s="54"/>
      <c r="Q32" s="54"/>
      <c r="R32" s="54"/>
      <c r="S32" s="54"/>
      <c r="T32" s="54"/>
      <c r="U32" s="54"/>
      <c r="V32" s="54"/>
      <c r="W32" s="54"/>
      <c r="X32" s="54"/>
    </row>
    <row r="33" spans="1:24" ht="15.75">
      <c r="A33" s="625"/>
      <c r="B33" s="505"/>
      <c r="C33" s="505"/>
      <c r="D33" s="505"/>
      <c r="E33" s="505"/>
      <c r="F33" s="505"/>
      <c r="G33" s="505"/>
      <c r="H33" s="491"/>
      <c r="I33" s="491"/>
      <c r="J33" s="491"/>
      <c r="K33" s="491"/>
      <c r="L33" s="54"/>
      <c r="M33" s="54"/>
      <c r="N33" s="54"/>
      <c r="O33" s="54"/>
      <c r="P33" s="54"/>
      <c r="Q33" s="54"/>
      <c r="R33" s="54"/>
      <c r="S33" s="54"/>
      <c r="T33" s="54"/>
      <c r="U33" s="54"/>
      <c r="V33" s="54"/>
      <c r="W33" s="54"/>
      <c r="X33" s="54"/>
    </row>
    <row r="34" spans="1:24" ht="15.75">
      <c r="A34" s="623" t="s">
        <v>1381</v>
      </c>
      <c r="B34" s="718">
        <v>0</v>
      </c>
      <c r="C34" s="612"/>
      <c r="D34" s="612"/>
      <c r="E34" s="612"/>
      <c r="F34" s="612"/>
      <c r="G34" s="612"/>
      <c r="H34" s="491"/>
      <c r="I34" s="131"/>
      <c r="J34" s="131"/>
      <c r="K34" s="131"/>
      <c r="L34" s="465"/>
      <c r="M34" s="465"/>
      <c r="N34" s="54"/>
      <c r="O34" s="54"/>
      <c r="P34" s="54"/>
      <c r="Q34" s="54"/>
      <c r="R34" s="54"/>
      <c r="S34" s="54"/>
      <c r="T34" s="54"/>
      <c r="U34" s="54"/>
      <c r="V34" s="54"/>
      <c r="W34" s="54"/>
      <c r="X34" s="54"/>
    </row>
    <row r="35" spans="1:24" ht="15.75">
      <c r="A35" s="619" t="s">
        <v>1073</v>
      </c>
      <c r="B35" s="718">
        <v>0</v>
      </c>
      <c r="C35" s="610"/>
      <c r="D35" s="610"/>
      <c r="E35" s="610"/>
      <c r="F35" s="610"/>
      <c r="G35" s="610"/>
      <c r="H35" s="491"/>
      <c r="I35" s="131"/>
      <c r="J35" s="131"/>
      <c r="K35" s="131"/>
      <c r="L35" s="54"/>
      <c r="M35" s="54"/>
      <c r="N35" s="54"/>
      <c r="O35" s="54"/>
      <c r="P35" s="54"/>
      <c r="Q35" s="54"/>
      <c r="R35" s="54"/>
      <c r="S35" s="54"/>
      <c r="T35" s="54"/>
      <c r="U35" s="54"/>
      <c r="V35" s="54"/>
      <c r="W35" s="54"/>
      <c r="X35" s="54"/>
    </row>
    <row r="36" spans="1:24" ht="15.75">
      <c r="A36" s="619" t="s">
        <v>1074</v>
      </c>
      <c r="B36" s="718">
        <v>0</v>
      </c>
      <c r="C36" s="610"/>
      <c r="D36" s="610"/>
      <c r="E36" s="610"/>
      <c r="F36" s="610"/>
      <c r="G36" s="610"/>
      <c r="H36" s="491"/>
      <c r="I36" s="54"/>
      <c r="J36" s="54"/>
      <c r="K36" s="54"/>
      <c r="L36" s="54"/>
      <c r="M36" s="54"/>
      <c r="N36" s="54"/>
      <c r="O36" s="54"/>
      <c r="P36" s="54"/>
      <c r="Q36" s="54"/>
      <c r="R36" s="54"/>
      <c r="S36" s="54"/>
      <c r="T36" s="54"/>
      <c r="U36" s="54"/>
      <c r="V36" s="54"/>
      <c r="W36" s="54"/>
      <c r="X36" s="54"/>
    </row>
    <row r="37" spans="1:24" ht="15.75">
      <c r="A37" s="619" t="s">
        <v>1075</v>
      </c>
      <c r="B37" s="718">
        <v>0</v>
      </c>
      <c r="C37" s="610"/>
      <c r="D37" s="610"/>
      <c r="E37" s="610"/>
      <c r="F37" s="610"/>
      <c r="G37" s="610"/>
      <c r="H37" s="491"/>
      <c r="I37" s="54"/>
      <c r="J37" s="54"/>
      <c r="K37" s="54"/>
      <c r="L37" s="54"/>
      <c r="M37" s="54"/>
      <c r="N37" s="54"/>
      <c r="O37" s="54"/>
      <c r="P37" s="54"/>
      <c r="Q37" s="54"/>
      <c r="R37" s="54"/>
      <c r="S37" s="54"/>
      <c r="T37" s="54"/>
      <c r="U37" s="54"/>
      <c r="V37" s="54"/>
      <c r="W37" s="54"/>
      <c r="X37" s="54"/>
    </row>
    <row r="38" spans="1:24" ht="15.75">
      <c r="A38" s="619" t="s">
        <v>1076</v>
      </c>
      <c r="B38" s="718">
        <v>0</v>
      </c>
      <c r="C38" s="610"/>
      <c r="D38" s="610"/>
      <c r="E38" s="610"/>
      <c r="F38" s="610"/>
      <c r="G38" s="610"/>
      <c r="H38" s="491"/>
      <c r="I38" s="54"/>
      <c r="J38" s="54"/>
      <c r="K38" s="54"/>
      <c r="L38" s="54"/>
      <c r="M38" s="54"/>
      <c r="N38" s="54"/>
      <c r="O38" s="54"/>
      <c r="P38" s="54"/>
      <c r="Q38" s="54"/>
      <c r="R38" s="54"/>
      <c r="S38" s="54"/>
      <c r="T38" s="54"/>
      <c r="U38" s="54"/>
      <c r="V38" s="54"/>
      <c r="W38" s="54"/>
      <c r="X38" s="54"/>
    </row>
    <row r="39" spans="1:24" ht="15.75">
      <c r="A39" s="200" t="s">
        <v>1077</v>
      </c>
      <c r="B39" s="724">
        <v>0</v>
      </c>
      <c r="C39" s="610"/>
      <c r="D39" s="610"/>
      <c r="E39" s="610"/>
      <c r="F39" s="610"/>
      <c r="G39" s="610"/>
      <c r="H39" s="491"/>
      <c r="I39" s="54"/>
      <c r="J39" s="54"/>
      <c r="K39" s="54"/>
      <c r="L39" s="54"/>
      <c r="M39" s="54"/>
      <c r="N39" s="54"/>
      <c r="O39" s="54"/>
      <c r="P39" s="54"/>
      <c r="Q39" s="54"/>
      <c r="R39" s="54"/>
      <c r="S39" s="54"/>
      <c r="T39" s="54"/>
      <c r="U39" s="54"/>
      <c r="V39" s="54"/>
      <c r="W39" s="54"/>
      <c r="X39" s="54"/>
    </row>
    <row r="40" spans="1:24" ht="15.75">
      <c r="A40" s="200" t="s">
        <v>1078</v>
      </c>
      <c r="B40" s="718">
        <v>0</v>
      </c>
      <c r="C40" s="613"/>
      <c r="D40" s="613"/>
      <c r="E40" s="613"/>
      <c r="F40" s="613"/>
      <c r="G40" s="613"/>
      <c r="H40" s="491"/>
      <c r="I40" s="54"/>
      <c r="J40" s="54"/>
      <c r="K40" s="54"/>
      <c r="L40" s="54"/>
      <c r="M40" s="54"/>
      <c r="N40" s="54"/>
      <c r="O40" s="54"/>
      <c r="P40" s="54"/>
      <c r="Q40" s="54"/>
      <c r="R40" s="54"/>
      <c r="S40" s="54"/>
      <c r="T40" s="54"/>
      <c r="U40" s="54"/>
      <c r="V40" s="54"/>
      <c r="W40" s="54"/>
      <c r="X40" s="54"/>
    </row>
    <row r="41" spans="1:24" ht="15.75">
      <c r="A41" s="625"/>
      <c r="B41" s="505"/>
      <c r="C41" s="505"/>
      <c r="D41" s="505"/>
      <c r="E41" s="505"/>
      <c r="F41" s="505"/>
      <c r="G41" s="505"/>
      <c r="H41" s="491"/>
      <c r="I41" s="54"/>
      <c r="J41" s="54"/>
      <c r="K41" s="54"/>
      <c r="L41" s="54"/>
      <c r="M41" s="54"/>
      <c r="N41" s="54"/>
      <c r="O41" s="54"/>
      <c r="P41" s="54"/>
      <c r="Q41" s="54"/>
      <c r="R41" s="54"/>
      <c r="S41" s="54"/>
      <c r="T41" s="54"/>
      <c r="U41" s="54"/>
      <c r="V41" s="54"/>
      <c r="W41" s="54"/>
      <c r="X41" s="54"/>
    </row>
    <row r="42" spans="1:24" ht="15.75">
      <c r="A42" s="623" t="s">
        <v>1382</v>
      </c>
      <c r="B42" s="718">
        <v>0</v>
      </c>
      <c r="C42" s="612"/>
      <c r="D42" s="612"/>
      <c r="E42" s="612"/>
      <c r="F42" s="612"/>
      <c r="G42" s="612"/>
      <c r="H42" s="491"/>
      <c r="I42" s="54"/>
      <c r="J42" s="54"/>
      <c r="K42" s="54"/>
      <c r="L42" s="54"/>
      <c r="M42" s="54"/>
      <c r="N42" s="54"/>
      <c r="O42" s="54"/>
      <c r="P42" s="54"/>
      <c r="Q42" s="54"/>
      <c r="R42" s="54"/>
      <c r="S42" s="54"/>
      <c r="T42" s="54"/>
      <c r="U42" s="54"/>
      <c r="V42" s="54"/>
      <c r="W42" s="54"/>
      <c r="X42" s="54"/>
    </row>
    <row r="43" spans="1:24" ht="15.75">
      <c r="A43" s="619" t="s">
        <v>1073</v>
      </c>
      <c r="B43" s="718">
        <v>0</v>
      </c>
      <c r="C43" s="610"/>
      <c r="D43" s="610"/>
      <c r="E43" s="610"/>
      <c r="F43" s="610"/>
      <c r="G43" s="610"/>
      <c r="H43" s="491"/>
      <c r="I43" s="54"/>
      <c r="J43" s="54"/>
      <c r="K43" s="54"/>
      <c r="L43" s="54"/>
      <c r="M43" s="54"/>
      <c r="N43" s="54"/>
      <c r="O43" s="54"/>
      <c r="P43" s="54"/>
      <c r="Q43" s="54"/>
      <c r="R43" s="54"/>
      <c r="S43" s="54"/>
      <c r="T43" s="54"/>
      <c r="U43" s="54"/>
      <c r="V43" s="54"/>
      <c r="W43" s="54"/>
      <c r="X43" s="54"/>
    </row>
    <row r="44" spans="1:24" ht="15.75">
      <c r="A44" s="619" t="s">
        <v>1074</v>
      </c>
      <c r="B44" s="718">
        <v>0</v>
      </c>
      <c r="C44" s="610"/>
      <c r="D44" s="610"/>
      <c r="E44" s="610"/>
      <c r="F44" s="610"/>
      <c r="G44" s="610"/>
      <c r="H44" s="491"/>
      <c r="I44" s="54"/>
      <c r="J44" s="54"/>
      <c r="K44" s="54"/>
      <c r="L44" s="54"/>
      <c r="M44" s="54"/>
      <c r="N44" s="54"/>
      <c r="O44" s="54"/>
      <c r="P44" s="54"/>
      <c r="Q44" s="54"/>
      <c r="R44" s="54"/>
      <c r="S44" s="54"/>
      <c r="T44" s="54"/>
      <c r="U44" s="54"/>
      <c r="V44" s="54"/>
      <c r="W44" s="54"/>
      <c r="X44" s="54"/>
    </row>
    <row r="45" spans="1:24" ht="15.75">
      <c r="A45" s="619" t="s">
        <v>1075</v>
      </c>
      <c r="B45" s="718">
        <v>0</v>
      </c>
      <c r="C45" s="610"/>
      <c r="D45" s="610"/>
      <c r="E45" s="610"/>
      <c r="F45" s="610"/>
      <c r="G45" s="610"/>
      <c r="H45" s="491"/>
      <c r="I45" s="54"/>
      <c r="J45" s="54"/>
      <c r="K45" s="54"/>
      <c r="L45" s="54"/>
      <c r="M45" s="54"/>
      <c r="N45" s="54"/>
      <c r="O45" s="54"/>
      <c r="P45" s="54"/>
      <c r="Q45" s="54"/>
      <c r="R45" s="54"/>
      <c r="S45" s="54"/>
      <c r="T45" s="54"/>
      <c r="U45" s="54"/>
      <c r="V45" s="54"/>
      <c r="W45" s="54"/>
      <c r="X45" s="54"/>
    </row>
    <row r="46" spans="1:24" ht="15.75">
      <c r="A46" s="619" t="s">
        <v>1076</v>
      </c>
      <c r="B46" s="718">
        <v>0</v>
      </c>
      <c r="C46" s="610"/>
      <c r="D46" s="610"/>
      <c r="E46" s="610"/>
      <c r="F46" s="610"/>
      <c r="G46" s="610"/>
      <c r="H46" s="491"/>
      <c r="I46" s="54"/>
      <c r="J46" s="54"/>
      <c r="K46" s="54"/>
      <c r="L46" s="54"/>
      <c r="M46" s="54"/>
      <c r="N46" s="54"/>
      <c r="O46" s="54"/>
      <c r="P46" s="54"/>
      <c r="Q46" s="54"/>
      <c r="R46" s="54"/>
      <c r="S46" s="54"/>
      <c r="T46" s="54"/>
      <c r="U46" s="54"/>
      <c r="V46" s="54"/>
      <c r="W46" s="54"/>
      <c r="X46" s="54"/>
    </row>
    <row r="47" spans="1:24" ht="15.75">
      <c r="A47" s="200" t="s">
        <v>1077</v>
      </c>
      <c r="B47" s="724">
        <v>0</v>
      </c>
      <c r="C47" s="610"/>
      <c r="D47" s="610"/>
      <c r="E47" s="610"/>
      <c r="F47" s="610"/>
      <c r="G47" s="610"/>
      <c r="H47" s="491"/>
      <c r="I47" s="54"/>
      <c r="J47" s="54"/>
      <c r="K47" s="54"/>
      <c r="L47" s="54"/>
      <c r="M47" s="54"/>
      <c r="N47" s="54"/>
      <c r="O47" s="54"/>
      <c r="P47" s="54"/>
      <c r="Q47" s="54"/>
      <c r="R47" s="54"/>
      <c r="S47" s="54"/>
      <c r="T47" s="54"/>
      <c r="U47" s="54"/>
      <c r="V47" s="54"/>
      <c r="W47" s="54"/>
      <c r="X47" s="54"/>
    </row>
    <row r="48" spans="1:24" ht="15.75">
      <c r="A48" s="200" t="s">
        <v>1078</v>
      </c>
      <c r="B48" s="718">
        <v>0</v>
      </c>
      <c r="C48" s="617"/>
      <c r="D48" s="617"/>
      <c r="E48" s="617"/>
      <c r="F48" s="617"/>
      <c r="G48" s="617"/>
      <c r="H48" s="491"/>
      <c r="I48" s="54"/>
      <c r="J48" s="54"/>
      <c r="K48" s="54"/>
      <c r="L48" s="54"/>
      <c r="M48" s="54"/>
      <c r="N48" s="54"/>
      <c r="O48" s="54"/>
      <c r="P48" s="54"/>
      <c r="Q48" s="54"/>
      <c r="R48" s="54"/>
      <c r="S48" s="54"/>
      <c r="T48" s="54"/>
      <c r="U48" s="54"/>
      <c r="V48" s="54"/>
      <c r="W48" s="54"/>
      <c r="X48" s="54"/>
    </row>
    <row r="49" spans="1:26" ht="15.75">
      <c r="A49" s="619"/>
      <c r="B49" s="54"/>
      <c r="C49" s="54"/>
      <c r="D49" s="54"/>
      <c r="E49" s="54"/>
      <c r="F49" s="54"/>
      <c r="G49" s="54"/>
      <c r="H49" s="54"/>
      <c r="I49" s="54"/>
      <c r="J49" s="491"/>
      <c r="K49" s="54"/>
      <c r="L49" s="54"/>
      <c r="M49" s="54"/>
      <c r="N49" s="54"/>
      <c r="O49" s="54"/>
      <c r="P49" s="54"/>
      <c r="Q49" s="54"/>
      <c r="R49" s="54"/>
      <c r="S49" s="54"/>
      <c r="T49" s="54"/>
      <c r="U49" s="54"/>
      <c r="V49" s="54"/>
      <c r="W49" s="54"/>
      <c r="X49" s="54"/>
      <c r="Y49" s="54"/>
      <c r="Z49" s="54"/>
    </row>
    <row r="50" spans="1:26" ht="15.75">
      <c r="A50" s="619"/>
      <c r="B50" s="54"/>
      <c r="C50" s="54"/>
      <c r="D50" s="54"/>
      <c r="E50" s="54"/>
      <c r="F50" s="54"/>
      <c r="G50" s="54"/>
      <c r="H50" s="54"/>
      <c r="I50" s="54"/>
      <c r="J50" s="54"/>
      <c r="K50" s="54"/>
      <c r="L50" s="54"/>
      <c r="M50" s="54"/>
      <c r="N50" s="54"/>
      <c r="O50" s="54"/>
      <c r="P50" s="54"/>
      <c r="Q50" s="54"/>
      <c r="R50" s="54"/>
      <c r="S50" s="54"/>
      <c r="T50" s="54"/>
      <c r="U50" s="54"/>
      <c r="V50" s="54"/>
      <c r="W50" s="54"/>
      <c r="X50" s="54"/>
      <c r="Y50" s="54"/>
      <c r="Z50" s="54"/>
    </row>
    <row r="51" spans="1:26" ht="15.75">
      <c r="A51" s="619"/>
      <c r="B51" s="54"/>
      <c r="C51" s="54"/>
      <c r="D51" s="54"/>
      <c r="E51" s="54"/>
      <c r="F51" s="54"/>
      <c r="G51" s="54"/>
      <c r="H51" s="54"/>
      <c r="I51" s="54"/>
      <c r="J51" s="54"/>
      <c r="K51" s="54"/>
      <c r="L51" s="54"/>
      <c r="M51" s="54"/>
      <c r="N51" s="54"/>
      <c r="O51" s="54"/>
      <c r="P51" s="54"/>
      <c r="Q51" s="54"/>
      <c r="R51" s="54"/>
      <c r="S51" s="54"/>
      <c r="T51" s="54"/>
      <c r="U51" s="54"/>
      <c r="V51" s="54"/>
      <c r="W51" s="54"/>
      <c r="X51" s="54"/>
      <c r="Y51" s="54"/>
      <c r="Z51" s="54"/>
    </row>
    <row r="52" spans="1:26" ht="15.75">
      <c r="A52" s="619"/>
      <c r="B52" s="54"/>
      <c r="C52" s="54"/>
      <c r="D52" s="54"/>
      <c r="E52" s="54"/>
      <c r="F52" s="54"/>
      <c r="G52" s="54"/>
      <c r="H52" s="54"/>
      <c r="I52" s="54"/>
      <c r="J52" s="54"/>
      <c r="K52" s="54"/>
      <c r="L52" s="54"/>
      <c r="M52" s="54"/>
      <c r="N52" s="54"/>
      <c r="O52" s="54"/>
      <c r="P52" s="54"/>
      <c r="Q52" s="54"/>
      <c r="R52" s="54"/>
      <c r="S52" s="54"/>
      <c r="T52" s="54"/>
      <c r="U52" s="54"/>
      <c r="V52" s="54"/>
      <c r="W52" s="54"/>
      <c r="X52" s="54"/>
      <c r="Y52" s="54"/>
      <c r="Z52" s="54"/>
    </row>
    <row r="53" spans="1:26" ht="15.75">
      <c r="A53" s="619"/>
      <c r="B53" s="54"/>
      <c r="C53" s="54"/>
      <c r="D53" s="54"/>
      <c r="E53" s="54"/>
      <c r="F53" s="54"/>
      <c r="G53" s="54"/>
      <c r="H53" s="54"/>
      <c r="I53" s="54"/>
      <c r="J53" s="54"/>
      <c r="K53" s="54"/>
      <c r="L53" s="54"/>
      <c r="M53" s="54"/>
      <c r="N53" s="54"/>
      <c r="O53" s="54"/>
      <c r="P53" s="54"/>
      <c r="Q53" s="54"/>
      <c r="R53" s="54"/>
      <c r="S53" s="54"/>
      <c r="T53" s="54"/>
      <c r="U53" s="54"/>
      <c r="V53" s="54"/>
      <c r="W53" s="54"/>
      <c r="X53" s="54"/>
      <c r="Y53" s="54"/>
      <c r="Z53" s="54"/>
    </row>
    <row r="54" spans="1:26" ht="15.75">
      <c r="A54" s="619"/>
      <c r="B54" s="54"/>
      <c r="C54" s="54"/>
      <c r="D54" s="54"/>
      <c r="E54" s="54"/>
      <c r="F54" s="54"/>
      <c r="G54" s="54"/>
      <c r="H54" s="54"/>
      <c r="I54" s="54"/>
      <c r="J54" s="54"/>
      <c r="K54" s="54"/>
      <c r="L54" s="54"/>
      <c r="M54" s="54"/>
      <c r="N54" s="54"/>
      <c r="O54" s="54"/>
      <c r="P54" s="54"/>
      <c r="Q54" s="54"/>
      <c r="R54" s="54"/>
      <c r="S54" s="54"/>
      <c r="T54" s="54"/>
      <c r="U54" s="54"/>
      <c r="V54" s="54"/>
      <c r="W54" s="54"/>
      <c r="X54" s="54"/>
      <c r="Y54" s="54"/>
      <c r="Z54" s="54"/>
    </row>
    <row r="55" spans="1:26" ht="15.75">
      <c r="A55" s="619"/>
      <c r="B55" s="54"/>
      <c r="C55" s="54"/>
      <c r="D55" s="54"/>
      <c r="E55" s="54"/>
      <c r="F55" s="54"/>
      <c r="G55" s="54"/>
      <c r="H55" s="54"/>
      <c r="I55" s="54"/>
      <c r="J55" s="54"/>
      <c r="K55" s="54"/>
      <c r="L55" s="54"/>
      <c r="M55" s="54"/>
      <c r="N55" s="54"/>
      <c r="O55" s="54"/>
      <c r="P55" s="54"/>
      <c r="Q55" s="54"/>
      <c r="R55" s="54"/>
      <c r="S55" s="54"/>
      <c r="T55" s="54"/>
      <c r="U55" s="54"/>
      <c r="V55" s="54"/>
      <c r="W55" s="54"/>
      <c r="X55" s="54"/>
      <c r="Y55" s="54"/>
      <c r="Z55" s="54"/>
    </row>
    <row r="56" spans="1:26" ht="15.75">
      <c r="A56" s="619"/>
      <c r="B56" s="54"/>
      <c r="C56" s="54"/>
      <c r="D56" s="54"/>
      <c r="E56" s="54"/>
      <c r="F56" s="54"/>
      <c r="G56" s="54"/>
      <c r="H56" s="54"/>
      <c r="I56" s="54"/>
      <c r="J56" s="54"/>
      <c r="K56" s="54"/>
      <c r="L56" s="54"/>
      <c r="M56" s="54"/>
      <c r="N56" s="54"/>
      <c r="O56" s="54"/>
      <c r="P56" s="54"/>
      <c r="Q56" s="54"/>
      <c r="R56" s="54"/>
      <c r="S56" s="54"/>
      <c r="T56" s="54"/>
      <c r="U56" s="54"/>
      <c r="V56" s="54"/>
      <c r="W56" s="54"/>
      <c r="X56" s="54"/>
      <c r="Y56" s="54"/>
      <c r="Z56" s="54"/>
    </row>
    <row r="57" spans="1:26" ht="15.75">
      <c r="A57" s="619"/>
      <c r="B57" s="54"/>
      <c r="C57" s="54"/>
      <c r="D57" s="54"/>
      <c r="E57" s="54"/>
      <c r="F57" s="54"/>
      <c r="G57" s="54"/>
      <c r="H57" s="54"/>
      <c r="I57" s="54"/>
      <c r="J57" s="54"/>
      <c r="K57" s="54"/>
      <c r="L57" s="54"/>
      <c r="M57" s="54"/>
      <c r="N57" s="54"/>
      <c r="O57" s="54"/>
      <c r="P57" s="54"/>
      <c r="Q57" s="54"/>
      <c r="R57" s="54"/>
      <c r="S57" s="54"/>
      <c r="T57" s="54"/>
      <c r="U57" s="54"/>
      <c r="V57" s="54"/>
      <c r="W57" s="54"/>
      <c r="X57" s="54"/>
      <c r="Y57" s="54"/>
      <c r="Z57" s="54"/>
    </row>
    <row r="58" spans="1:26" ht="15.75">
      <c r="A58" s="619"/>
      <c r="B58" s="54"/>
      <c r="C58" s="54"/>
      <c r="D58" s="54"/>
      <c r="E58" s="54"/>
      <c r="F58" s="54"/>
      <c r="G58" s="54"/>
      <c r="H58" s="54"/>
      <c r="I58" s="54"/>
      <c r="J58" s="54"/>
      <c r="K58" s="54"/>
      <c r="L58" s="54"/>
      <c r="M58" s="54"/>
      <c r="N58" s="54"/>
      <c r="O58" s="54"/>
      <c r="P58" s="54"/>
      <c r="Q58" s="54"/>
      <c r="R58" s="54"/>
      <c r="S58" s="54"/>
      <c r="T58" s="54"/>
      <c r="U58" s="54"/>
      <c r="V58" s="54"/>
      <c r="W58" s="54"/>
      <c r="X58" s="54"/>
      <c r="Y58" s="54"/>
      <c r="Z58" s="54"/>
    </row>
    <row r="59" spans="1:26" ht="15.75">
      <c r="A59" s="619"/>
      <c r="B59" s="54"/>
      <c r="C59" s="54"/>
      <c r="D59" s="54"/>
      <c r="E59" s="54"/>
      <c r="F59" s="54"/>
      <c r="G59" s="54"/>
      <c r="H59" s="54"/>
      <c r="I59" s="54"/>
      <c r="J59" s="54"/>
      <c r="K59" s="54"/>
      <c r="L59" s="54"/>
      <c r="M59" s="54"/>
      <c r="N59" s="54"/>
      <c r="O59" s="54"/>
      <c r="P59" s="54"/>
      <c r="Q59" s="54"/>
      <c r="R59" s="54"/>
      <c r="S59" s="54"/>
      <c r="T59" s="54"/>
      <c r="U59" s="54"/>
      <c r="V59" s="54"/>
      <c r="W59" s="54"/>
      <c r="X59" s="54"/>
      <c r="Y59" s="54"/>
      <c r="Z59" s="54"/>
    </row>
    <row r="60" spans="1:26" ht="15.75">
      <c r="A60" s="619"/>
      <c r="B60" s="54"/>
      <c r="C60" s="54"/>
      <c r="D60" s="54"/>
      <c r="E60" s="54"/>
      <c r="F60" s="54"/>
      <c r="G60" s="54"/>
      <c r="H60" s="54"/>
      <c r="I60" s="54"/>
      <c r="J60" s="54"/>
      <c r="K60" s="54"/>
      <c r="L60" s="54"/>
      <c r="M60" s="54"/>
      <c r="N60" s="54"/>
      <c r="O60" s="54"/>
      <c r="P60" s="54"/>
      <c r="Q60" s="54"/>
      <c r="R60" s="54"/>
      <c r="S60" s="54"/>
      <c r="T60" s="54"/>
      <c r="U60" s="54"/>
      <c r="V60" s="54"/>
      <c r="W60" s="54"/>
      <c r="X60" s="54"/>
      <c r="Y60" s="54"/>
      <c r="Z60" s="54"/>
    </row>
    <row r="61" spans="1:26" ht="15.75">
      <c r="A61" s="619"/>
      <c r="B61" s="54"/>
      <c r="C61" s="54"/>
      <c r="D61" s="54"/>
      <c r="E61" s="54"/>
      <c r="F61" s="54"/>
      <c r="G61" s="54"/>
      <c r="H61" s="54"/>
      <c r="I61" s="54"/>
      <c r="J61" s="54"/>
      <c r="K61" s="54"/>
      <c r="L61" s="54"/>
      <c r="M61" s="54"/>
      <c r="N61" s="54"/>
      <c r="O61" s="54"/>
      <c r="P61" s="54"/>
      <c r="Q61" s="54"/>
      <c r="R61" s="54"/>
      <c r="S61" s="54"/>
      <c r="T61" s="54"/>
      <c r="U61" s="54"/>
      <c r="V61" s="54"/>
      <c r="W61" s="54"/>
      <c r="X61" s="54"/>
      <c r="Y61" s="54"/>
      <c r="Z61" s="54"/>
    </row>
    <row r="62" spans="1:26" ht="15.75">
      <c r="A62" s="619"/>
      <c r="B62" s="54"/>
      <c r="C62" s="54"/>
      <c r="D62" s="54"/>
      <c r="E62" s="54"/>
      <c r="F62" s="54"/>
      <c r="G62" s="54"/>
      <c r="H62" s="54"/>
      <c r="I62" s="54"/>
      <c r="J62" s="54"/>
      <c r="K62" s="54"/>
      <c r="L62" s="54"/>
      <c r="M62" s="54"/>
      <c r="N62" s="54"/>
      <c r="O62" s="54"/>
      <c r="P62" s="54"/>
      <c r="Q62" s="54"/>
      <c r="R62" s="54"/>
      <c r="S62" s="54"/>
      <c r="T62" s="54"/>
      <c r="U62" s="54"/>
      <c r="V62" s="54"/>
      <c r="W62" s="54"/>
      <c r="X62" s="54"/>
      <c r="Y62" s="54"/>
      <c r="Z62" s="54"/>
    </row>
    <row r="63" spans="1:26" ht="15.75">
      <c r="A63" s="619"/>
      <c r="B63" s="54"/>
      <c r="C63" s="54"/>
      <c r="D63" s="54"/>
      <c r="E63" s="54"/>
      <c r="F63" s="54"/>
      <c r="G63" s="54"/>
      <c r="H63" s="54"/>
      <c r="I63" s="54"/>
      <c r="J63" s="54"/>
      <c r="K63" s="54"/>
      <c r="L63" s="54"/>
      <c r="M63" s="54"/>
      <c r="N63" s="54"/>
      <c r="O63" s="54"/>
      <c r="P63" s="54"/>
      <c r="Q63" s="54"/>
      <c r="R63" s="54"/>
      <c r="S63" s="54"/>
      <c r="T63" s="54"/>
      <c r="U63" s="54"/>
      <c r="V63" s="54"/>
      <c r="W63" s="54"/>
      <c r="X63" s="54"/>
      <c r="Y63" s="54"/>
      <c r="Z63" s="54"/>
    </row>
    <row r="64" spans="1:26" ht="15.75">
      <c r="A64" s="619"/>
      <c r="B64" s="54"/>
      <c r="C64" s="54"/>
      <c r="D64" s="54"/>
      <c r="E64" s="54"/>
      <c r="F64" s="54"/>
      <c r="G64" s="54"/>
      <c r="H64" s="54"/>
      <c r="I64" s="54"/>
      <c r="J64" s="54"/>
      <c r="K64" s="54"/>
      <c r="L64" s="54"/>
      <c r="M64" s="54"/>
      <c r="N64" s="54"/>
      <c r="O64" s="54"/>
      <c r="P64" s="54"/>
      <c r="Q64" s="54"/>
      <c r="R64" s="54"/>
      <c r="S64" s="54"/>
      <c r="T64" s="54"/>
      <c r="U64" s="54"/>
      <c r="V64" s="54"/>
      <c r="W64" s="54"/>
      <c r="X64" s="54"/>
      <c r="Y64" s="54"/>
      <c r="Z64" s="54"/>
    </row>
    <row r="65" spans="1:26" ht="15.75">
      <c r="A65" s="619"/>
      <c r="B65" s="54"/>
      <c r="C65" s="54"/>
      <c r="D65" s="54"/>
      <c r="E65" s="54"/>
      <c r="F65" s="54"/>
      <c r="G65" s="54"/>
      <c r="H65" s="54"/>
      <c r="I65" s="54"/>
      <c r="J65" s="54"/>
      <c r="K65" s="54"/>
      <c r="L65" s="54"/>
      <c r="M65" s="54"/>
      <c r="N65" s="54"/>
      <c r="O65" s="54"/>
      <c r="P65" s="54"/>
      <c r="Q65" s="54"/>
      <c r="R65" s="54"/>
      <c r="S65" s="54"/>
      <c r="T65" s="54"/>
      <c r="U65" s="54"/>
      <c r="V65" s="54"/>
      <c r="W65" s="54"/>
      <c r="X65" s="54"/>
      <c r="Y65" s="54"/>
      <c r="Z65" s="54"/>
    </row>
    <row r="66" spans="1:26" ht="15.75">
      <c r="A66" s="619"/>
      <c r="B66" s="54"/>
      <c r="C66" s="54"/>
      <c r="D66" s="54"/>
      <c r="E66" s="54"/>
      <c r="F66" s="54"/>
      <c r="G66" s="54"/>
      <c r="H66" s="54"/>
      <c r="I66" s="54"/>
      <c r="J66" s="54"/>
      <c r="K66" s="54"/>
      <c r="L66" s="54"/>
      <c r="M66" s="54"/>
      <c r="N66" s="54"/>
      <c r="O66" s="54"/>
      <c r="P66" s="54"/>
      <c r="Q66" s="54"/>
      <c r="R66" s="54"/>
      <c r="S66" s="54"/>
      <c r="T66" s="54"/>
      <c r="U66" s="54"/>
      <c r="V66" s="54"/>
      <c r="W66" s="54"/>
      <c r="X66" s="54"/>
      <c r="Y66" s="54"/>
      <c r="Z66" s="54"/>
    </row>
    <row r="67" spans="1:26" ht="15.75">
      <c r="A67" s="619"/>
      <c r="B67" s="54"/>
      <c r="C67" s="54"/>
      <c r="D67" s="54"/>
      <c r="E67" s="54"/>
      <c r="F67" s="54"/>
      <c r="G67" s="54"/>
      <c r="H67" s="54"/>
      <c r="I67" s="54"/>
      <c r="J67" s="54"/>
      <c r="K67" s="54"/>
      <c r="L67" s="54"/>
      <c r="M67" s="54"/>
      <c r="N67" s="54"/>
      <c r="O67" s="54"/>
      <c r="P67" s="54"/>
      <c r="Q67" s="54"/>
      <c r="R67" s="54"/>
      <c r="S67" s="54"/>
      <c r="T67" s="54"/>
      <c r="U67" s="54"/>
      <c r="V67" s="54"/>
      <c r="W67" s="54"/>
      <c r="X67" s="54"/>
      <c r="Y67" s="54"/>
      <c r="Z67" s="54"/>
    </row>
    <row r="68" spans="1:26" ht="15.75">
      <c r="A68" s="619"/>
      <c r="B68" s="54"/>
      <c r="C68" s="54"/>
      <c r="D68" s="54"/>
      <c r="E68" s="54"/>
      <c r="F68" s="54"/>
      <c r="G68" s="54"/>
      <c r="H68" s="54"/>
      <c r="I68" s="54"/>
      <c r="J68" s="54"/>
      <c r="K68" s="54"/>
      <c r="L68" s="54"/>
      <c r="M68" s="54"/>
      <c r="N68" s="54"/>
      <c r="O68" s="54"/>
      <c r="P68" s="54"/>
      <c r="Q68" s="54"/>
      <c r="R68" s="54"/>
      <c r="S68" s="54"/>
      <c r="T68" s="54"/>
      <c r="U68" s="54"/>
      <c r="V68" s="54"/>
      <c r="W68" s="54"/>
      <c r="X68" s="54"/>
      <c r="Y68" s="54"/>
      <c r="Z68" s="54"/>
    </row>
    <row r="69" spans="1:26" ht="15.75">
      <c r="A69" s="619"/>
      <c r="B69" s="54"/>
      <c r="C69" s="54"/>
      <c r="D69" s="54"/>
      <c r="E69" s="54"/>
      <c r="F69" s="54"/>
      <c r="G69" s="54"/>
      <c r="H69" s="54"/>
      <c r="I69" s="54"/>
      <c r="J69" s="54"/>
      <c r="K69" s="54"/>
      <c r="L69" s="54"/>
      <c r="M69" s="54"/>
      <c r="N69" s="54"/>
      <c r="O69" s="54"/>
      <c r="P69" s="54"/>
      <c r="Q69" s="54"/>
      <c r="R69" s="54"/>
      <c r="S69" s="54"/>
      <c r="T69" s="54"/>
      <c r="U69" s="54"/>
      <c r="V69" s="54"/>
      <c r="W69" s="54"/>
      <c r="X69" s="54"/>
      <c r="Y69" s="54"/>
      <c r="Z69" s="54"/>
    </row>
    <row r="70" spans="1:26" ht="15.75">
      <c r="A70" s="619"/>
      <c r="B70" s="54"/>
      <c r="C70" s="54"/>
      <c r="D70" s="54"/>
      <c r="E70" s="54"/>
      <c r="F70" s="54"/>
      <c r="G70" s="54"/>
      <c r="H70" s="54"/>
      <c r="I70" s="54"/>
      <c r="J70" s="54"/>
      <c r="K70" s="54"/>
      <c r="L70" s="54"/>
      <c r="M70" s="54"/>
      <c r="N70" s="54"/>
      <c r="O70" s="54"/>
      <c r="P70" s="54"/>
      <c r="Q70" s="54"/>
      <c r="R70" s="54"/>
      <c r="S70" s="54"/>
      <c r="T70" s="54"/>
      <c r="U70" s="54"/>
      <c r="V70" s="54"/>
      <c r="W70" s="54"/>
      <c r="X70" s="54"/>
      <c r="Y70" s="54"/>
      <c r="Z70" s="54"/>
    </row>
    <row r="71" spans="1:26" ht="15.75">
      <c r="A71" s="619"/>
      <c r="B71" s="54"/>
      <c r="C71" s="54"/>
      <c r="D71" s="54"/>
      <c r="E71" s="54"/>
      <c r="F71" s="54"/>
      <c r="G71" s="54"/>
      <c r="H71" s="54"/>
      <c r="I71" s="54"/>
      <c r="J71" s="54"/>
      <c r="K71" s="54"/>
      <c r="L71" s="54"/>
      <c r="M71" s="54"/>
      <c r="N71" s="54"/>
      <c r="O71" s="54"/>
      <c r="P71" s="54"/>
      <c r="Q71" s="54"/>
      <c r="R71" s="54"/>
      <c r="S71" s="54"/>
      <c r="T71" s="54"/>
      <c r="U71" s="54"/>
      <c r="V71" s="54"/>
      <c r="W71" s="54"/>
      <c r="X71" s="54"/>
      <c r="Y71" s="54"/>
      <c r="Z71" s="54"/>
    </row>
    <row r="72" spans="1:26" ht="15.75">
      <c r="A72" s="619"/>
      <c r="B72" s="54"/>
      <c r="C72" s="54"/>
      <c r="D72" s="54"/>
      <c r="E72" s="54"/>
      <c r="F72" s="54"/>
      <c r="G72" s="54"/>
      <c r="H72" s="54"/>
      <c r="I72" s="54"/>
      <c r="J72" s="54"/>
      <c r="K72" s="54"/>
      <c r="L72" s="54"/>
      <c r="M72" s="54"/>
      <c r="N72" s="54"/>
      <c r="O72" s="54"/>
      <c r="P72" s="54"/>
      <c r="Q72" s="54"/>
      <c r="R72" s="54"/>
      <c r="S72" s="54"/>
      <c r="T72" s="54"/>
      <c r="U72" s="54"/>
      <c r="V72" s="54"/>
      <c r="W72" s="54"/>
      <c r="X72" s="54"/>
      <c r="Y72" s="54"/>
      <c r="Z72" s="54"/>
    </row>
    <row r="73" spans="1:26" ht="15.75">
      <c r="A73" s="619"/>
      <c r="B73" s="54"/>
      <c r="C73" s="54"/>
      <c r="D73" s="54"/>
      <c r="E73" s="54"/>
      <c r="F73" s="54"/>
      <c r="G73" s="54"/>
      <c r="H73" s="54"/>
      <c r="I73" s="54"/>
      <c r="J73" s="54"/>
      <c r="K73" s="54"/>
      <c r="L73" s="54"/>
      <c r="M73" s="54"/>
      <c r="N73" s="54"/>
      <c r="O73" s="54"/>
      <c r="P73" s="54"/>
      <c r="Q73" s="54"/>
      <c r="R73" s="54"/>
      <c r="S73" s="54"/>
      <c r="T73" s="54"/>
      <c r="U73" s="54"/>
      <c r="V73" s="54"/>
      <c r="W73" s="54"/>
      <c r="X73" s="54"/>
      <c r="Y73" s="54"/>
      <c r="Z73" s="54"/>
    </row>
    <row r="74" spans="1:26" ht="15.75">
      <c r="A74" s="619"/>
      <c r="B74" s="54"/>
      <c r="C74" s="54"/>
      <c r="D74" s="54"/>
      <c r="E74" s="54"/>
      <c r="F74" s="54"/>
      <c r="G74" s="54"/>
      <c r="H74" s="54"/>
      <c r="I74" s="54"/>
      <c r="J74" s="54"/>
      <c r="K74" s="54"/>
      <c r="L74" s="54"/>
      <c r="M74" s="54"/>
      <c r="N74" s="54"/>
      <c r="O74" s="54"/>
      <c r="P74" s="54"/>
      <c r="Q74" s="54"/>
      <c r="R74" s="54"/>
      <c r="S74" s="54"/>
      <c r="T74" s="54"/>
      <c r="U74" s="54"/>
      <c r="V74" s="54"/>
      <c r="W74" s="54"/>
      <c r="X74" s="54"/>
      <c r="Y74" s="54"/>
      <c r="Z74" s="54"/>
    </row>
    <row r="75" spans="1:26" ht="15.75">
      <c r="A75" s="619"/>
      <c r="B75" s="54"/>
      <c r="C75" s="54"/>
      <c r="D75" s="54"/>
      <c r="E75" s="54"/>
      <c r="F75" s="54"/>
      <c r="G75" s="54"/>
      <c r="H75" s="54"/>
      <c r="I75" s="54"/>
      <c r="J75" s="54"/>
      <c r="K75" s="54"/>
      <c r="L75" s="54"/>
      <c r="M75" s="54"/>
      <c r="N75" s="54"/>
      <c r="O75" s="54"/>
      <c r="P75" s="54"/>
      <c r="Q75" s="54"/>
      <c r="R75" s="54"/>
      <c r="S75" s="54"/>
      <c r="T75" s="54"/>
      <c r="U75" s="54"/>
      <c r="V75" s="54"/>
      <c r="W75" s="54"/>
      <c r="X75" s="54"/>
      <c r="Y75" s="54"/>
      <c r="Z75" s="54"/>
    </row>
    <row r="76" spans="1:26" ht="15.75">
      <c r="A76" s="619"/>
      <c r="B76" s="54"/>
      <c r="C76" s="54"/>
      <c r="D76" s="54"/>
      <c r="E76" s="54"/>
      <c r="F76" s="54"/>
      <c r="G76" s="54"/>
      <c r="H76" s="54"/>
      <c r="I76" s="54"/>
      <c r="J76" s="54"/>
      <c r="K76" s="54"/>
      <c r="L76" s="54"/>
      <c r="M76" s="54"/>
      <c r="N76" s="54"/>
      <c r="O76" s="54"/>
      <c r="P76" s="54"/>
      <c r="Q76" s="54"/>
      <c r="R76" s="54"/>
      <c r="S76" s="54"/>
      <c r="T76" s="54"/>
      <c r="U76" s="54"/>
      <c r="V76" s="54"/>
      <c r="W76" s="54"/>
      <c r="X76" s="54"/>
      <c r="Y76" s="54"/>
      <c r="Z76" s="54"/>
    </row>
    <row r="77" spans="1:26" ht="15.75">
      <c r="A77" s="619"/>
      <c r="B77" s="54"/>
      <c r="C77" s="54"/>
      <c r="D77" s="54"/>
      <c r="E77" s="54"/>
      <c r="F77" s="54"/>
      <c r="G77" s="54"/>
      <c r="H77" s="54"/>
      <c r="I77" s="54"/>
      <c r="J77" s="54"/>
      <c r="K77" s="54"/>
      <c r="L77" s="54"/>
      <c r="M77" s="54"/>
      <c r="N77" s="54"/>
      <c r="O77" s="54"/>
      <c r="P77" s="54"/>
      <c r="Q77" s="54"/>
      <c r="R77" s="54"/>
      <c r="S77" s="54"/>
      <c r="T77" s="54"/>
      <c r="U77" s="54"/>
      <c r="V77" s="54"/>
      <c r="W77" s="54"/>
      <c r="X77" s="54"/>
      <c r="Y77" s="54"/>
      <c r="Z77" s="54"/>
    </row>
    <row r="78" spans="1:26" ht="15.75">
      <c r="A78" s="619"/>
      <c r="B78" s="54"/>
      <c r="C78" s="54"/>
      <c r="D78" s="54"/>
      <c r="E78" s="54"/>
      <c r="F78" s="54"/>
      <c r="G78" s="54"/>
      <c r="H78" s="54"/>
      <c r="I78" s="54"/>
      <c r="J78" s="54"/>
      <c r="K78" s="54"/>
      <c r="L78" s="54"/>
      <c r="M78" s="54"/>
      <c r="N78" s="54"/>
      <c r="O78" s="54"/>
      <c r="P78" s="54"/>
      <c r="Q78" s="54"/>
      <c r="R78" s="54"/>
      <c r="S78" s="54"/>
      <c r="T78" s="54"/>
      <c r="U78" s="54"/>
      <c r="V78" s="54"/>
      <c r="W78" s="54"/>
      <c r="X78" s="54"/>
      <c r="Y78" s="54"/>
      <c r="Z78" s="54"/>
    </row>
    <row r="79" spans="1:26" ht="15.75">
      <c r="A79" s="619"/>
      <c r="B79" s="54"/>
      <c r="C79" s="54"/>
      <c r="D79" s="54"/>
      <c r="E79" s="54"/>
      <c r="F79" s="54"/>
      <c r="G79" s="54"/>
      <c r="H79" s="54"/>
      <c r="I79" s="54"/>
      <c r="J79" s="54"/>
      <c r="K79" s="54"/>
      <c r="L79" s="54"/>
      <c r="M79" s="54"/>
      <c r="N79" s="54"/>
      <c r="O79" s="54"/>
      <c r="P79" s="54"/>
      <c r="Q79" s="54"/>
      <c r="R79" s="54"/>
      <c r="S79" s="54"/>
      <c r="T79" s="54"/>
      <c r="U79" s="54"/>
      <c r="V79" s="54"/>
      <c r="W79" s="54"/>
      <c r="X79" s="54"/>
      <c r="Y79" s="54"/>
      <c r="Z79" s="54"/>
    </row>
    <row r="80" spans="1:26" ht="15.75">
      <c r="A80" s="619"/>
      <c r="B80" s="54"/>
      <c r="C80" s="54"/>
      <c r="D80" s="54"/>
      <c r="E80" s="54"/>
      <c r="F80" s="54"/>
      <c r="G80" s="54"/>
      <c r="H80" s="54"/>
      <c r="I80" s="54"/>
      <c r="J80" s="54"/>
      <c r="K80" s="54"/>
      <c r="L80" s="54"/>
      <c r="M80" s="54"/>
      <c r="N80" s="54"/>
      <c r="O80" s="54"/>
      <c r="P80" s="54"/>
      <c r="Q80" s="54"/>
      <c r="R80" s="54"/>
      <c r="S80" s="54"/>
      <c r="T80" s="54"/>
      <c r="U80" s="54"/>
      <c r="V80" s="54"/>
      <c r="W80" s="54"/>
      <c r="X80" s="54"/>
      <c r="Y80" s="54"/>
      <c r="Z80" s="54"/>
    </row>
    <row r="81" spans="1:26" ht="15.75">
      <c r="A81" s="619"/>
      <c r="B81" s="54"/>
      <c r="C81" s="54"/>
      <c r="D81" s="54"/>
      <c r="E81" s="54"/>
      <c r="F81" s="54"/>
      <c r="G81" s="54"/>
      <c r="H81" s="54"/>
      <c r="I81" s="54"/>
      <c r="J81" s="54"/>
      <c r="K81" s="54"/>
      <c r="L81" s="54"/>
      <c r="M81" s="54"/>
      <c r="N81" s="54"/>
      <c r="O81" s="54"/>
      <c r="P81" s="54"/>
      <c r="Q81" s="54"/>
      <c r="R81" s="54"/>
      <c r="S81" s="54"/>
      <c r="T81" s="54"/>
      <c r="U81" s="54"/>
      <c r="V81" s="54"/>
      <c r="W81" s="54"/>
      <c r="X81" s="54"/>
      <c r="Y81" s="54"/>
      <c r="Z81" s="54"/>
    </row>
    <row r="82" spans="1:26" ht="15.75">
      <c r="A82" s="619"/>
      <c r="B82" s="54"/>
      <c r="C82" s="54"/>
      <c r="D82" s="54"/>
      <c r="E82" s="54"/>
      <c r="F82" s="54"/>
      <c r="G82" s="54"/>
      <c r="H82" s="54"/>
      <c r="I82" s="54"/>
      <c r="J82" s="54"/>
      <c r="K82" s="54"/>
      <c r="L82" s="54"/>
      <c r="M82" s="54"/>
      <c r="N82" s="54"/>
      <c r="O82" s="54"/>
      <c r="P82" s="54"/>
      <c r="Q82" s="54"/>
      <c r="R82" s="54"/>
      <c r="S82" s="54"/>
      <c r="T82" s="54"/>
      <c r="U82" s="54"/>
      <c r="V82" s="54"/>
      <c r="W82" s="54"/>
      <c r="X82" s="54"/>
      <c r="Y82" s="54"/>
      <c r="Z82" s="54"/>
    </row>
    <row r="83" spans="1:26" ht="15.75">
      <c r="A83" s="619"/>
      <c r="B83" s="54"/>
      <c r="C83" s="54"/>
      <c r="D83" s="54"/>
      <c r="E83" s="54"/>
      <c r="F83" s="54"/>
      <c r="G83" s="54"/>
      <c r="H83" s="54"/>
      <c r="I83" s="54"/>
      <c r="J83" s="54"/>
      <c r="K83" s="54"/>
      <c r="L83" s="54"/>
      <c r="M83" s="54"/>
      <c r="N83" s="54"/>
      <c r="O83" s="54"/>
      <c r="P83" s="54"/>
      <c r="Q83" s="54"/>
      <c r="R83" s="54"/>
      <c r="S83" s="54"/>
      <c r="T83" s="54"/>
      <c r="U83" s="54"/>
      <c r="V83" s="54"/>
      <c r="W83" s="54"/>
      <c r="X83" s="54"/>
      <c r="Y83" s="54"/>
      <c r="Z83" s="54"/>
    </row>
    <row r="84" spans="1:26" ht="15.75">
      <c r="A84" s="619"/>
      <c r="B84" s="54"/>
      <c r="C84" s="54"/>
      <c r="D84" s="54"/>
      <c r="E84" s="54"/>
      <c r="F84" s="54"/>
      <c r="G84" s="54"/>
      <c r="H84" s="54"/>
      <c r="I84" s="54"/>
      <c r="J84" s="54"/>
      <c r="K84" s="54"/>
      <c r="L84" s="54"/>
      <c r="M84" s="54"/>
      <c r="N84" s="54"/>
      <c r="O84" s="54"/>
      <c r="P84" s="54"/>
      <c r="Q84" s="54"/>
      <c r="R84" s="54"/>
      <c r="S84" s="54"/>
      <c r="T84" s="54"/>
      <c r="U84" s="54"/>
      <c r="V84" s="54"/>
      <c r="W84" s="54"/>
      <c r="X84" s="54"/>
      <c r="Y84" s="54"/>
      <c r="Z84" s="54"/>
    </row>
    <row r="85" spans="1:26" ht="15.75">
      <c r="A85" s="619"/>
      <c r="B85" s="54"/>
      <c r="C85" s="54"/>
      <c r="D85" s="54"/>
      <c r="E85" s="54"/>
      <c r="F85" s="54"/>
      <c r="G85" s="54"/>
      <c r="H85" s="54"/>
      <c r="I85" s="54"/>
      <c r="J85" s="54"/>
      <c r="K85" s="54"/>
      <c r="L85" s="54"/>
      <c r="M85" s="54"/>
      <c r="N85" s="54"/>
      <c r="O85" s="54"/>
      <c r="P85" s="54"/>
      <c r="Q85" s="54"/>
      <c r="R85" s="54"/>
      <c r="S85" s="54"/>
      <c r="T85" s="54"/>
      <c r="U85" s="54"/>
      <c r="V85" s="54"/>
      <c r="W85" s="54"/>
      <c r="X85" s="54"/>
      <c r="Y85" s="54"/>
      <c r="Z85" s="54"/>
    </row>
    <row r="86" spans="1:26" ht="15.75">
      <c r="A86" s="619"/>
      <c r="B86" s="54"/>
      <c r="C86" s="54"/>
      <c r="D86" s="54"/>
      <c r="E86" s="54"/>
      <c r="F86" s="54"/>
      <c r="G86" s="54"/>
      <c r="H86" s="54"/>
      <c r="I86" s="54"/>
      <c r="J86" s="54"/>
      <c r="K86" s="54"/>
      <c r="L86" s="54"/>
      <c r="M86" s="54"/>
      <c r="N86" s="54"/>
      <c r="O86" s="54"/>
      <c r="P86" s="54"/>
      <c r="Q86" s="54"/>
      <c r="R86" s="54"/>
      <c r="S86" s="54"/>
      <c r="T86" s="54"/>
      <c r="U86" s="54"/>
      <c r="V86" s="54"/>
      <c r="W86" s="54"/>
      <c r="X86" s="54"/>
      <c r="Y86" s="54"/>
      <c r="Z86" s="54"/>
    </row>
    <row r="87" spans="1:26" ht="15.75">
      <c r="A87" s="619"/>
      <c r="B87" s="54"/>
      <c r="C87" s="54"/>
      <c r="D87" s="54"/>
      <c r="E87" s="54"/>
      <c r="F87" s="54"/>
      <c r="G87" s="54"/>
      <c r="H87" s="54"/>
      <c r="I87" s="54"/>
      <c r="J87" s="54"/>
      <c r="K87" s="54"/>
      <c r="L87" s="54"/>
      <c r="M87" s="54"/>
      <c r="N87" s="54"/>
      <c r="O87" s="54"/>
      <c r="P87" s="54"/>
      <c r="Q87" s="54"/>
      <c r="R87" s="54"/>
      <c r="S87" s="54"/>
      <c r="T87" s="54"/>
      <c r="U87" s="54"/>
      <c r="V87" s="54"/>
      <c r="W87" s="54"/>
      <c r="X87" s="54"/>
      <c r="Y87" s="54"/>
      <c r="Z87" s="54"/>
    </row>
    <row r="88" spans="1:26" ht="15.75">
      <c r="A88" s="619"/>
      <c r="B88" s="54"/>
      <c r="C88" s="54"/>
      <c r="D88" s="54"/>
      <c r="E88" s="54"/>
      <c r="F88" s="54"/>
      <c r="G88" s="54"/>
      <c r="H88" s="54"/>
      <c r="I88" s="54"/>
      <c r="J88" s="54"/>
      <c r="K88" s="54"/>
      <c r="L88" s="54"/>
      <c r="M88" s="54"/>
      <c r="N88" s="54"/>
      <c r="O88" s="54"/>
      <c r="P88" s="54"/>
      <c r="Q88" s="54"/>
      <c r="R88" s="54"/>
      <c r="S88" s="54"/>
      <c r="T88" s="54"/>
      <c r="U88" s="54"/>
      <c r="V88" s="54"/>
      <c r="W88" s="54"/>
      <c r="X88" s="54"/>
      <c r="Y88" s="54"/>
      <c r="Z88" s="54"/>
    </row>
    <row r="89" spans="1:26" ht="15.75">
      <c r="A89" s="619"/>
      <c r="B89" s="54"/>
      <c r="C89" s="54"/>
      <c r="D89" s="54"/>
      <c r="E89" s="54"/>
      <c r="F89" s="54"/>
      <c r="G89" s="54"/>
      <c r="H89" s="54"/>
      <c r="I89" s="54"/>
      <c r="J89" s="54"/>
      <c r="K89" s="54"/>
      <c r="L89" s="54"/>
      <c r="M89" s="54"/>
      <c r="N89" s="54"/>
      <c r="O89" s="54"/>
      <c r="P89" s="54"/>
      <c r="Q89" s="54"/>
      <c r="R89" s="54"/>
      <c r="S89" s="54"/>
      <c r="T89" s="54"/>
      <c r="U89" s="54"/>
      <c r="V89" s="54"/>
      <c r="W89" s="54"/>
      <c r="X89" s="54"/>
      <c r="Y89" s="54"/>
      <c r="Z89" s="54"/>
    </row>
    <row r="90" spans="1:26" ht="15.75">
      <c r="A90" s="619"/>
      <c r="B90" s="54"/>
      <c r="C90" s="54"/>
      <c r="D90" s="54"/>
      <c r="E90" s="54"/>
      <c r="F90" s="54"/>
      <c r="G90" s="54"/>
      <c r="H90" s="54"/>
      <c r="I90" s="54"/>
      <c r="J90" s="54"/>
      <c r="K90" s="54"/>
      <c r="L90" s="54"/>
      <c r="M90" s="54"/>
      <c r="N90" s="54"/>
      <c r="O90" s="54"/>
      <c r="P90" s="54"/>
      <c r="Q90" s="54"/>
      <c r="R90" s="54"/>
      <c r="S90" s="54"/>
      <c r="T90" s="54"/>
      <c r="U90" s="54"/>
      <c r="V90" s="54"/>
      <c r="W90" s="54"/>
      <c r="X90" s="54"/>
      <c r="Y90" s="54"/>
      <c r="Z90" s="54"/>
    </row>
    <row r="91" spans="1:26" ht="15.75">
      <c r="A91" s="619"/>
      <c r="B91" s="54"/>
      <c r="C91" s="54"/>
      <c r="D91" s="54"/>
      <c r="E91" s="54"/>
      <c r="F91" s="54"/>
      <c r="G91" s="54"/>
      <c r="H91" s="54"/>
      <c r="I91" s="54"/>
      <c r="J91" s="54"/>
      <c r="K91" s="54"/>
      <c r="L91" s="54"/>
      <c r="M91" s="54"/>
      <c r="N91" s="54"/>
      <c r="O91" s="54"/>
      <c r="P91" s="54"/>
      <c r="Q91" s="54"/>
      <c r="R91" s="54"/>
      <c r="S91" s="54"/>
      <c r="T91" s="54"/>
      <c r="U91" s="54"/>
      <c r="V91" s="54"/>
      <c r="W91" s="54"/>
      <c r="X91" s="54"/>
      <c r="Y91" s="54"/>
      <c r="Z91" s="54"/>
    </row>
    <row r="92" spans="1:26" ht="15.75">
      <c r="A92" s="619"/>
      <c r="B92" s="54"/>
      <c r="C92" s="54"/>
      <c r="D92" s="54"/>
      <c r="E92" s="54"/>
      <c r="F92" s="54"/>
      <c r="G92" s="54"/>
      <c r="H92" s="54"/>
      <c r="I92" s="54"/>
      <c r="J92" s="54"/>
      <c r="K92" s="54"/>
      <c r="L92" s="54"/>
      <c r="M92" s="54"/>
      <c r="N92" s="54"/>
      <c r="O92" s="54"/>
      <c r="P92" s="54"/>
      <c r="Q92" s="54"/>
      <c r="R92" s="54"/>
      <c r="S92" s="54"/>
      <c r="T92" s="54"/>
      <c r="U92" s="54"/>
      <c r="V92" s="54"/>
      <c r="W92" s="54"/>
      <c r="X92" s="54"/>
      <c r="Y92" s="54"/>
      <c r="Z92" s="54"/>
    </row>
    <row r="93" spans="1:26" ht="15.75">
      <c r="A93" s="619"/>
      <c r="B93" s="54"/>
      <c r="C93" s="54"/>
      <c r="D93" s="54"/>
      <c r="E93" s="54"/>
      <c r="F93" s="54"/>
      <c r="G93" s="54"/>
      <c r="H93" s="54"/>
      <c r="I93" s="54"/>
      <c r="J93" s="54"/>
      <c r="K93" s="54"/>
      <c r="L93" s="54"/>
      <c r="M93" s="54"/>
      <c r="N93" s="54"/>
      <c r="O93" s="54"/>
      <c r="P93" s="54"/>
      <c r="Q93" s="54"/>
      <c r="R93" s="54"/>
      <c r="S93" s="54"/>
      <c r="T93" s="54"/>
      <c r="U93" s="54"/>
      <c r="V93" s="54"/>
      <c r="W93" s="54"/>
      <c r="X93" s="54"/>
      <c r="Y93" s="54"/>
      <c r="Z93" s="54"/>
    </row>
    <row r="94" spans="1:26" ht="15.75">
      <c r="A94" s="619"/>
      <c r="B94" s="54"/>
      <c r="C94" s="54"/>
      <c r="D94" s="54"/>
      <c r="E94" s="54"/>
      <c r="F94" s="54"/>
      <c r="G94" s="54"/>
      <c r="H94" s="54"/>
      <c r="I94" s="54"/>
      <c r="J94" s="54"/>
      <c r="K94" s="54"/>
      <c r="L94" s="54"/>
      <c r="M94" s="54"/>
      <c r="N94" s="54"/>
      <c r="O94" s="54"/>
      <c r="P94" s="54"/>
      <c r="Q94" s="54"/>
      <c r="R94" s="54"/>
      <c r="S94" s="54"/>
      <c r="T94" s="54"/>
      <c r="U94" s="54"/>
      <c r="V94" s="54"/>
      <c r="W94" s="54"/>
      <c r="X94" s="54"/>
      <c r="Y94" s="54"/>
      <c r="Z94" s="54"/>
    </row>
    <row r="95" spans="1:26" ht="15.75">
      <c r="A95" s="619"/>
      <c r="B95" s="54"/>
      <c r="C95" s="54"/>
      <c r="D95" s="54"/>
      <c r="E95" s="54"/>
      <c r="F95" s="54"/>
      <c r="G95" s="54"/>
      <c r="H95" s="54"/>
      <c r="I95" s="54"/>
      <c r="J95" s="54"/>
      <c r="K95" s="54"/>
      <c r="L95" s="54"/>
      <c r="M95" s="54"/>
      <c r="N95" s="54"/>
      <c r="O95" s="54"/>
      <c r="P95" s="54"/>
      <c r="Q95" s="54"/>
      <c r="R95" s="54"/>
      <c r="S95" s="54"/>
      <c r="T95" s="54"/>
      <c r="U95" s="54"/>
      <c r="V95" s="54"/>
      <c r="W95" s="54"/>
      <c r="X95" s="54"/>
      <c r="Y95" s="54"/>
      <c r="Z95" s="54"/>
    </row>
    <row r="96" spans="1:26" ht="15.75">
      <c r="A96" s="619"/>
      <c r="B96" s="54"/>
      <c r="C96" s="54"/>
      <c r="D96" s="54"/>
      <c r="E96" s="54"/>
      <c r="F96" s="54"/>
      <c r="G96" s="54"/>
      <c r="H96" s="54"/>
      <c r="I96" s="54"/>
      <c r="J96" s="54"/>
      <c r="K96" s="54"/>
      <c r="L96" s="54"/>
      <c r="M96" s="54"/>
      <c r="N96" s="54"/>
      <c r="O96" s="54"/>
      <c r="P96" s="54"/>
      <c r="Q96" s="54"/>
      <c r="R96" s="54"/>
      <c r="S96" s="54"/>
      <c r="T96" s="54"/>
      <c r="U96" s="54"/>
      <c r="V96" s="54"/>
      <c r="W96" s="54"/>
      <c r="X96" s="54"/>
      <c r="Y96" s="54"/>
      <c r="Z96" s="54"/>
    </row>
    <row r="97" spans="1:26" ht="15.75">
      <c r="A97" s="619"/>
      <c r="B97" s="54"/>
      <c r="C97" s="54"/>
      <c r="D97" s="54"/>
      <c r="E97" s="54"/>
      <c r="F97" s="54"/>
      <c r="G97" s="54"/>
      <c r="H97" s="54"/>
      <c r="I97" s="54"/>
      <c r="J97" s="54"/>
      <c r="K97" s="54"/>
      <c r="L97" s="54"/>
      <c r="M97" s="54"/>
      <c r="N97" s="54"/>
      <c r="O97" s="54"/>
      <c r="P97" s="54"/>
      <c r="Q97" s="54"/>
      <c r="R97" s="54"/>
      <c r="S97" s="54"/>
      <c r="T97" s="54"/>
      <c r="U97" s="54"/>
      <c r="V97" s="54"/>
      <c r="W97" s="54"/>
      <c r="X97" s="54"/>
      <c r="Y97" s="54"/>
      <c r="Z97" s="54"/>
    </row>
    <row r="98" spans="1:26" ht="15.75">
      <c r="A98" s="619"/>
      <c r="B98" s="54"/>
      <c r="C98" s="54"/>
      <c r="D98" s="54"/>
      <c r="E98" s="54"/>
      <c r="F98" s="54"/>
      <c r="G98" s="54"/>
      <c r="H98" s="54"/>
      <c r="I98" s="54"/>
      <c r="J98" s="54"/>
      <c r="K98" s="54"/>
      <c r="L98" s="54"/>
      <c r="M98" s="54"/>
      <c r="N98" s="54"/>
      <c r="O98" s="54"/>
      <c r="P98" s="54"/>
      <c r="Q98" s="54"/>
      <c r="R98" s="54"/>
      <c r="S98" s="54"/>
      <c r="T98" s="54"/>
      <c r="U98" s="54"/>
      <c r="V98" s="54"/>
      <c r="W98" s="54"/>
      <c r="X98" s="54"/>
      <c r="Y98" s="54"/>
      <c r="Z98" s="54"/>
    </row>
    <row r="99" spans="1:26" ht="15.75">
      <c r="A99" s="619"/>
      <c r="B99" s="54"/>
      <c r="C99" s="54"/>
      <c r="D99" s="54"/>
      <c r="E99" s="54"/>
      <c r="F99" s="54"/>
      <c r="G99" s="54"/>
      <c r="H99" s="54"/>
      <c r="I99" s="54"/>
      <c r="J99" s="54"/>
      <c r="K99" s="54"/>
      <c r="L99" s="54"/>
      <c r="M99" s="54"/>
      <c r="N99" s="54"/>
      <c r="O99" s="54"/>
      <c r="P99" s="54"/>
      <c r="Q99" s="54"/>
      <c r="R99" s="54"/>
      <c r="S99" s="54"/>
      <c r="T99" s="54"/>
      <c r="U99" s="54"/>
      <c r="V99" s="54"/>
      <c r="W99" s="54"/>
      <c r="X99" s="54"/>
      <c r="Y99" s="54"/>
      <c r="Z99" s="54"/>
    </row>
    <row r="100" spans="1:26" ht="15.75">
      <c r="A100" s="619"/>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ht="15.75">
      <c r="A101" s="619"/>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ht="15.75">
      <c r="A102" s="619"/>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ht="15.75">
      <c r="A103" s="619"/>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ht="15.75">
      <c r="A104" s="619"/>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ht="15.75">
      <c r="A105" s="619"/>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ht="15.75">
      <c r="A106" s="619"/>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ht="15.75">
      <c r="A107" s="619"/>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ht="15.75">
      <c r="A108" s="619"/>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ht="15.75">
      <c r="A109" s="619"/>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ht="15.75">
      <c r="A110" s="619"/>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ht="15.75">
      <c r="A111" s="619"/>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ht="15.75">
      <c r="A112" s="619"/>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ht="15.75">
      <c r="A113" s="619"/>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ht="15.75">
      <c r="A114" s="619"/>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ht="15.75">
      <c r="A115" s="619"/>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ht="15.75">
      <c r="A116" s="619"/>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ht="15.75">
      <c r="A117" s="619"/>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ht="15.75">
      <c r="A118" s="619"/>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ht="15.75">
      <c r="A119" s="619"/>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ht="15.75">
      <c r="A120" s="619"/>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ht="15.75">
      <c r="A121" s="619"/>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ht="15.75">
      <c r="A122" s="619"/>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ht="15.75">
      <c r="A123" s="619"/>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ht="15.75">
      <c r="A124" s="619"/>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ht="15.75">
      <c r="A125" s="619"/>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ht="15.75">
      <c r="A126" s="619"/>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ht="15.75">
      <c r="A127" s="619"/>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ht="15.75">
      <c r="A128" s="619"/>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ht="15.75">
      <c r="A129" s="619"/>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ht="15.75">
      <c r="A130" s="619"/>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ht="15.75">
      <c r="A131" s="619"/>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ht="15.75">
      <c r="A132" s="619"/>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ht="15.75">
      <c r="A133" s="619"/>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ht="15.75">
      <c r="A134" s="619"/>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ht="15.75">
      <c r="A135" s="619"/>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ht="15.75">
      <c r="A136" s="619"/>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ht="15.75">
      <c r="A137" s="619"/>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ht="15.75">
      <c r="A138" s="619"/>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ht="15.75">
      <c r="A139" s="619"/>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ht="15.75">
      <c r="A140" s="619"/>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ht="15.75">
      <c r="A141" s="619"/>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ht="15.75">
      <c r="A142" s="619"/>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ht="15.75">
      <c r="A143" s="619"/>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ht="15.75">
      <c r="A144" s="619"/>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ht="15.75">
      <c r="A145" s="619"/>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ht="15.75">
      <c r="A146" s="619"/>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ht="15.75">
      <c r="A147" s="619"/>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ht="15.75">
      <c r="A148" s="619"/>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ht="15.75">
      <c r="A149" s="619"/>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ht="15.75">
      <c r="A150" s="619"/>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ht="15.75">
      <c r="A151" s="619"/>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ht="15.75">
      <c r="A152" s="619"/>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ht="15.75">
      <c r="A153" s="619"/>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ht="15.75">
      <c r="A154" s="619"/>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ht="15.75">
      <c r="A155" s="619"/>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ht="15.75">
      <c r="A156" s="619"/>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ht="15.75">
      <c r="A157" s="619"/>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ht="15.75">
      <c r="A158" s="619"/>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ht="15.75">
      <c r="A159" s="619"/>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ht="15.75">
      <c r="A160" s="619"/>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ht="15.75">
      <c r="A161" s="619"/>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ht="15.75">
      <c r="A162" s="619"/>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ht="15.75">
      <c r="A163" s="619"/>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ht="15.75">
      <c r="A164" s="619"/>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ht="15.75">
      <c r="A165" s="619"/>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ht="15.75">
      <c r="A166" s="619"/>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ht="15.75">
      <c r="A167" s="619"/>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ht="15.75">
      <c r="A168" s="619"/>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ht="15.75">
      <c r="A169" s="619"/>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ht="15.75">
      <c r="A170" s="619"/>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ht="15.75">
      <c r="A171" s="619"/>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ht="15.75">
      <c r="A172" s="619"/>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ht="15.75">
      <c r="A173" s="619"/>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ht="15.75">
      <c r="A174" s="619"/>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ht="15.75">
      <c r="A175" s="619"/>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ht="15.75">
      <c r="A176" s="619"/>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ht="15.75">
      <c r="A177" s="619"/>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ht="15.75">
      <c r="A178" s="619"/>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ht="15.75">
      <c r="A179" s="619"/>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ht="15.75">
      <c r="A180" s="619"/>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row>
    <row r="181" spans="1:26" ht="15.75">
      <c r="A181" s="619"/>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ht="15.75">
      <c r="A182" s="619"/>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ht="15.75">
      <c r="A183" s="619"/>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ht="15.75">
      <c r="A184" s="619"/>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ht="15.75">
      <c r="A185" s="619"/>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ht="15.75">
      <c r="A186" s="619"/>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ht="15.75">
      <c r="A187" s="619"/>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ht="15.75">
      <c r="A188" s="619"/>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ht="15.75">
      <c r="A189" s="619"/>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ht="15.75">
      <c r="A190" s="619"/>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ht="15.75">
      <c r="A191" s="619"/>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ht="15.75">
      <c r="A192" s="619"/>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ht="15.75">
      <c r="A193" s="619"/>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ht="15.75">
      <c r="A194" s="619"/>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ht="15.75">
      <c r="A195" s="619"/>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ht="15.75">
      <c r="A196" s="619"/>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row>
    <row r="197" spans="1:26" ht="15.75">
      <c r="A197" s="619"/>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row>
    <row r="198" spans="1:26" ht="15.75">
      <c r="A198" s="619"/>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row>
    <row r="199" spans="1:26" ht="15.75">
      <c r="A199" s="619"/>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row>
    <row r="200" spans="1:26" ht="15.75">
      <c r="A200" s="619"/>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row>
    <row r="201" spans="1:26" ht="15.75">
      <c r="A201" s="619"/>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row>
    <row r="202" spans="1:26" ht="15.75">
      <c r="A202" s="619"/>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row>
    <row r="203" spans="1:26" ht="15.75">
      <c r="A203" s="619"/>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row>
    <row r="204" spans="1:26" ht="15.75">
      <c r="A204" s="619"/>
      <c r="B204" s="54"/>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row>
    <row r="205" spans="1:26" ht="15.75">
      <c r="A205" s="619"/>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row>
    <row r="206" spans="1:26" ht="15.75">
      <c r="A206" s="619"/>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row>
    <row r="207" spans="1:26" ht="15.75">
      <c r="A207" s="619"/>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row>
    <row r="208" spans="1:26" ht="15.75">
      <c r="A208" s="619"/>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row>
    <row r="209" spans="1:26" ht="15.75">
      <c r="A209" s="619"/>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row>
    <row r="210" spans="1:26" ht="15.75">
      <c r="A210" s="619"/>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row>
    <row r="211" spans="1:26" ht="15.75">
      <c r="A211" s="619"/>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row>
    <row r="212" spans="1:26" ht="15.75">
      <c r="A212" s="619"/>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row>
    <row r="213" spans="1:26" ht="15.75">
      <c r="A213" s="619"/>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row>
    <row r="214" spans="1:26" ht="15.75">
      <c r="A214" s="619"/>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row>
    <row r="215" spans="1:26" ht="15.75">
      <c r="A215" s="619"/>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row>
    <row r="216" spans="1:26" ht="15.75">
      <c r="A216" s="619"/>
      <c r="B216" s="54"/>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row>
    <row r="217" spans="1:26" ht="15.75">
      <c r="A217" s="619"/>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row>
    <row r="218" spans="1:26" ht="15.75">
      <c r="A218" s="619"/>
      <c r="B218" s="54"/>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row>
    <row r="219" spans="1:26" ht="15.75">
      <c r="A219" s="619"/>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row>
    <row r="220" spans="1:26" ht="15.75">
      <c r="A220" s="619"/>
      <c r="B220" s="54"/>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row>
    <row r="221" spans="1:26" ht="15.75">
      <c r="A221" s="619"/>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row>
    <row r="222" spans="1:26" ht="15.75">
      <c r="A222" s="619"/>
      <c r="B222" s="54"/>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row>
    <row r="223" spans="1:26" ht="15.75">
      <c r="A223" s="619"/>
      <c r="B223" s="54"/>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row>
    <row r="224" spans="1:26" ht="15.75">
      <c r="A224" s="619"/>
      <c r="B224" s="54"/>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row>
    <row r="225" spans="1:26" ht="15.75">
      <c r="A225" s="619"/>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row>
    <row r="226" spans="1:26" ht="15.75">
      <c r="A226" s="619"/>
      <c r="B226" s="54"/>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row>
    <row r="227" spans="1:26" ht="15.75">
      <c r="A227" s="619"/>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row>
    <row r="228" spans="1:26" ht="15.75">
      <c r="A228" s="619"/>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row>
    <row r="229" spans="1:26" ht="15.75">
      <c r="A229" s="619"/>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row>
    <row r="230" spans="1:26" ht="15.75">
      <c r="A230" s="619"/>
      <c r="B230" s="54"/>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row>
    <row r="231" spans="1:26" ht="15.75">
      <c r="A231" s="619"/>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row>
    <row r="232" spans="1:26" ht="15.75">
      <c r="A232" s="619"/>
      <c r="B232" s="54"/>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row>
    <row r="233" spans="1:26" ht="15.75">
      <c r="A233" s="619"/>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row>
    <row r="234" spans="1:26" ht="15.75">
      <c r="A234" s="619"/>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row>
    <row r="235" spans="1:26" ht="15.75">
      <c r="A235" s="619"/>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row>
    <row r="236" spans="1:26" ht="15.75">
      <c r="A236" s="619"/>
      <c r="B236" s="54"/>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row>
    <row r="237" spans="1:26" ht="15.75">
      <c r="A237" s="619"/>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row>
    <row r="238" spans="1:26" ht="15.75">
      <c r="A238" s="619"/>
      <c r="B238" s="54"/>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row>
    <row r="239" spans="1:26" ht="15.75">
      <c r="A239" s="619"/>
      <c r="B239" s="54"/>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row>
    <row r="240" spans="1:26" ht="15.75">
      <c r="A240" s="619"/>
      <c r="B240" s="54"/>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row>
    <row r="241" spans="1:26" ht="15.75">
      <c r="A241" s="619"/>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row>
    <row r="242" spans="1:26" ht="15.75">
      <c r="A242" s="619"/>
      <c r="B242" s="54"/>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row>
    <row r="243" spans="1:26" ht="15.75">
      <c r="A243" s="619"/>
      <c r="B243" s="54"/>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row>
    <row r="244" spans="1:26" ht="15.75">
      <c r="A244" s="619"/>
      <c r="B244" s="54"/>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row>
    <row r="245" spans="1:26" ht="15.75">
      <c r="A245" s="619"/>
      <c r="B245" s="54"/>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row>
    <row r="246" spans="1:26" ht="15.75">
      <c r="A246" s="619"/>
      <c r="B246" s="54"/>
      <c r="C246" s="54"/>
      <c r="D246" s="54"/>
      <c r="E246" s="54"/>
      <c r="F246" s="54"/>
      <c r="G246" s="54"/>
      <c r="H246" s="54"/>
      <c r="I246" s="54"/>
      <c r="J246" s="54"/>
      <c r="K246" s="54"/>
      <c r="L246" s="54"/>
      <c r="M246" s="54"/>
      <c r="N246" s="54"/>
      <c r="O246" s="54"/>
      <c r="P246" s="54"/>
      <c r="Q246" s="54"/>
      <c r="R246" s="54"/>
      <c r="S246" s="54"/>
      <c r="T246" s="54"/>
      <c r="U246" s="54"/>
      <c r="V246" s="54"/>
      <c r="W246" s="54"/>
      <c r="X246" s="54"/>
      <c r="Y246" s="54"/>
      <c r="Z246" s="54"/>
    </row>
    <row r="247" spans="1:26" ht="15.75">
      <c r="A247" s="619"/>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spans="1:26" ht="15.75">
      <c r="A248" s="619"/>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row>
    <row r="249" spans="1:26" ht="15.75">
      <c r="A249" s="619"/>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row>
    <row r="250" spans="1:26" ht="15.75">
      <c r="A250" s="619"/>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row>
    <row r="251" spans="1:26" ht="15.75">
      <c r="A251" s="619"/>
      <c r="B251" s="54"/>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row>
    <row r="252" spans="1:26" ht="15.75">
      <c r="A252" s="619"/>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row>
    <row r="253" spans="1:26" ht="15.75">
      <c r="A253" s="619"/>
      <c r="B253" s="54"/>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row>
    <row r="254" spans="1:26" ht="15.75">
      <c r="A254" s="619"/>
      <c r="B254" s="54"/>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row>
    <row r="255" spans="1:26" ht="15.75">
      <c r="A255" s="619"/>
      <c r="B255" s="54"/>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row>
    <row r="256" spans="1:26" ht="15.75">
      <c r="A256" s="619"/>
      <c r="B256" s="54"/>
      <c r="C256" s="54"/>
      <c r="D256" s="54"/>
      <c r="E256" s="54"/>
      <c r="F256" s="54"/>
      <c r="G256" s="54"/>
      <c r="H256" s="54"/>
      <c r="I256" s="54"/>
      <c r="J256" s="54"/>
      <c r="K256" s="54"/>
      <c r="L256" s="54"/>
      <c r="M256" s="54"/>
      <c r="N256" s="54"/>
      <c r="O256" s="54"/>
      <c r="P256" s="54"/>
      <c r="Q256" s="54"/>
      <c r="R256" s="54"/>
      <c r="S256" s="54"/>
      <c r="T256" s="54"/>
      <c r="U256" s="54"/>
      <c r="V256" s="54"/>
      <c r="W256" s="54"/>
      <c r="X256" s="54"/>
      <c r="Y256" s="54"/>
      <c r="Z256" s="54"/>
    </row>
    <row r="257" spans="1:26" ht="15.75">
      <c r="A257" s="619"/>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row>
    <row r="258" spans="1:26" ht="15.75">
      <c r="A258" s="619"/>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row>
    <row r="259" spans="1:26" ht="15.75">
      <c r="A259" s="619"/>
      <c r="B259" s="54"/>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row>
    <row r="260" spans="1:26" ht="15.75">
      <c r="A260" s="619"/>
      <c r="B260" s="54"/>
      <c r="C260" s="54"/>
      <c r="D260" s="54"/>
      <c r="E260" s="54"/>
      <c r="F260" s="54"/>
      <c r="G260" s="54"/>
      <c r="H260" s="54"/>
      <c r="I260" s="54"/>
      <c r="J260" s="54"/>
      <c r="K260" s="54"/>
      <c r="L260" s="54"/>
      <c r="M260" s="54"/>
      <c r="N260" s="54"/>
      <c r="O260" s="54"/>
      <c r="P260" s="54"/>
      <c r="Q260" s="54"/>
      <c r="R260" s="54"/>
      <c r="S260" s="54"/>
      <c r="T260" s="54"/>
      <c r="U260" s="54"/>
      <c r="V260" s="54"/>
      <c r="W260" s="54"/>
      <c r="X260" s="54"/>
      <c r="Y260" s="54"/>
      <c r="Z260" s="54"/>
    </row>
    <row r="261" spans="1:26" ht="15.75">
      <c r="A261" s="619"/>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row>
    <row r="262" spans="1:26" ht="15.75">
      <c r="A262" s="619"/>
      <c r="B262" s="54"/>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row>
    <row r="263" spans="1:26" ht="15.75">
      <c r="A263" s="619"/>
      <c r="B263" s="54"/>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row>
    <row r="264" spans="1:26" ht="15.75">
      <c r="A264" s="619"/>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row>
    <row r="265" spans="1:26" ht="15.75">
      <c r="A265" s="619"/>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row>
    <row r="266" spans="1:26" ht="15.75">
      <c r="A266" s="619"/>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ht="15.75">
      <c r="A267" s="619"/>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ht="15.75">
      <c r="A268" s="619"/>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ht="15.75">
      <c r="A269" s="619"/>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ht="15.75">
      <c r="A270" s="619"/>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ht="15.75">
      <c r="A271" s="619"/>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ht="15.75">
      <c r="A272" s="619"/>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ht="15.75">
      <c r="A273" s="619"/>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ht="15.75">
      <c r="A274" s="619"/>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ht="15.75">
      <c r="A275" s="619"/>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ht="15.75">
      <c r="A276" s="619"/>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ht="15.75">
      <c r="A277" s="619"/>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ht="15.75">
      <c r="A278" s="619"/>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ht="15.75">
      <c r="A279" s="619"/>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ht="15.75">
      <c r="A280" s="619"/>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ht="15.75">
      <c r="A281" s="619"/>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ht="15.75">
      <c r="A282" s="619"/>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ht="15.75">
      <c r="A283" s="619"/>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ht="15.75">
      <c r="A284" s="619"/>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ht="15.75">
      <c r="A285" s="619"/>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ht="15.75">
      <c r="A286" s="619"/>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ht="15.75">
      <c r="A287" s="619"/>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row>
    <row r="288" spans="1:26" ht="15.75">
      <c r="A288" s="619"/>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ht="15.75">
      <c r="A289" s="619"/>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ht="15.75">
      <c r="A290" s="619"/>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ht="15.75">
      <c r="A291" s="619"/>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ht="15.75">
      <c r="A292" s="619"/>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ht="15.75">
      <c r="A293" s="619"/>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ht="15.75">
      <c r="A294" s="619"/>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ht="15.75">
      <c r="A295" s="619"/>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ht="15.75">
      <c r="A296" s="619"/>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ht="15.75">
      <c r="A297" s="619"/>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ht="15.75">
      <c r="A298" s="619"/>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ht="15.75">
      <c r="A299" s="619"/>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ht="15.75">
      <c r="A300" s="619"/>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row>
    <row r="301" spans="1:26" ht="15.75">
      <c r="A301" s="619"/>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ht="15.75">
      <c r="A302" s="619"/>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ht="15.75">
      <c r="A303" s="619"/>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ht="15.75">
      <c r="A304" s="619"/>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ht="15.75">
      <c r="A305" s="619"/>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ht="15.75">
      <c r="A306" s="619"/>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ht="15.75">
      <c r="A307" s="619"/>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ht="15.75">
      <c r="A308" s="619"/>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ht="15.75">
      <c r="A309" s="619"/>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ht="15.75">
      <c r="A310" s="619"/>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ht="15.75">
      <c r="A311" s="619"/>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ht="15.75">
      <c r="A312" s="619"/>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ht="15.75">
      <c r="A313" s="619"/>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ht="15.75">
      <c r="A314" s="619"/>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ht="15.75">
      <c r="A315" s="619"/>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ht="15.75">
      <c r="A316" s="619"/>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ht="15.75">
      <c r="A317" s="619"/>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ht="15.75">
      <c r="A318" s="619"/>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ht="15.75">
      <c r="A319" s="619"/>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ht="15.75">
      <c r="A320" s="619"/>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ht="15.75">
      <c r="A321" s="619"/>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ht="15.75">
      <c r="A322" s="619"/>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ht="15.75">
      <c r="A323" s="619"/>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ht="15.75">
      <c r="A324" s="619"/>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row>
    <row r="325" spans="1:26" ht="15.75">
      <c r="A325" s="619"/>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ht="15.75">
      <c r="A326" s="619"/>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ht="15.75">
      <c r="A327" s="619"/>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ht="15.75">
      <c r="A328" s="619"/>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ht="15.75">
      <c r="A329" s="619"/>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ht="15.75">
      <c r="A330" s="619"/>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ht="15.75">
      <c r="A331" s="619"/>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ht="15.75">
      <c r="A332" s="619"/>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ht="15.75">
      <c r="A333" s="619"/>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ht="15.75">
      <c r="A334" s="619"/>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ht="15.75">
      <c r="A335" s="619"/>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ht="15.75">
      <c r="A336" s="619"/>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ht="15.75">
      <c r="A337" s="619"/>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ht="15.75">
      <c r="A338" s="619"/>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ht="15.75">
      <c r="A339" s="619"/>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row>
    <row r="340" spans="1:26" ht="15.75">
      <c r="A340" s="619"/>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ht="15.75">
      <c r="A341" s="619"/>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ht="15.75">
      <c r="A342" s="619"/>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ht="15.75">
      <c r="A343" s="619"/>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ht="15.75">
      <c r="A344" s="619"/>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ht="15.75">
      <c r="A345" s="619"/>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ht="15.75">
      <c r="A346" s="619"/>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ht="15.75">
      <c r="A347" s="619"/>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ht="15.75">
      <c r="A348" s="619"/>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ht="15.75">
      <c r="A349" s="619"/>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ht="15.75">
      <c r="A350" s="619"/>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ht="15.75">
      <c r="A351" s="619"/>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ht="15.75">
      <c r="A352" s="619"/>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ht="15.75">
      <c r="A353" s="619"/>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ht="15.75">
      <c r="A354" s="619"/>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ht="15.75">
      <c r="A355" s="619"/>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ht="15.75">
      <c r="A356" s="619"/>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ht="15.75">
      <c r="A357" s="619"/>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ht="15.75">
      <c r="A358" s="619"/>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ht="15.75">
      <c r="A359" s="619"/>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ht="15.75">
      <c r="A360" s="619"/>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ht="15.75">
      <c r="A361" s="619"/>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ht="15.75">
      <c r="A362" s="619"/>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row>
    <row r="363" spans="1:26" ht="15.75">
      <c r="A363" s="619"/>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ht="15.75">
      <c r="A364" s="619"/>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ht="15.75">
      <c r="A365" s="619"/>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ht="15.75">
      <c r="A366" s="619"/>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ht="15.75">
      <c r="A367" s="619"/>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ht="15.75">
      <c r="A368" s="619"/>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ht="15.75">
      <c r="A369" s="619"/>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ht="15.75">
      <c r="A370" s="619"/>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ht="15.75">
      <c r="A371" s="619"/>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ht="15.75">
      <c r="A372" s="619"/>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ht="15.75">
      <c r="A373" s="619"/>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ht="15.75">
      <c r="A374" s="619"/>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ht="15.75">
      <c r="A375" s="619"/>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ht="15.75">
      <c r="A376" s="619"/>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ht="15.75">
      <c r="A377" s="619"/>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ht="15.75">
      <c r="A378" s="619"/>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ht="15.75">
      <c r="A379" s="619"/>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ht="15.75">
      <c r="A380" s="619"/>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ht="15.75">
      <c r="A381" s="619"/>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ht="15.75">
      <c r="A382" s="619"/>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ht="15.75">
      <c r="A383" s="619"/>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ht="15.75">
      <c r="A384" s="619"/>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ht="15.75">
      <c r="A385" s="619"/>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spans="1:26" ht="15.75">
      <c r="A386" s="619"/>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ht="15.75">
      <c r="A387" s="619"/>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ht="15.75">
      <c r="A388" s="619"/>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ht="15.75">
      <c r="A389" s="619"/>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ht="15.75">
      <c r="A390" s="619"/>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ht="15.75">
      <c r="A391" s="619"/>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ht="15.75">
      <c r="A392" s="619"/>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ht="15.75">
      <c r="A393" s="619"/>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ht="15.75">
      <c r="A394" s="619"/>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ht="15.75">
      <c r="A395" s="619"/>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ht="15.75">
      <c r="A396" s="619"/>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ht="15.75">
      <c r="A397" s="619"/>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ht="15.75">
      <c r="A398" s="619"/>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ht="15.75">
      <c r="A399" s="619"/>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ht="15.75">
      <c r="A400" s="619"/>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ht="15.75">
      <c r="A401" s="619"/>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ht="15.75">
      <c r="A402" s="619"/>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ht="15.75">
      <c r="A403" s="619"/>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ht="15.75">
      <c r="A404" s="619"/>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ht="15.75">
      <c r="A405" s="619"/>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ht="15.75">
      <c r="A406" s="619"/>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ht="15.75">
      <c r="A407" s="619"/>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ht="15.75">
      <c r="A408" s="619"/>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row>
    <row r="409" spans="1:26" ht="15.75">
      <c r="A409" s="619"/>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ht="15.75">
      <c r="A410" s="619"/>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ht="15.75">
      <c r="A411" s="619"/>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ht="15.75">
      <c r="A412" s="619"/>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ht="15.75">
      <c r="A413" s="619"/>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ht="15.75">
      <c r="A414" s="619"/>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ht="15.75">
      <c r="A415" s="619"/>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ht="15.75">
      <c r="A416" s="619"/>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ht="15.75">
      <c r="A417" s="619"/>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ht="15.75">
      <c r="A418" s="619"/>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ht="15.75">
      <c r="A419" s="619"/>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ht="15.75">
      <c r="A420" s="619"/>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ht="15.75">
      <c r="A421" s="619"/>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ht="15.75">
      <c r="A422" s="619"/>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ht="15.75">
      <c r="A423" s="619"/>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ht="15.75">
      <c r="A424" s="619"/>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ht="15.75">
      <c r="A425" s="619"/>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ht="15.75">
      <c r="A426" s="619"/>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ht="15.75">
      <c r="A427" s="619"/>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ht="15.75">
      <c r="A428" s="619"/>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ht="15.75">
      <c r="A429" s="619"/>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ht="15.75">
      <c r="A430" s="619"/>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ht="15.75">
      <c r="A431" s="619"/>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row>
    <row r="432" spans="1:26" ht="15.75">
      <c r="A432" s="619"/>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ht="15.75">
      <c r="A433" s="619"/>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ht="15.75">
      <c r="A434" s="619"/>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ht="15.75">
      <c r="A435" s="619"/>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ht="15.75">
      <c r="A436" s="619"/>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ht="15.75">
      <c r="A437" s="619"/>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ht="15.75">
      <c r="A438" s="619"/>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ht="15.75">
      <c r="A439" s="619"/>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ht="15.75">
      <c r="A440" s="619"/>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ht="15.75">
      <c r="A441" s="619"/>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ht="15.75">
      <c r="A442" s="619"/>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ht="15.75">
      <c r="A443" s="619"/>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ht="15.75">
      <c r="A444" s="619"/>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ht="15.75">
      <c r="A445" s="619"/>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ht="15.75">
      <c r="A446" s="619"/>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ht="15.75">
      <c r="A447" s="619"/>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ht="15.75">
      <c r="A448" s="619"/>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ht="15.75">
      <c r="A449" s="619"/>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ht="15.75">
      <c r="A450" s="619"/>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ht="15.75">
      <c r="A451" s="619"/>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ht="15.75">
      <c r="A452" s="619"/>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ht="15.75">
      <c r="A453" s="619"/>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ht="15.75">
      <c r="A454" s="619"/>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ht="15.75">
      <c r="A455" s="619"/>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ht="15.75">
      <c r="A456" s="619"/>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ht="15.75">
      <c r="A457" s="619"/>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ht="15.75">
      <c r="A458" s="619"/>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ht="15.75">
      <c r="A459" s="619"/>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ht="15.75">
      <c r="A460" s="619"/>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ht="15.75">
      <c r="A461" s="619"/>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ht="15.75">
      <c r="A462" s="619"/>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ht="15.75">
      <c r="A463" s="619"/>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ht="15.75">
      <c r="A464" s="619"/>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ht="15.75">
      <c r="A465" s="619"/>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ht="15.75">
      <c r="A466" s="619"/>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ht="15.75">
      <c r="A467" s="619"/>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ht="15.75">
      <c r="A468" s="619"/>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ht="15.75">
      <c r="A469" s="619"/>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ht="15.75">
      <c r="A470" s="619"/>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ht="15.75">
      <c r="A471" s="619"/>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ht="15.75">
      <c r="A472" s="619"/>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ht="15.75">
      <c r="A473" s="619"/>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ht="15.75">
      <c r="A474" s="619"/>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ht="15.75">
      <c r="A475" s="619"/>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ht="15.75">
      <c r="A476" s="619"/>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ht="15.75">
      <c r="A477" s="619"/>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ht="15.75">
      <c r="A478" s="619"/>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ht="15.75">
      <c r="A479" s="619"/>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ht="15.75">
      <c r="A480" s="619"/>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ht="15.75">
      <c r="A481" s="619"/>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ht="15.75">
      <c r="A482" s="619"/>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ht="15.75">
      <c r="A483" s="619"/>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ht="15.75">
      <c r="A484" s="619"/>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ht="15.75">
      <c r="A485" s="619"/>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ht="15.75">
      <c r="A486" s="619"/>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ht="15.75">
      <c r="A487" s="619"/>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ht="15.75">
      <c r="A488" s="619"/>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ht="15.75">
      <c r="A489" s="619"/>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ht="15.75">
      <c r="A490" s="619"/>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ht="15.75">
      <c r="A491" s="619"/>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ht="15.75">
      <c r="A492" s="619"/>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ht="15.75">
      <c r="A493" s="619"/>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ht="15.75">
      <c r="A494" s="619"/>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ht="15.75">
      <c r="A495" s="619"/>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ht="15.75">
      <c r="A496" s="619"/>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ht="15.75">
      <c r="A497" s="619"/>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ht="15.75">
      <c r="A498" s="619"/>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ht="15.75">
      <c r="A499" s="619"/>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ht="15.75">
      <c r="A500" s="619"/>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ht="15.75">
      <c r="A501" s="619"/>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ht="15.75">
      <c r="A502" s="619"/>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ht="15.75">
      <c r="A503" s="619"/>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ht="15.75">
      <c r="A504" s="619"/>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ht="15.75">
      <c r="A505" s="619"/>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ht="15.75">
      <c r="A506" s="619"/>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ht="15.75">
      <c r="A507" s="619"/>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ht="15.75">
      <c r="A508" s="619"/>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ht="15.75">
      <c r="A509" s="619"/>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ht="15.75">
      <c r="A510" s="619"/>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ht="15.75">
      <c r="A511" s="619"/>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ht="15.75">
      <c r="A512" s="619"/>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ht="15.75">
      <c r="A513" s="619"/>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ht="15.75">
      <c r="A514" s="619"/>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ht="15.75">
      <c r="A515" s="619"/>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ht="15.75">
      <c r="A516" s="619"/>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ht="15.75">
      <c r="A517" s="619"/>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ht="15.75">
      <c r="A518" s="619"/>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ht="15.75">
      <c r="A519" s="619"/>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ht="15.75">
      <c r="A520" s="619"/>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ht="15.75">
      <c r="A521" s="619"/>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ht="15.75">
      <c r="A522" s="619"/>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ht="15.75">
      <c r="A523" s="619"/>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ht="15.75">
      <c r="A524" s="619"/>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ht="15.75">
      <c r="A525" s="619"/>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ht="15.75">
      <c r="A526" s="619"/>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ht="15.75">
      <c r="A527" s="619"/>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ht="15.75">
      <c r="A528" s="619"/>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ht="15.75">
      <c r="A529" s="619"/>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ht="15.75">
      <c r="A530" s="619"/>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ht="15.75">
      <c r="A531" s="619"/>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ht="15.75">
      <c r="A532" s="619"/>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ht="15.75">
      <c r="A533" s="619"/>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ht="15.75">
      <c r="A534" s="619"/>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ht="15.75">
      <c r="A535" s="619"/>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ht="15.75">
      <c r="A536" s="619"/>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ht="15.75">
      <c r="A537" s="619"/>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ht="15.75">
      <c r="A538" s="619"/>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ht="15.75">
      <c r="A539" s="619"/>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ht="15.75">
      <c r="A540" s="619"/>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ht="15.75">
      <c r="A541" s="619"/>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ht="15.75">
      <c r="A542" s="619"/>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ht="15.75">
      <c r="A543" s="619"/>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ht="15.75">
      <c r="A544" s="619"/>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ht="15.75">
      <c r="A545" s="619"/>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ht="15.75">
      <c r="A546" s="619"/>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ht="15.75">
      <c r="A547" s="619"/>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ht="15.75">
      <c r="A548" s="619"/>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ht="15.75">
      <c r="A549" s="619"/>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ht="15.75">
      <c r="A550" s="619"/>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ht="15.75">
      <c r="A551" s="619"/>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ht="15.75">
      <c r="A552" s="619"/>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ht="15.75">
      <c r="A553" s="619"/>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ht="15.75">
      <c r="A554" s="619"/>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ht="15.75">
      <c r="A555" s="619"/>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ht="15.75">
      <c r="A556" s="619"/>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ht="15.75">
      <c r="A557" s="619"/>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ht="15.75">
      <c r="A558" s="619"/>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ht="15.75">
      <c r="A559" s="619"/>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ht="15.75">
      <c r="A560" s="619"/>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ht="15.75">
      <c r="A561" s="619"/>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ht="15.75">
      <c r="A562" s="619"/>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ht="15.75">
      <c r="A563" s="619"/>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ht="15.75">
      <c r="A564" s="619"/>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ht="15.75">
      <c r="A565" s="619"/>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ht="15.75">
      <c r="A566" s="619"/>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ht="15.75">
      <c r="A567" s="619"/>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ht="15.75">
      <c r="A568" s="619"/>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ht="15.75">
      <c r="A569" s="619"/>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ht="15.75">
      <c r="A570" s="619"/>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ht="15.75">
      <c r="A571" s="619"/>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ht="15.75">
      <c r="A572" s="619"/>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ht="15.75">
      <c r="A573" s="619"/>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ht="15.75">
      <c r="A574" s="619"/>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ht="15.75">
      <c r="A575" s="619"/>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ht="15.75">
      <c r="A576" s="619"/>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ht="15.75">
      <c r="A577" s="619"/>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ht="15.75">
      <c r="A578" s="619"/>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ht="15.75">
      <c r="A579" s="619"/>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ht="15.75">
      <c r="A580" s="619"/>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ht="15.75">
      <c r="A581" s="619"/>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ht="15.75">
      <c r="A582" s="619"/>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ht="15.75">
      <c r="A583" s="619"/>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ht="15.75">
      <c r="A584" s="619"/>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ht="15.75">
      <c r="A585" s="619"/>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ht="15.75">
      <c r="A586" s="619"/>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ht="15.75">
      <c r="A587" s="619"/>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ht="15.75">
      <c r="A588" s="619"/>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ht="15.75">
      <c r="A589" s="619"/>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ht="15.75">
      <c r="A590" s="619"/>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ht="15.75">
      <c r="A591" s="619"/>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ht="15.75">
      <c r="A592" s="619"/>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ht="15.75">
      <c r="A593" s="619"/>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ht="15.75">
      <c r="A594" s="619"/>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ht="15.75">
      <c r="A595" s="619"/>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ht="15.75">
      <c r="A596" s="619"/>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ht="15.75">
      <c r="A597" s="619"/>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ht="15.75">
      <c r="A598" s="619"/>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ht="15.75">
      <c r="A599" s="619"/>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ht="15.75">
      <c r="A600" s="619"/>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ht="15.75">
      <c r="A601" s="619"/>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ht="15.75">
      <c r="A602" s="619"/>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ht="15.75">
      <c r="A603" s="619"/>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ht="15.75">
      <c r="A604" s="619"/>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ht="15.75">
      <c r="A605" s="619"/>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ht="15.75">
      <c r="A606" s="619"/>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ht="15.75">
      <c r="A607" s="619"/>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ht="15.75">
      <c r="A608" s="619"/>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ht="15.75">
      <c r="A609" s="619"/>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ht="15.75">
      <c r="A610" s="619"/>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ht="15.75">
      <c r="A611" s="619"/>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ht="15.75">
      <c r="A612" s="619"/>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ht="15.75">
      <c r="A613" s="619"/>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ht="15.75">
      <c r="A614" s="619"/>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ht="15.75">
      <c r="A615" s="619"/>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ht="15.75">
      <c r="A616" s="619"/>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ht="15.75">
      <c r="A617" s="619"/>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ht="15.75">
      <c r="A618" s="619"/>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ht="15.75">
      <c r="A619" s="619"/>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ht="15.75">
      <c r="A620" s="619"/>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ht="15.75">
      <c r="A621" s="619"/>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ht="15.75">
      <c r="A622" s="619"/>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ht="15.75">
      <c r="A623" s="619"/>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ht="15.75">
      <c r="A624" s="619"/>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ht="15.75">
      <c r="A625" s="619"/>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ht="15.75">
      <c r="A626" s="619"/>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ht="15.75">
      <c r="A627" s="619"/>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ht="15.75">
      <c r="A628" s="619"/>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ht="15.75">
      <c r="A629" s="619"/>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ht="15.75">
      <c r="A630" s="619"/>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ht="15.75">
      <c r="A631" s="619"/>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ht="15.75">
      <c r="A632" s="619"/>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ht="15.75">
      <c r="A633" s="619"/>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ht="15.75">
      <c r="A634" s="619"/>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ht="15.75">
      <c r="A635" s="619"/>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ht="15.75">
      <c r="A636" s="619"/>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ht="15.75">
      <c r="A637" s="619"/>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ht="15.75">
      <c r="A638" s="619"/>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ht="15.75">
      <c r="A639" s="619"/>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ht="15.75">
      <c r="A640" s="619"/>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ht="15.75">
      <c r="A641" s="619"/>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ht="15.75">
      <c r="A642" s="619"/>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ht="15.75">
      <c r="A643" s="619"/>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ht="15.75">
      <c r="A644" s="619"/>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ht="15.75">
      <c r="A645" s="619"/>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ht="15.75">
      <c r="A646" s="619"/>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ht="15.75">
      <c r="A647" s="619"/>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ht="15.75">
      <c r="A648" s="619"/>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ht="15.75">
      <c r="A649" s="619"/>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ht="15.75">
      <c r="A650" s="619"/>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ht="15.75">
      <c r="A651" s="619"/>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ht="15.75">
      <c r="A652" s="619"/>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ht="15.75">
      <c r="A653" s="619"/>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ht="15.75">
      <c r="A654" s="619"/>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ht="15.75">
      <c r="A655" s="619"/>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ht="15.75">
      <c r="A656" s="619"/>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ht="15.75">
      <c r="A657" s="619"/>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ht="15.75">
      <c r="A658" s="619"/>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ht="15.75">
      <c r="A659" s="619"/>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ht="15.75">
      <c r="A660" s="619"/>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ht="15.75">
      <c r="A661" s="619"/>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ht="15.75">
      <c r="A662" s="619"/>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ht="15.75">
      <c r="A663" s="619"/>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ht="15.75">
      <c r="A664" s="619"/>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ht="15.75">
      <c r="A665" s="619"/>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ht="15.75">
      <c r="A666" s="619"/>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ht="15.75">
      <c r="A667" s="619"/>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ht="15.75">
      <c r="A668" s="619"/>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ht="15.75">
      <c r="A669" s="619"/>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ht="15.75">
      <c r="A670" s="619"/>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ht="15.75">
      <c r="A671" s="619"/>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ht="15.75">
      <c r="A672" s="619"/>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ht="15.75">
      <c r="A673" s="619"/>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ht="15.75">
      <c r="A674" s="619"/>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ht="15.75">
      <c r="A675" s="619"/>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ht="15.75">
      <c r="A676" s="619"/>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ht="15.75">
      <c r="A677" s="619"/>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ht="15.75">
      <c r="A678" s="619"/>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ht="15.75">
      <c r="A679" s="619"/>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ht="15.75">
      <c r="A680" s="619"/>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ht="15.75">
      <c r="A681" s="619"/>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ht="15.75">
      <c r="A682" s="619"/>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ht="15.75">
      <c r="A683" s="619"/>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ht="15.75">
      <c r="A684" s="619"/>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ht="15.75">
      <c r="A685" s="619"/>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ht="15.75">
      <c r="A686" s="619"/>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ht="15.75">
      <c r="A687" s="619"/>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ht="15.75">
      <c r="A688" s="619"/>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ht="15.75">
      <c r="A689" s="619"/>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ht="15.75">
      <c r="A690" s="619"/>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ht="15.75">
      <c r="A691" s="619"/>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ht="15.75">
      <c r="A692" s="619"/>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ht="15.75">
      <c r="A693" s="619"/>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ht="15.75">
      <c r="A694" s="619"/>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ht="15.75">
      <c r="A695" s="619"/>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ht="15.75">
      <c r="A696" s="619"/>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ht="15.75">
      <c r="A697" s="619"/>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ht="15.75">
      <c r="A698" s="619"/>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ht="15.75">
      <c r="A699" s="619"/>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ht="15.75">
      <c r="A700" s="619"/>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ht="15.75">
      <c r="A701" s="619"/>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ht="15.75">
      <c r="A702" s="619"/>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ht="15.75">
      <c r="A703" s="619"/>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ht="15.75">
      <c r="A704" s="619"/>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ht="15.75">
      <c r="A705" s="619"/>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ht="15.75">
      <c r="A706" s="619"/>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ht="15.75">
      <c r="A707" s="619"/>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ht="15.75">
      <c r="A708" s="619"/>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ht="15.75">
      <c r="A709" s="619"/>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ht="15.75">
      <c r="A710" s="619"/>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ht="15.75">
      <c r="A711" s="619"/>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ht="15.75">
      <c r="A712" s="619"/>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ht="15.75">
      <c r="A713" s="619"/>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ht="15.75">
      <c r="A714" s="619"/>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ht="15.75">
      <c r="A715" s="619"/>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ht="15.75">
      <c r="A716" s="619"/>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ht="15.75">
      <c r="A717" s="619"/>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ht="15.75">
      <c r="A718" s="619"/>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ht="15.75">
      <c r="A719" s="619"/>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ht="15.75">
      <c r="A720" s="619"/>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ht="15.75">
      <c r="A721" s="619"/>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ht="15.75">
      <c r="A722" s="619"/>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ht="15.75">
      <c r="A723" s="619"/>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ht="15.75">
      <c r="A724" s="619"/>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ht="15.75">
      <c r="A725" s="619"/>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ht="15.75">
      <c r="A726" s="619"/>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ht="15.75">
      <c r="A727" s="619"/>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ht="15.75">
      <c r="A728" s="619"/>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ht="15.75">
      <c r="A729" s="619"/>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ht="15.75">
      <c r="A730" s="619"/>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ht="15.75">
      <c r="A731" s="619"/>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ht="15.75">
      <c r="A732" s="619"/>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ht="15.75">
      <c r="A733" s="619"/>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ht="15.75">
      <c r="A734" s="619"/>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ht="15.75">
      <c r="A735" s="619"/>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ht="15.75">
      <c r="A736" s="619"/>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ht="15.75">
      <c r="A737" s="619"/>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ht="15.75">
      <c r="A738" s="619"/>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ht="15.75">
      <c r="A739" s="619"/>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ht="15.75">
      <c r="A740" s="619"/>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ht="15.75">
      <c r="A741" s="619"/>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ht="15.75">
      <c r="A742" s="619"/>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row>
    <row r="743" spans="1:26" ht="15.75">
      <c r="A743" s="619"/>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row>
    <row r="744" spans="1:26" ht="15.75">
      <c r="A744" s="619"/>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row>
    <row r="745" spans="1:26" ht="15.75">
      <c r="A745" s="619"/>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row>
    <row r="746" spans="1:26" ht="15.75">
      <c r="A746" s="619"/>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row>
    <row r="747" spans="1:26" ht="15.75">
      <c r="A747" s="619"/>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row>
    <row r="748" spans="1:26" ht="15.75">
      <c r="A748" s="619"/>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row>
    <row r="749" spans="1:26" ht="15.75">
      <c r="A749" s="619"/>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row>
    <row r="750" spans="1:26" ht="15.75">
      <c r="A750" s="619"/>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row>
    <row r="751" spans="1:26" ht="15.75">
      <c r="A751" s="619"/>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row>
    <row r="752" spans="1:26" ht="15.75">
      <c r="A752" s="619"/>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row>
    <row r="753" spans="1:26" ht="15.75">
      <c r="A753" s="619"/>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row>
    <row r="754" spans="1:26" ht="15.75">
      <c r="A754" s="619"/>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row>
    <row r="755" spans="1:26" ht="15.75">
      <c r="A755" s="619"/>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row>
    <row r="756" spans="1:26" ht="15.75">
      <c r="A756" s="619"/>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row>
    <row r="757" spans="1:26" ht="15.75">
      <c r="A757" s="619"/>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row>
    <row r="758" spans="1:26" ht="15.75">
      <c r="A758" s="619"/>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row>
    <row r="759" spans="1:26" ht="15.75">
      <c r="A759" s="619"/>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row>
    <row r="760" spans="1:26" ht="15.75">
      <c r="A760" s="619"/>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row>
    <row r="761" spans="1:26" ht="15.75">
      <c r="A761" s="619"/>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row>
    <row r="762" spans="1:26" ht="15.75">
      <c r="A762" s="619"/>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row>
    <row r="763" spans="1:26" ht="15.75">
      <c r="A763" s="619"/>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row>
    <row r="764" spans="1:26" ht="15.75">
      <c r="A764" s="619"/>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row>
    <row r="765" spans="1:26" ht="15.75">
      <c r="A765" s="619"/>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row>
    <row r="766" spans="1:26" ht="15.75">
      <c r="A766" s="619"/>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row>
    <row r="767" spans="1:26" ht="15.75">
      <c r="A767" s="619"/>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row>
    <row r="768" spans="1:26" ht="15.75">
      <c r="A768" s="619"/>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row>
    <row r="769" spans="1:26" ht="15.75">
      <c r="A769" s="619"/>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row>
    <row r="770" spans="1:26" ht="15.75">
      <c r="A770" s="619"/>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row>
    <row r="771" spans="1:26" ht="15.75">
      <c r="A771" s="619"/>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row>
    <row r="772" spans="1:26" ht="15.75">
      <c r="A772" s="619"/>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row>
    <row r="773" spans="1:26" ht="15.75">
      <c r="A773" s="619"/>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row>
    <row r="774" spans="1:26" ht="15.75">
      <c r="A774" s="619"/>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row>
    <row r="775" spans="1:26" ht="15.75">
      <c r="A775" s="619"/>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row>
    <row r="776" spans="1:26" ht="15.75">
      <c r="A776" s="619"/>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row>
    <row r="777" spans="1:26" ht="15.75">
      <c r="A777" s="619"/>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row>
    <row r="778" spans="1:26" ht="15.75">
      <c r="A778" s="619"/>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row>
    <row r="779" spans="1:26" ht="15.75">
      <c r="A779" s="619"/>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row>
    <row r="780" spans="1:26" ht="15.75">
      <c r="A780" s="619"/>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row>
    <row r="781" spans="1:26" ht="15.75">
      <c r="A781" s="619"/>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row>
    <row r="782" spans="1:26" ht="15.75">
      <c r="A782" s="619"/>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row>
    <row r="783" spans="1:26" ht="15.75">
      <c r="A783" s="619"/>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row>
    <row r="784" spans="1:26" ht="15.75">
      <c r="A784" s="619"/>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row>
    <row r="785" spans="1:26" ht="15.75">
      <c r="A785" s="619"/>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row>
    <row r="786" spans="1:26" ht="15.75">
      <c r="A786" s="619"/>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row>
    <row r="787" spans="1:26" ht="15.75">
      <c r="A787" s="619"/>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row>
    <row r="788" spans="1:26" ht="15.75">
      <c r="A788" s="619"/>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row>
    <row r="789" spans="1:26" ht="15.75">
      <c r="A789" s="619"/>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row>
    <row r="790" spans="1:26" ht="15.75">
      <c r="A790" s="619"/>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row>
    <row r="791" spans="1:26" ht="15.75">
      <c r="A791" s="619"/>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row>
    <row r="792" spans="1:26" ht="15.75">
      <c r="A792" s="619"/>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row>
    <row r="793" spans="1:26" ht="15.75">
      <c r="A793" s="619"/>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row>
    <row r="794" spans="1:26" ht="15.75">
      <c r="A794" s="619"/>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row>
    <row r="795" spans="1:26" ht="15.75">
      <c r="A795" s="619"/>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row>
    <row r="796" spans="1:26" ht="15.75">
      <c r="A796" s="619"/>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row>
    <row r="797" spans="1:26" ht="15.75">
      <c r="A797" s="619"/>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row>
    <row r="798" spans="1:26" ht="15.75">
      <c r="A798" s="619"/>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row>
    <row r="799" spans="1:26" ht="15.75">
      <c r="A799" s="619"/>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row>
    <row r="800" spans="1:26" ht="15.75">
      <c r="A800" s="619"/>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row>
    <row r="801" spans="1:26" ht="15.75">
      <c r="A801" s="619"/>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row>
    <row r="802" spans="1:26" ht="15.75">
      <c r="A802" s="619"/>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row>
    <row r="803" spans="1:26" ht="15.75">
      <c r="A803" s="619"/>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row>
    <row r="804" spans="1:26" ht="15.75">
      <c r="A804" s="619"/>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row>
    <row r="805" spans="1:26" ht="15.75">
      <c r="A805" s="619"/>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row>
    <row r="806" spans="1:26" ht="15.75">
      <c r="A806" s="619"/>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row>
    <row r="807" spans="1:26" ht="15.75">
      <c r="A807" s="619"/>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row>
    <row r="808" spans="1:26" ht="15.75">
      <c r="A808" s="619"/>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row>
    <row r="809" spans="1:26" ht="15.75">
      <c r="A809" s="619"/>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row>
    <row r="810" spans="1:26" ht="15.75">
      <c r="A810" s="619"/>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row>
    <row r="811" spans="1:26" ht="15.75">
      <c r="A811" s="619"/>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row>
    <row r="812" spans="1:26" ht="15.75">
      <c r="A812" s="619"/>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row>
    <row r="813" spans="1:26" ht="15.75">
      <c r="A813" s="619"/>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row>
    <row r="814" spans="1:26" ht="15.75">
      <c r="A814" s="619"/>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row>
    <row r="815" spans="1:26" ht="15.75">
      <c r="A815" s="619"/>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row>
    <row r="816" spans="1:26" ht="15.75">
      <c r="A816" s="619"/>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row>
    <row r="817" spans="1:26" ht="15.75">
      <c r="A817" s="619"/>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row>
    <row r="818" spans="1:26" ht="15.75">
      <c r="A818" s="619"/>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row>
    <row r="819" spans="1:26" ht="15.75">
      <c r="A819" s="619"/>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row>
    <row r="820" spans="1:26" ht="15.75">
      <c r="A820" s="619"/>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row>
    <row r="821" spans="1:26" ht="15.75">
      <c r="A821" s="619"/>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row>
    <row r="822" spans="1:26" ht="15.75">
      <c r="A822" s="619"/>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row>
    <row r="823" spans="1:26" ht="15.75">
      <c r="A823" s="619"/>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row>
    <row r="824" spans="1:26" ht="15.75">
      <c r="A824" s="619"/>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row>
    <row r="825" spans="1:26" ht="15.75">
      <c r="A825" s="619"/>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row>
    <row r="826" spans="1:26" ht="15.75">
      <c r="A826" s="619"/>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row>
    <row r="827" spans="1:26" ht="15.75">
      <c r="A827" s="619"/>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row>
    <row r="828" spans="1:26" ht="15.75">
      <c r="A828" s="619"/>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row>
    <row r="829" spans="1:26" ht="15.75">
      <c r="A829" s="619"/>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row>
    <row r="830" spans="1:26" ht="15.75">
      <c r="A830" s="619"/>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row>
    <row r="831" spans="1:26" ht="15.75">
      <c r="A831" s="619"/>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row>
    <row r="832" spans="1:26" ht="15.75">
      <c r="A832" s="619"/>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row>
    <row r="833" spans="1:26" ht="15.75">
      <c r="A833" s="619"/>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row>
    <row r="834" spans="1:26" ht="15.75">
      <c r="A834" s="619"/>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row>
    <row r="835" spans="1:26" ht="15.75">
      <c r="A835" s="619"/>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row>
    <row r="836" spans="1:26" ht="15.75">
      <c r="A836" s="619"/>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row>
    <row r="837" spans="1:26" ht="15.75">
      <c r="A837" s="619"/>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row>
    <row r="838" spans="1:26" ht="15.75">
      <c r="A838" s="619"/>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row>
    <row r="839" spans="1:26" ht="15.75">
      <c r="A839" s="619"/>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row>
    <row r="840" spans="1:26" ht="15.75">
      <c r="A840" s="619"/>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row>
    <row r="841" spans="1:26" ht="15.75">
      <c r="A841" s="619"/>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row>
    <row r="842" spans="1:26" ht="15.75">
      <c r="A842" s="619"/>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row>
    <row r="843" spans="1:26" ht="15.75">
      <c r="A843" s="619"/>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row>
    <row r="844" spans="1:26" ht="15.75">
      <c r="A844" s="619"/>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row>
    <row r="845" spans="1:26" ht="15.75">
      <c r="A845" s="619"/>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row>
    <row r="846" spans="1:26" ht="15.75">
      <c r="A846" s="619"/>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row>
    <row r="847" spans="1:26" ht="15.75">
      <c r="A847" s="619"/>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row>
    <row r="848" spans="1:26" ht="15.75">
      <c r="A848" s="619"/>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row>
    <row r="849" spans="1:26" ht="15.75">
      <c r="A849" s="619"/>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row>
    <row r="850" spans="1:26" ht="15.75">
      <c r="A850" s="619"/>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row>
    <row r="851" spans="1:26" ht="15.75">
      <c r="A851" s="619"/>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row>
    <row r="852" spans="1:26" ht="15.75">
      <c r="A852" s="619"/>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row>
    <row r="853" spans="1:26" ht="15.75">
      <c r="A853" s="619"/>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row>
    <row r="854" spans="1:26" ht="15.75">
      <c r="A854" s="619"/>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row>
    <row r="855" spans="1:26" ht="15.75">
      <c r="A855" s="619"/>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row>
    <row r="856" spans="1:26" ht="15.75">
      <c r="A856" s="619"/>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row>
    <row r="857" spans="1:26" ht="15.75">
      <c r="A857" s="619"/>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row>
    <row r="858" spans="1:26" ht="15.75">
      <c r="A858" s="619"/>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row>
    <row r="859" spans="1:26" ht="15.75">
      <c r="A859" s="619"/>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row>
    <row r="860" spans="1:26" ht="15.75">
      <c r="A860" s="619"/>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row>
    <row r="861" spans="1:26" ht="15.75">
      <c r="A861" s="619"/>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row>
    <row r="862" spans="1:26" ht="15.75">
      <c r="A862" s="619"/>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row>
    <row r="863" spans="1:26" ht="15.75">
      <c r="A863" s="619"/>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row>
    <row r="864" spans="1:26" ht="15.75">
      <c r="A864" s="619"/>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row>
    <row r="865" spans="1:26" ht="15.75">
      <c r="A865" s="619"/>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row>
    <row r="866" spans="1:26" ht="15.75">
      <c r="A866" s="619"/>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row>
    <row r="867" spans="1:26" ht="15.75">
      <c r="A867" s="619"/>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row>
    <row r="868" spans="1:26" ht="15.75">
      <c r="A868" s="619"/>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row>
    <row r="869" spans="1:26" ht="15.75">
      <c r="A869" s="619"/>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row>
    <row r="870" spans="1:26" ht="15.75">
      <c r="A870" s="619"/>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row>
    <row r="871" spans="1:26" ht="15.75">
      <c r="A871" s="619"/>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row>
    <row r="872" spans="1:26" ht="15.75">
      <c r="A872" s="619"/>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row>
    <row r="873" spans="1:26" ht="15.75">
      <c r="A873" s="619"/>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row>
    <row r="874" spans="1:26" ht="15.75">
      <c r="A874" s="619"/>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row>
    <row r="875" spans="1:26" ht="15.75">
      <c r="A875" s="619"/>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row>
    <row r="876" spans="1:26" ht="15.75">
      <c r="A876" s="619"/>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row>
    <row r="877" spans="1:26" ht="15.75">
      <c r="A877" s="619"/>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row>
    <row r="878" spans="1:26" ht="15.75">
      <c r="A878" s="619"/>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row>
    <row r="879" spans="1:26" ht="15.75">
      <c r="A879" s="619"/>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row>
    <row r="880" spans="1:26" ht="15.75">
      <c r="A880" s="619"/>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row>
    <row r="881" spans="1:26" ht="15.75">
      <c r="A881" s="619"/>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row>
    <row r="882" spans="1:26" ht="15.75">
      <c r="A882" s="619"/>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row>
    <row r="883" spans="1:26" ht="15.75">
      <c r="A883" s="619"/>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row>
    <row r="884" spans="1:26" ht="15.75">
      <c r="A884" s="619"/>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row>
    <row r="885" spans="1:26" ht="15.75">
      <c r="A885" s="619"/>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row>
    <row r="886" spans="1:26" ht="15.75">
      <c r="A886" s="619"/>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row>
    <row r="887" spans="1:26" ht="15.75">
      <c r="A887" s="619"/>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row>
    <row r="888" spans="1:26" ht="15.75">
      <c r="A888" s="619"/>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row>
    <row r="889" spans="1:26" ht="15.75">
      <c r="A889" s="619"/>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row>
    <row r="890" spans="1:26" ht="15.75">
      <c r="A890" s="619"/>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row>
    <row r="891" spans="1:26" ht="15.75">
      <c r="A891" s="619"/>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row>
    <row r="892" spans="1:26" ht="15.75">
      <c r="A892" s="619"/>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row>
    <row r="893" spans="1:26" ht="15.75">
      <c r="A893" s="619"/>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row>
    <row r="894" spans="1:26" ht="15.75">
      <c r="A894" s="619"/>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row>
    <row r="895" spans="1:26" ht="15.75">
      <c r="A895" s="619"/>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row>
    <row r="896" spans="1:26" ht="15.75">
      <c r="A896" s="619"/>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row>
    <row r="897" spans="1:26" ht="15.75">
      <c r="A897" s="619"/>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row>
    <row r="898" spans="1:26" ht="15.75">
      <c r="A898" s="619"/>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row>
    <row r="899" spans="1:26" ht="15.75">
      <c r="A899" s="619"/>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row>
    <row r="900" spans="1:26" ht="15.75">
      <c r="A900" s="619"/>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row>
    <row r="901" spans="1:26" ht="15.75">
      <c r="A901" s="619"/>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row>
    <row r="902" spans="1:26" ht="15.75">
      <c r="A902" s="619"/>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row>
    <row r="903" spans="1:26" ht="15.75">
      <c r="A903" s="619"/>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row>
    <row r="904" spans="1:26" ht="15.75">
      <c r="A904" s="619"/>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row>
    <row r="905" spans="1:26" ht="15.75">
      <c r="A905" s="619"/>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row>
    <row r="906" spans="1:26" ht="15.75">
      <c r="A906" s="619"/>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row>
    <row r="907" spans="1:26" ht="15.75">
      <c r="A907" s="619"/>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row>
    <row r="908" spans="1:26" ht="15.75">
      <c r="A908" s="619"/>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row>
    <row r="909" spans="1:26" ht="15.75">
      <c r="A909" s="619"/>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row>
    <row r="910" spans="1:26" ht="15.75">
      <c r="A910" s="619"/>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row>
    <row r="911" spans="1:26" ht="15.75">
      <c r="A911" s="619"/>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row>
    <row r="912" spans="1:26" ht="15.75">
      <c r="A912" s="619"/>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row>
    <row r="913" spans="1:26" ht="15.75">
      <c r="A913" s="619"/>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row>
    <row r="914" spans="1:26" ht="15.75">
      <c r="A914" s="619"/>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row>
    <row r="915" spans="1:26" ht="15.75">
      <c r="A915" s="619"/>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row>
    <row r="916" spans="1:26" ht="15.75">
      <c r="A916" s="619"/>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row>
    <row r="917" spans="1:26" ht="15.75">
      <c r="A917" s="619"/>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row>
    <row r="918" spans="1:26" ht="15.75">
      <c r="A918" s="619"/>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row>
    <row r="919" spans="1:26" ht="15.75">
      <c r="A919" s="619"/>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row>
    <row r="920" spans="1:26" ht="15.75">
      <c r="A920" s="619"/>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row>
    <row r="921" spans="1:26" ht="15.75">
      <c r="A921" s="619"/>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row>
    <row r="922" spans="1:26" ht="15.75">
      <c r="A922" s="619"/>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row>
    <row r="923" spans="1:26" ht="15.75">
      <c r="A923" s="619"/>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row>
    <row r="924" spans="1:26" ht="15.75">
      <c r="A924" s="619"/>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row>
    <row r="925" spans="1:26" ht="15.75">
      <c r="A925" s="619"/>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row>
    <row r="926" spans="1:26" ht="15.75">
      <c r="A926" s="619"/>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row>
    <row r="927" spans="1:26" ht="15.75">
      <c r="A927" s="619"/>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row>
    <row r="928" spans="1:26" ht="15.75">
      <c r="A928" s="619"/>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row>
    <row r="929" spans="1:26" ht="15.75">
      <c r="A929" s="619"/>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row>
    <row r="930" spans="1:26" ht="15.75">
      <c r="A930" s="619"/>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row>
    <row r="931" spans="1:26" ht="15.75">
      <c r="A931" s="619"/>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row>
    <row r="932" spans="1:26" ht="15.75">
      <c r="A932" s="619"/>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row>
    <row r="933" spans="1:26" ht="15.75">
      <c r="A933" s="619"/>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row>
    <row r="934" spans="1:26" ht="15.75">
      <c r="A934" s="619"/>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row>
    <row r="935" spans="1:26" ht="15.75">
      <c r="A935" s="619"/>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row>
    <row r="936" spans="1:26" ht="15.75">
      <c r="A936" s="619"/>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row>
    <row r="937" spans="1:26" ht="15.75">
      <c r="A937" s="619"/>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row>
    <row r="938" spans="1:26" ht="15.75">
      <c r="A938" s="619"/>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row>
    <row r="939" spans="1:26" ht="15.75">
      <c r="A939" s="619"/>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row>
    <row r="940" spans="1:26" ht="15.75">
      <c r="A940" s="619"/>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row>
    <row r="941" spans="1:26" ht="15.75">
      <c r="A941" s="619"/>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row>
    <row r="942" spans="1:26" ht="15.75">
      <c r="A942" s="619"/>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row>
    <row r="943" spans="1:26" ht="15.75">
      <c r="A943" s="619"/>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row>
    <row r="944" spans="1:26" ht="15.75">
      <c r="A944" s="619"/>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row>
    <row r="945" spans="1:26" ht="15.75">
      <c r="A945" s="619"/>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row>
    <row r="946" spans="1:26" ht="15.75">
      <c r="A946" s="619"/>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row>
    <row r="947" spans="1:26" ht="15.75">
      <c r="A947" s="619"/>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row>
    <row r="948" spans="1:26" ht="15.75">
      <c r="A948" s="619"/>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row>
    <row r="949" spans="1:26" ht="15.75">
      <c r="A949" s="619"/>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row>
    <row r="950" spans="1:26" ht="15.75">
      <c r="A950" s="619"/>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row>
    <row r="951" spans="1:26" ht="15.75">
      <c r="A951" s="619"/>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row>
    <row r="952" spans="1:26" ht="15.75">
      <c r="A952" s="619"/>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row>
    <row r="953" spans="1:26" ht="15.75">
      <c r="A953" s="619"/>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row>
    <row r="954" spans="1:26" ht="15.75">
      <c r="A954" s="619"/>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row>
    <row r="955" spans="1:26" ht="15.75">
      <c r="A955" s="619"/>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row>
    <row r="956" spans="1:26" ht="15.75">
      <c r="A956" s="619"/>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row>
    <row r="957" spans="1:26" ht="15.75">
      <c r="A957" s="619"/>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row>
    <row r="958" spans="1:26" ht="15.75">
      <c r="A958" s="619"/>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row>
    <row r="959" spans="1:26" ht="15.75">
      <c r="A959" s="619"/>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row>
    <row r="960" spans="1:26" ht="15.75">
      <c r="A960" s="619"/>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row>
    <row r="961" spans="1:26" ht="15.75">
      <c r="A961" s="619"/>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row>
    <row r="962" spans="1:26" ht="15.75">
      <c r="A962" s="619"/>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row>
    <row r="963" spans="1:26" ht="15.75">
      <c r="A963" s="619"/>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row>
    <row r="964" spans="1:26" ht="15.75">
      <c r="A964" s="619"/>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row>
    <row r="965" spans="1:26" ht="15.75">
      <c r="A965" s="619"/>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row>
    <row r="966" spans="1:26" ht="15.75">
      <c r="A966" s="619"/>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row>
    <row r="967" spans="1:26" ht="15.75">
      <c r="A967" s="619"/>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row>
    <row r="968" spans="1:26" ht="15.75">
      <c r="A968" s="619"/>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row>
    <row r="969" spans="1:26" ht="15.75">
      <c r="A969" s="619"/>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row>
    <row r="970" spans="1:26" ht="15.75">
      <c r="A970" s="619"/>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row>
    <row r="971" spans="1:26" ht="15.75">
      <c r="A971" s="619"/>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row>
    <row r="972" spans="1:26" ht="15.75">
      <c r="A972" s="619"/>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row>
    <row r="973" spans="1:26" ht="15.75">
      <c r="A973" s="619"/>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row>
    <row r="974" spans="1:26" ht="15.75">
      <c r="A974" s="619"/>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row>
    <row r="975" spans="1:26" ht="15.75">
      <c r="A975" s="619"/>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row>
    <row r="976" spans="1:26" ht="15.75">
      <c r="A976" s="619"/>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row>
    <row r="977" spans="1:26" ht="15.75">
      <c r="A977" s="619"/>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row>
    <row r="978" spans="1:26" ht="15.75">
      <c r="A978" s="619"/>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row>
    <row r="979" spans="1:26" ht="15.75">
      <c r="A979" s="619"/>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row>
    <row r="980" spans="1:26" ht="15.75">
      <c r="A980" s="619"/>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row>
    <row r="981" spans="1:26" ht="15.75">
      <c r="A981" s="619"/>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row>
    <row r="982" spans="1:26" ht="15.75">
      <c r="A982" s="619"/>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row>
    <row r="983" spans="1:26" ht="15.75">
      <c r="A983" s="619"/>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row>
    <row r="984" spans="1:26" ht="15.75">
      <c r="A984" s="619"/>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row>
    <row r="985" spans="1:26" ht="15.75">
      <c r="A985" s="619"/>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row>
    <row r="986" spans="1:26" ht="15.75">
      <c r="A986" s="619"/>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row>
    <row r="987" spans="1:26" ht="15.75">
      <c r="A987" s="619"/>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row>
    <row r="988" spans="1:26" ht="15.75">
      <c r="A988" s="619"/>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row>
    <row r="989" spans="1:26" ht="15.75">
      <c r="A989" s="619"/>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row>
    <row r="990" spans="1:26" ht="15.75">
      <c r="A990" s="619"/>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row>
    <row r="991" spans="1:26" ht="15.75">
      <c r="A991" s="619"/>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row>
    <row r="992" spans="1:26" ht="15.75">
      <c r="A992" s="619"/>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row>
    <row r="993" spans="1:26" ht="15.75">
      <c r="A993" s="619"/>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row>
    <row r="994" spans="1:26" ht="15.75">
      <c r="A994" s="619"/>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row>
    <row r="995" spans="1:26" ht="15.75">
      <c r="A995" s="619"/>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row>
    <row r="996" spans="1:26" ht="15.75">
      <c r="A996" s="619"/>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row>
    <row r="997" spans="1:26" ht="15.75">
      <c r="A997" s="619"/>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row>
    <row r="998" spans="1:26" ht="15.75">
      <c r="A998" s="619"/>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row>
    <row r="999" spans="1:26" ht="15.75">
      <c r="A999" s="619"/>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row>
  </sheetData>
  <sheetProtection algorithmName="SHA-512" hashValue="GgBNIUcmfYNNoCxBnLbHsWeh1ijVLlloOrWVl8wvJTSvZ7y+foiMl/khCGzh1OYMMTPIF/lk5UE5ToXmJsOvQA==" saltValue="ytHog/popqLPi3CtkU2NyQ==" spinCount="100000" sheet="1" objects="1" scenarios="1"/>
  <mergeCells count="6">
    <mergeCell ref="A13:G13"/>
    <mergeCell ref="A15:G16"/>
    <mergeCell ref="A8:G10"/>
    <mergeCell ref="B3:C3"/>
    <mergeCell ref="B4:C4"/>
    <mergeCell ref="A14:G14"/>
  </mergeCells>
  <pageMargins left="1" right="1" top="1" bottom="1" header="0" footer="0"/>
  <pageSetup scale="71" fitToHeight="0" orientation="portrait" r:id="rId1"/>
  <headerFooter>
    <oddFooter>&amp;L&amp;F&amp;R&amp;A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000"/>
  <sheetViews>
    <sheetView showGridLines="0" view="pageBreakPreview" zoomScaleNormal="100" zoomScaleSheetLayoutView="100" workbookViewId="0">
      <selection activeCell="N29" sqref="N29"/>
    </sheetView>
  </sheetViews>
  <sheetFormatPr defaultColWidth="10.109375" defaultRowHeight="15" customHeight="1"/>
  <cols>
    <col min="1" max="26" width="7.6640625" customWidth="1"/>
  </cols>
  <sheetData>
    <row r="1" spans="1:11" ht="15.75">
      <c r="A1" s="506" t="str">
        <f>'PRODUCER INFORMATION '!S1</f>
        <v>STC 12:36 (cl)</v>
      </c>
      <c r="J1" s="506" t="str">
        <f>'PRODUCER INFORMATION '!B3</f>
        <v>TAX YEAR 2025</v>
      </c>
      <c r="K1" s="506"/>
    </row>
    <row r="2" spans="1:11" ht="18.75">
      <c r="A2" s="507" t="s">
        <v>1079</v>
      </c>
      <c r="B2" s="54"/>
      <c r="C2" s="54"/>
      <c r="D2" s="54"/>
      <c r="E2" s="54"/>
      <c r="F2" s="508"/>
      <c r="G2" s="54"/>
      <c r="H2" s="54"/>
      <c r="I2" s="54"/>
      <c r="J2" s="54"/>
      <c r="K2" s="54"/>
    </row>
    <row r="3" spans="1:11" ht="15.75" customHeight="1">
      <c r="A3" s="1092" t="s">
        <v>1080</v>
      </c>
      <c r="B3" s="907"/>
      <c r="C3" s="907"/>
      <c r="D3" s="907"/>
      <c r="E3" s="907"/>
      <c r="F3" s="907"/>
      <c r="G3" s="907"/>
      <c r="H3" s="907"/>
      <c r="I3" s="907"/>
      <c r="J3" s="907"/>
      <c r="K3" s="54"/>
    </row>
    <row r="4" spans="1:11" ht="24" customHeight="1">
      <c r="A4" s="907"/>
      <c r="B4" s="907"/>
      <c r="C4" s="907"/>
      <c r="D4" s="907"/>
      <c r="E4" s="907"/>
      <c r="F4" s="907"/>
      <c r="G4" s="907"/>
      <c r="H4" s="907"/>
      <c r="I4" s="907"/>
      <c r="J4" s="907"/>
      <c r="K4" s="54"/>
    </row>
    <row r="5" spans="1:11" ht="10.5" customHeight="1">
      <c r="A5" s="907"/>
      <c r="B5" s="907"/>
      <c r="C5" s="907"/>
      <c r="D5" s="907"/>
      <c r="E5" s="907"/>
      <c r="F5" s="907"/>
      <c r="G5" s="907"/>
      <c r="H5" s="907"/>
      <c r="I5" s="907"/>
      <c r="J5" s="907"/>
      <c r="K5" s="54"/>
    </row>
    <row r="6" spans="1:11" ht="15.75">
      <c r="A6" s="907"/>
      <c r="B6" s="907"/>
      <c r="C6" s="907"/>
      <c r="D6" s="907"/>
      <c r="E6" s="907"/>
      <c r="F6" s="907"/>
      <c r="G6" s="907"/>
      <c r="H6" s="907"/>
      <c r="I6" s="907"/>
      <c r="J6" s="907"/>
      <c r="K6" s="54"/>
    </row>
    <row r="7" spans="1:11" ht="15.75">
      <c r="A7" s="907"/>
      <c r="B7" s="907"/>
      <c r="C7" s="907"/>
      <c r="D7" s="907"/>
      <c r="E7" s="907"/>
      <c r="F7" s="907"/>
      <c r="G7" s="907"/>
      <c r="H7" s="907"/>
      <c r="I7" s="907"/>
      <c r="J7" s="907"/>
      <c r="K7" s="54"/>
    </row>
    <row r="8" spans="1:11" ht="27.75" customHeight="1">
      <c r="A8" s="907"/>
      <c r="B8" s="907"/>
      <c r="C8" s="907"/>
      <c r="D8" s="907"/>
      <c r="E8" s="907"/>
      <c r="F8" s="907"/>
      <c r="G8" s="907"/>
      <c r="H8" s="907"/>
      <c r="I8" s="907"/>
      <c r="J8" s="907"/>
      <c r="K8" s="54"/>
    </row>
    <row r="9" spans="1:11" ht="8.25" customHeight="1">
      <c r="A9" s="54"/>
      <c r="B9" s="54"/>
      <c r="C9" s="54"/>
      <c r="D9" s="54"/>
      <c r="E9" s="54"/>
      <c r="F9" s="54"/>
      <c r="G9" s="54"/>
      <c r="H9" s="54"/>
      <c r="I9" s="54"/>
      <c r="J9" s="54"/>
      <c r="K9" s="54"/>
    </row>
    <row r="10" spans="1:11" ht="15.75">
      <c r="A10" s="618" t="s">
        <v>1376</v>
      </c>
      <c r="B10" s="54"/>
      <c r="C10" s="54"/>
      <c r="D10" s="54"/>
      <c r="E10" s="54"/>
      <c r="F10" s="54"/>
      <c r="G10" s="54"/>
      <c r="H10" s="54"/>
      <c r="I10" s="54"/>
      <c r="J10" s="54"/>
      <c r="K10" s="54"/>
    </row>
    <row r="11" spans="1:11" ht="15.75">
      <c r="A11" s="1082"/>
      <c r="B11" s="972"/>
      <c r="C11" s="509"/>
      <c r="D11" s="489"/>
      <c r="E11" s="489"/>
      <c r="F11" s="489"/>
      <c r="G11" s="489"/>
      <c r="H11" s="489"/>
      <c r="I11" s="489"/>
      <c r="J11" s="489"/>
      <c r="K11" s="54"/>
    </row>
    <row r="12" spans="1:11" ht="15.75">
      <c r="A12" s="1083"/>
      <c r="B12" s="974"/>
      <c r="C12" s="509"/>
      <c r="D12" s="489"/>
      <c r="E12" s="489"/>
      <c r="F12" s="489"/>
      <c r="G12" s="489"/>
      <c r="H12" s="489"/>
      <c r="I12" s="489"/>
      <c r="J12" s="489"/>
      <c r="K12" s="54"/>
    </row>
    <row r="13" spans="1:11" ht="15.75">
      <c r="A13" s="1083"/>
      <c r="B13" s="974"/>
      <c r="C13" s="510"/>
      <c r="D13" s="490"/>
      <c r="E13" s="490"/>
      <c r="F13" s="490"/>
      <c r="G13" s="490"/>
      <c r="H13" s="490"/>
      <c r="I13" s="490"/>
      <c r="J13" s="490"/>
      <c r="K13" s="131"/>
    </row>
    <row r="14" spans="1:11" ht="15.75">
      <c r="A14" s="1078"/>
      <c r="B14" s="995"/>
      <c r="C14" s="510"/>
      <c r="D14" s="490"/>
      <c r="E14" s="490"/>
      <c r="F14" s="490"/>
      <c r="G14" s="490"/>
      <c r="H14" s="490"/>
      <c r="I14" s="490"/>
      <c r="J14" s="490"/>
      <c r="K14" s="131"/>
    </row>
    <row r="15" spans="1:11" ht="15.75">
      <c r="A15" s="54"/>
      <c r="B15" s="54"/>
      <c r="C15" s="131"/>
      <c r="D15" s="131"/>
      <c r="E15" s="131"/>
      <c r="F15" s="131"/>
      <c r="G15" s="131"/>
      <c r="H15" s="131"/>
      <c r="I15" s="131"/>
      <c r="J15" s="131"/>
      <c r="K15" s="131"/>
    </row>
    <row r="16" spans="1:11" ht="15.75">
      <c r="A16" s="618" t="s">
        <v>1377</v>
      </c>
      <c r="B16" s="131"/>
      <c r="C16" s="131"/>
      <c r="D16" s="492" t="s">
        <v>1081</v>
      </c>
      <c r="E16" s="131"/>
      <c r="F16" s="131"/>
      <c r="G16" s="131"/>
      <c r="H16" s="131"/>
      <c r="I16" s="131"/>
      <c r="J16" s="131"/>
      <c r="K16" s="131"/>
    </row>
    <row r="17" spans="1:11" ht="15.75">
      <c r="A17" s="1082"/>
      <c r="B17" s="972"/>
      <c r="C17" s="511"/>
      <c r="D17" s="512"/>
      <c r="E17" s="512"/>
      <c r="F17" s="512"/>
      <c r="G17" s="512"/>
      <c r="H17" s="512"/>
      <c r="I17" s="512"/>
      <c r="J17" s="512"/>
      <c r="K17" s="131"/>
    </row>
    <row r="18" spans="1:11" ht="15.75">
      <c r="A18" s="1083"/>
      <c r="B18" s="974"/>
      <c r="C18" s="489"/>
      <c r="D18" s="513"/>
      <c r="E18" s="513"/>
      <c r="F18" s="513"/>
      <c r="G18" s="513"/>
      <c r="H18" s="513"/>
      <c r="I18" s="513"/>
      <c r="J18" s="513"/>
      <c r="K18" s="201"/>
    </row>
    <row r="19" spans="1:11" ht="15.75">
      <c r="A19" s="1083"/>
      <c r="B19" s="974"/>
      <c r="C19" s="514"/>
      <c r="D19" s="515"/>
      <c r="E19" s="515"/>
      <c r="F19" s="515"/>
      <c r="G19" s="515"/>
      <c r="H19" s="515"/>
      <c r="I19" s="515"/>
      <c r="J19" s="515"/>
      <c r="K19" s="201"/>
    </row>
    <row r="20" spans="1:11" ht="15.75">
      <c r="A20" s="1078"/>
      <c r="B20" s="995"/>
      <c r="C20" s="516"/>
      <c r="D20" s="490"/>
      <c r="E20" s="490"/>
      <c r="F20" s="490"/>
      <c r="G20" s="490"/>
      <c r="H20" s="490"/>
      <c r="I20" s="490"/>
      <c r="J20" s="490"/>
      <c r="K20" s="131"/>
    </row>
    <row r="21" spans="1:11" ht="15.75" customHeight="1">
      <c r="A21" s="54"/>
      <c r="B21" s="465"/>
      <c r="C21" s="54"/>
      <c r="D21" s="201"/>
      <c r="E21" s="201"/>
      <c r="F21" s="201"/>
      <c r="G21" s="201"/>
      <c r="H21" s="201"/>
      <c r="I21" s="201"/>
      <c r="J21" s="201"/>
      <c r="K21" s="201"/>
    </row>
    <row r="22" spans="1:11" ht="15.75" customHeight="1">
      <c r="A22" s="618" t="s">
        <v>1378</v>
      </c>
      <c r="B22" s="517"/>
      <c r="C22" s="54"/>
      <c r="D22" s="201"/>
      <c r="E22" s="201"/>
      <c r="F22" s="201"/>
      <c r="G22" s="201"/>
      <c r="H22" s="201"/>
      <c r="I22" s="201"/>
      <c r="J22" s="201"/>
      <c r="K22" s="201"/>
    </row>
    <row r="23" spans="1:11" ht="15.75" customHeight="1">
      <c r="A23" s="1082"/>
      <c r="B23" s="972"/>
      <c r="C23" s="518"/>
      <c r="D23" s="519"/>
      <c r="E23" s="520"/>
      <c r="F23" s="519"/>
      <c r="G23" s="519"/>
      <c r="H23" s="519"/>
      <c r="I23" s="519"/>
      <c r="J23" s="519"/>
      <c r="K23" s="492"/>
    </row>
    <row r="24" spans="1:11" ht="15.75" customHeight="1">
      <c r="A24" s="1083"/>
      <c r="B24" s="974"/>
      <c r="C24" s="489"/>
      <c r="D24" s="489"/>
      <c r="E24" s="489"/>
      <c r="F24" s="489"/>
      <c r="G24" s="489"/>
      <c r="H24" s="489"/>
      <c r="I24" s="489"/>
      <c r="J24" s="489"/>
      <c r="K24" s="131"/>
    </row>
    <row r="25" spans="1:11" ht="15.75" customHeight="1">
      <c r="A25" s="1078"/>
      <c r="B25" s="995"/>
      <c r="C25" s="516"/>
      <c r="D25" s="490"/>
      <c r="E25" s="490"/>
      <c r="F25" s="490"/>
      <c r="G25" s="490"/>
      <c r="H25" s="490"/>
      <c r="I25" s="490"/>
      <c r="J25" s="490"/>
      <c r="K25" s="131"/>
    </row>
    <row r="26" spans="1:11" ht="15.75" customHeight="1">
      <c r="A26" s="521"/>
      <c r="B26" s="521"/>
      <c r="C26" s="131"/>
      <c r="D26" s="131"/>
      <c r="E26" s="131"/>
      <c r="F26" s="131"/>
      <c r="G26" s="131"/>
      <c r="H26" s="131"/>
      <c r="I26" s="131"/>
      <c r="J26" s="131"/>
      <c r="K26" s="131"/>
    </row>
    <row r="27" spans="1:11" ht="15" customHeight="1">
      <c r="A27" s="1258" t="s">
        <v>1485</v>
      </c>
      <c r="B27" s="1259"/>
      <c r="C27" s="1259"/>
      <c r="D27" s="1259"/>
      <c r="E27" s="1259"/>
      <c r="F27" s="1259"/>
      <c r="G27" s="1259"/>
      <c r="H27" s="1259"/>
      <c r="I27" s="1260"/>
    </row>
    <row r="28" spans="1:11" ht="15" customHeight="1">
      <c r="A28" s="1261"/>
      <c r="B28" s="907"/>
      <c r="C28" s="907"/>
      <c r="D28" s="907"/>
      <c r="E28" s="907"/>
      <c r="F28" s="907"/>
      <c r="G28" s="907"/>
      <c r="H28" s="907"/>
      <c r="I28" s="923"/>
    </row>
    <row r="29" spans="1:11" ht="15" customHeight="1">
      <c r="A29" s="1261"/>
      <c r="B29" s="907"/>
      <c r="C29" s="907"/>
      <c r="D29" s="907"/>
      <c r="E29" s="907"/>
      <c r="F29" s="907"/>
      <c r="G29" s="907"/>
      <c r="H29" s="907"/>
      <c r="I29" s="923"/>
    </row>
    <row r="30" spans="1:11" ht="15" customHeight="1">
      <c r="A30" s="1261"/>
      <c r="B30" s="907"/>
      <c r="C30" s="907"/>
      <c r="D30" s="907"/>
      <c r="E30" s="907"/>
      <c r="F30" s="907"/>
      <c r="G30" s="907"/>
      <c r="H30" s="907"/>
      <c r="I30" s="923"/>
    </row>
    <row r="31" spans="1:11" ht="15" customHeight="1">
      <c r="A31" s="1261"/>
      <c r="B31" s="907"/>
      <c r="C31" s="907"/>
      <c r="D31" s="907"/>
      <c r="E31" s="907"/>
      <c r="F31" s="907"/>
      <c r="G31" s="907"/>
      <c r="H31" s="907"/>
      <c r="I31" s="923"/>
    </row>
    <row r="32" spans="1:11" ht="15.75" customHeight="1">
      <c r="A32" s="1262"/>
      <c r="B32" s="920"/>
      <c r="C32" s="920"/>
      <c r="D32" s="920"/>
      <c r="E32" s="920"/>
      <c r="F32" s="920"/>
      <c r="G32" s="920"/>
      <c r="H32" s="920"/>
      <c r="I32" s="1263"/>
    </row>
    <row r="33" spans="1:11" ht="15.75" customHeight="1" thickBot="1">
      <c r="A33" s="1255" t="s">
        <v>1082</v>
      </c>
      <c r="B33" s="1256"/>
      <c r="C33" s="1256"/>
      <c r="D33" s="1256"/>
      <c r="E33" s="1256"/>
      <c r="F33" s="1256"/>
      <c r="G33" s="1256"/>
      <c r="H33" s="1256"/>
      <c r="I33" s="1257"/>
    </row>
    <row r="34" spans="1:11" ht="15.75" customHeight="1">
      <c r="A34" s="1246"/>
      <c r="B34" s="1247"/>
      <c r="C34" s="1247"/>
      <c r="D34" s="1247"/>
      <c r="E34" s="1247"/>
      <c r="F34" s="1247"/>
      <c r="G34" s="1247"/>
      <c r="H34" s="1247"/>
      <c r="I34" s="1248"/>
      <c r="J34" s="1"/>
      <c r="K34" s="1"/>
    </row>
    <row r="35" spans="1:11" ht="15.75" customHeight="1">
      <c r="A35" s="1249"/>
      <c r="B35" s="1250"/>
      <c r="C35" s="1250"/>
      <c r="D35" s="1250"/>
      <c r="E35" s="1250"/>
      <c r="F35" s="1250"/>
      <c r="G35" s="1250"/>
      <c r="H35" s="1250"/>
      <c r="I35" s="1251"/>
      <c r="J35" s="1"/>
      <c r="K35" s="1"/>
    </row>
    <row r="36" spans="1:11" ht="15.75" customHeight="1">
      <c r="A36" s="1249"/>
      <c r="B36" s="1250"/>
      <c r="C36" s="1250"/>
      <c r="D36" s="1250"/>
      <c r="E36" s="1250"/>
      <c r="F36" s="1250"/>
      <c r="G36" s="1250"/>
      <c r="H36" s="1250"/>
      <c r="I36" s="1251"/>
      <c r="J36" s="1"/>
      <c r="K36" s="1"/>
    </row>
    <row r="37" spans="1:11" ht="15.75" customHeight="1">
      <c r="A37" s="1249"/>
      <c r="B37" s="1250"/>
      <c r="C37" s="1250"/>
      <c r="D37" s="1250"/>
      <c r="E37" s="1250"/>
      <c r="F37" s="1250"/>
      <c r="G37" s="1250"/>
      <c r="H37" s="1250"/>
      <c r="I37" s="1251"/>
      <c r="J37" s="1"/>
      <c r="K37" s="1"/>
    </row>
    <row r="38" spans="1:11" ht="15.75" customHeight="1">
      <c r="A38" s="1249"/>
      <c r="B38" s="1250"/>
      <c r="C38" s="1250"/>
      <c r="D38" s="1250"/>
      <c r="E38" s="1250"/>
      <c r="F38" s="1250"/>
      <c r="G38" s="1250"/>
      <c r="H38" s="1250"/>
      <c r="I38" s="1251"/>
      <c r="J38" s="1"/>
      <c r="K38" s="1"/>
    </row>
    <row r="39" spans="1:11" ht="15.75" customHeight="1">
      <c r="A39" s="1249"/>
      <c r="B39" s="1250"/>
      <c r="C39" s="1250"/>
      <c r="D39" s="1250"/>
      <c r="E39" s="1250"/>
      <c r="F39" s="1250"/>
      <c r="G39" s="1250"/>
      <c r="H39" s="1250"/>
      <c r="I39" s="1251"/>
      <c r="J39" s="1"/>
      <c r="K39" s="1"/>
    </row>
    <row r="40" spans="1:11" ht="15.75" customHeight="1">
      <c r="A40" s="1249"/>
      <c r="B40" s="1250"/>
      <c r="C40" s="1250"/>
      <c r="D40" s="1250"/>
      <c r="E40" s="1250"/>
      <c r="F40" s="1250"/>
      <c r="G40" s="1250"/>
      <c r="H40" s="1250"/>
      <c r="I40" s="1251"/>
      <c r="J40" s="1"/>
      <c r="K40" s="1"/>
    </row>
    <row r="41" spans="1:11" ht="15.75" customHeight="1">
      <c r="A41" s="1249"/>
      <c r="B41" s="1250"/>
      <c r="C41" s="1250"/>
      <c r="D41" s="1250"/>
      <c r="E41" s="1250"/>
      <c r="F41" s="1250"/>
      <c r="G41" s="1250"/>
      <c r="H41" s="1250"/>
      <c r="I41" s="1251"/>
      <c r="J41" s="1"/>
      <c r="K41" s="1"/>
    </row>
    <row r="42" spans="1:11" ht="15.75" customHeight="1">
      <c r="A42" s="1249"/>
      <c r="B42" s="1250"/>
      <c r="C42" s="1250"/>
      <c r="D42" s="1250"/>
      <c r="E42" s="1250"/>
      <c r="F42" s="1250"/>
      <c r="G42" s="1250"/>
      <c r="H42" s="1250"/>
      <c r="I42" s="1251"/>
      <c r="J42" s="1"/>
      <c r="K42" s="1"/>
    </row>
    <row r="43" spans="1:11" ht="15.75" customHeight="1">
      <c r="A43" s="1249"/>
      <c r="B43" s="1250"/>
      <c r="C43" s="1250"/>
      <c r="D43" s="1250"/>
      <c r="E43" s="1250"/>
      <c r="F43" s="1250"/>
      <c r="G43" s="1250"/>
      <c r="H43" s="1250"/>
      <c r="I43" s="1251"/>
      <c r="J43" s="1"/>
      <c r="K43" s="1"/>
    </row>
    <row r="44" spans="1:11" ht="15.75" customHeight="1">
      <c r="A44" s="1249"/>
      <c r="B44" s="1250"/>
      <c r="C44" s="1250"/>
      <c r="D44" s="1250"/>
      <c r="E44" s="1250"/>
      <c r="F44" s="1250"/>
      <c r="G44" s="1250"/>
      <c r="H44" s="1250"/>
      <c r="I44" s="1251"/>
      <c r="J44" s="1"/>
      <c r="K44" s="1"/>
    </row>
    <row r="45" spans="1:11" ht="15.75" customHeight="1">
      <c r="A45" s="1249"/>
      <c r="B45" s="1250"/>
      <c r="C45" s="1250"/>
      <c r="D45" s="1250"/>
      <c r="E45" s="1250"/>
      <c r="F45" s="1250"/>
      <c r="G45" s="1250"/>
      <c r="H45" s="1250"/>
      <c r="I45" s="1251"/>
      <c r="J45" s="1"/>
      <c r="K45" s="1"/>
    </row>
    <row r="46" spans="1:11" ht="15.75" customHeight="1">
      <c r="A46" s="1249"/>
      <c r="B46" s="1250"/>
      <c r="C46" s="1250"/>
      <c r="D46" s="1250"/>
      <c r="E46" s="1250"/>
      <c r="F46" s="1250"/>
      <c r="G46" s="1250"/>
      <c r="H46" s="1250"/>
      <c r="I46" s="1251"/>
      <c r="J46" s="1"/>
      <c r="K46" s="1"/>
    </row>
    <row r="47" spans="1:11" ht="15.75" customHeight="1">
      <c r="A47" s="1249"/>
      <c r="B47" s="1250"/>
      <c r="C47" s="1250"/>
      <c r="D47" s="1250"/>
      <c r="E47" s="1250"/>
      <c r="F47" s="1250"/>
      <c r="G47" s="1250"/>
      <c r="H47" s="1250"/>
      <c r="I47" s="1251"/>
      <c r="J47" s="1"/>
      <c r="K47" s="1"/>
    </row>
    <row r="48" spans="1:11" ht="15.75" customHeight="1">
      <c r="A48" s="1249"/>
      <c r="B48" s="1250"/>
      <c r="C48" s="1250"/>
      <c r="D48" s="1250"/>
      <c r="E48" s="1250"/>
      <c r="F48" s="1250"/>
      <c r="G48" s="1250"/>
      <c r="H48" s="1250"/>
      <c r="I48" s="1251"/>
      <c r="J48" s="1"/>
      <c r="K48" s="1"/>
    </row>
    <row r="49" spans="1:11" ht="15.75" customHeight="1">
      <c r="A49" s="1249"/>
      <c r="B49" s="1250"/>
      <c r="C49" s="1250"/>
      <c r="D49" s="1250"/>
      <c r="E49" s="1250"/>
      <c r="F49" s="1250"/>
      <c r="G49" s="1250"/>
      <c r="H49" s="1250"/>
      <c r="I49" s="1251"/>
      <c r="J49" s="1"/>
      <c r="K49" s="1"/>
    </row>
    <row r="50" spans="1:11" ht="15.75" customHeight="1">
      <c r="A50" s="1249"/>
      <c r="B50" s="1250"/>
      <c r="C50" s="1250"/>
      <c r="D50" s="1250"/>
      <c r="E50" s="1250"/>
      <c r="F50" s="1250"/>
      <c r="G50" s="1250"/>
      <c r="H50" s="1250"/>
      <c r="I50" s="1251"/>
      <c r="J50" s="1"/>
      <c r="K50" s="1"/>
    </row>
    <row r="51" spans="1:11" ht="15.75" customHeight="1">
      <c r="A51" s="1249"/>
      <c r="B51" s="1250"/>
      <c r="C51" s="1250"/>
      <c r="D51" s="1250"/>
      <c r="E51" s="1250"/>
      <c r="F51" s="1250"/>
      <c r="G51" s="1250"/>
      <c r="H51" s="1250"/>
      <c r="I51" s="1251"/>
      <c r="J51" s="1"/>
      <c r="K51" s="1"/>
    </row>
    <row r="52" spans="1:11" ht="15.75" customHeight="1">
      <c r="A52" s="1249"/>
      <c r="B52" s="1250"/>
      <c r="C52" s="1250"/>
      <c r="D52" s="1250"/>
      <c r="E52" s="1250"/>
      <c r="F52" s="1250"/>
      <c r="G52" s="1250"/>
      <c r="H52" s="1250"/>
      <c r="I52" s="1251"/>
      <c r="J52" s="1"/>
      <c r="K52" s="1"/>
    </row>
    <row r="53" spans="1:11" ht="15.75" customHeight="1">
      <c r="A53" s="1249"/>
      <c r="B53" s="1250"/>
      <c r="C53" s="1250"/>
      <c r="D53" s="1250"/>
      <c r="E53" s="1250"/>
      <c r="F53" s="1250"/>
      <c r="G53" s="1250"/>
      <c r="H53" s="1250"/>
      <c r="I53" s="1251"/>
      <c r="J53" s="1"/>
      <c r="K53" s="1"/>
    </row>
    <row r="54" spans="1:11" ht="15.75" customHeight="1">
      <c r="A54" s="1249"/>
      <c r="B54" s="1250"/>
      <c r="C54" s="1250"/>
      <c r="D54" s="1250"/>
      <c r="E54" s="1250"/>
      <c r="F54" s="1250"/>
      <c r="G54" s="1250"/>
      <c r="H54" s="1250"/>
      <c r="I54" s="1251"/>
      <c r="J54" s="1"/>
      <c r="K54" s="1"/>
    </row>
    <row r="55" spans="1:11" ht="15.75" customHeight="1">
      <c r="A55" s="1249"/>
      <c r="B55" s="1250"/>
      <c r="C55" s="1250"/>
      <c r="D55" s="1250"/>
      <c r="E55" s="1250"/>
      <c r="F55" s="1250"/>
      <c r="G55" s="1250"/>
      <c r="H55" s="1250"/>
      <c r="I55" s="1251"/>
      <c r="J55" s="1"/>
      <c r="K55" s="1"/>
    </row>
    <row r="56" spans="1:11" ht="15.75" customHeight="1" thickBot="1">
      <c r="A56" s="1252"/>
      <c r="B56" s="1253"/>
      <c r="C56" s="1253"/>
      <c r="D56" s="1253"/>
      <c r="E56" s="1253"/>
      <c r="F56" s="1253"/>
      <c r="G56" s="1253"/>
      <c r="H56" s="1253"/>
      <c r="I56" s="1254"/>
      <c r="J56" s="1"/>
      <c r="K56" s="1"/>
    </row>
    <row r="57" spans="1:11" ht="15.75" customHeight="1">
      <c r="J57" s="1"/>
      <c r="K57" s="1"/>
    </row>
    <row r="58" spans="1:11" ht="15.75" customHeight="1">
      <c r="J58" s="1"/>
      <c r="K58" s="1"/>
    </row>
    <row r="59" spans="1:11" ht="15.75" customHeight="1">
      <c r="J59" s="1"/>
      <c r="K59" s="1"/>
    </row>
    <row r="60" spans="1:11" ht="15.75" customHeight="1">
      <c r="J60" s="1"/>
      <c r="K60" s="1"/>
    </row>
    <row r="61" spans="1:11" ht="15.75" customHeight="1">
      <c r="J61" s="1"/>
      <c r="K61" s="1"/>
    </row>
    <row r="62" spans="1:11" ht="15.75" customHeight="1">
      <c r="J62" s="1"/>
      <c r="K62" s="1"/>
    </row>
    <row r="63" spans="1:11" ht="15.75" customHeight="1">
      <c r="J63" s="1"/>
      <c r="K63" s="1"/>
    </row>
    <row r="64" spans="1:11" ht="15.75" customHeight="1">
      <c r="J64" s="1"/>
      <c r="K64" s="1"/>
    </row>
    <row r="65" spans="10:11" ht="15.75" customHeight="1">
      <c r="J65" s="1"/>
      <c r="K65" s="1"/>
    </row>
    <row r="66" spans="10:11" ht="15.75" customHeight="1">
      <c r="J66" s="1"/>
      <c r="K66" s="1"/>
    </row>
    <row r="67" spans="10:11" ht="15.75" customHeight="1">
      <c r="J67" s="1"/>
      <c r="K67" s="1"/>
    </row>
    <row r="68" spans="10:11" ht="15.75" customHeight="1">
      <c r="J68" s="1"/>
      <c r="K68" s="1"/>
    </row>
    <row r="69" spans="10:11" ht="15.75" customHeight="1">
      <c r="J69" s="1"/>
      <c r="K69" s="1"/>
    </row>
    <row r="70" spans="10:11" ht="15.75" customHeight="1">
      <c r="J70" s="1"/>
      <c r="K70" s="1"/>
    </row>
    <row r="71" spans="10:11" ht="15.75" customHeight="1">
      <c r="J71" s="1"/>
      <c r="K71" s="1"/>
    </row>
    <row r="72" spans="10:11" ht="15.75" customHeight="1">
      <c r="J72" s="1"/>
      <c r="K72" s="1"/>
    </row>
    <row r="73" spans="10:11" ht="15.75" customHeight="1"/>
    <row r="74" spans="10:11" ht="15.75" customHeight="1"/>
    <row r="75" spans="10:11" ht="15.75" customHeight="1"/>
    <row r="76" spans="10:11" ht="15.75" customHeight="1"/>
    <row r="77" spans="10:11" ht="15.75" customHeight="1"/>
    <row r="78" spans="10:11" ht="15.75" customHeight="1"/>
    <row r="79" spans="10:11" ht="15.75" customHeight="1"/>
    <row r="80" spans="10:11"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34:I56"/>
    <mergeCell ref="A33:I33"/>
    <mergeCell ref="A3:J8"/>
    <mergeCell ref="A11:B14"/>
    <mergeCell ref="A17:B20"/>
    <mergeCell ref="A23:B25"/>
    <mergeCell ref="A27:I32"/>
  </mergeCells>
  <pageMargins left="0.7" right="0.7" top="0.75" bottom="0.75" header="0" footer="0"/>
  <pageSetup scale="7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999"/>
  <sheetViews>
    <sheetView showGridLines="0" view="pageBreakPreview" topLeftCell="A3" zoomScale="80" zoomScaleNormal="100" zoomScaleSheetLayoutView="80" workbookViewId="0">
      <selection activeCell="B24" sqref="B24:K29"/>
    </sheetView>
  </sheetViews>
  <sheetFormatPr defaultColWidth="10.109375" defaultRowHeight="15" customHeight="1"/>
  <cols>
    <col min="1" max="26" width="10.21875" customWidth="1"/>
  </cols>
  <sheetData>
    <row r="1" spans="1:26" ht="15" customHeight="1">
      <c r="A1" s="464" t="str">
        <f>'PRODUCER INFORMATION '!S1</f>
        <v>STC 12:36 (cl)</v>
      </c>
      <c r="B1" s="57"/>
      <c r="C1" s="57"/>
      <c r="D1" s="57"/>
      <c r="E1" s="57"/>
      <c r="F1" s="57"/>
      <c r="G1" s="57"/>
      <c r="H1" s="57"/>
      <c r="I1" s="57"/>
      <c r="J1" s="57"/>
      <c r="K1" s="57" t="str">
        <f>'PRODUCER INFORMATION '!B3</f>
        <v>TAX YEAR 2025</v>
      </c>
      <c r="L1" s="57"/>
      <c r="M1" s="57"/>
      <c r="N1" s="57"/>
      <c r="O1" s="57"/>
      <c r="P1" s="57"/>
      <c r="Q1" s="57"/>
      <c r="R1" s="57"/>
      <c r="S1" s="57"/>
      <c r="T1" s="57"/>
      <c r="U1" s="57"/>
      <c r="V1" s="57"/>
      <c r="W1" s="57"/>
      <c r="X1" s="57"/>
      <c r="Y1" s="57"/>
      <c r="Z1" s="57"/>
    </row>
    <row r="2" spans="1:26" ht="15" customHeight="1">
      <c r="A2" s="522"/>
      <c r="B2" s="522"/>
      <c r="C2" s="522"/>
      <c r="D2" s="522"/>
      <c r="E2" s="522"/>
      <c r="F2" s="522"/>
      <c r="G2" s="522"/>
      <c r="H2" s="522"/>
      <c r="I2" s="522"/>
      <c r="J2" s="522"/>
      <c r="K2" s="522"/>
      <c r="L2" s="522"/>
      <c r="M2" s="522"/>
      <c r="N2" s="522"/>
      <c r="O2" s="522"/>
      <c r="P2" s="522"/>
      <c r="Q2" s="522"/>
      <c r="R2" s="522"/>
      <c r="S2" s="522"/>
      <c r="T2" s="522"/>
      <c r="U2" s="522"/>
      <c r="V2" s="522"/>
      <c r="W2" s="522"/>
      <c r="X2" s="522"/>
      <c r="Y2" s="522"/>
      <c r="Z2" s="522"/>
    </row>
    <row r="3" spans="1:26" ht="18" customHeight="1">
      <c r="A3" s="476" t="s">
        <v>1038</v>
      </c>
      <c r="B3" s="1241" t="str">
        <f>'PRODUCER INFORMATION '!Q3</f>
        <v>COUNTY CODES</v>
      </c>
      <c r="C3" s="994"/>
      <c r="D3" s="994"/>
      <c r="E3" s="523"/>
      <c r="F3" s="501"/>
      <c r="G3" s="476" t="s">
        <v>1067</v>
      </c>
      <c r="H3" s="1273">
        <f>'PRODUCER INFORMATION '!F14</f>
        <v>0</v>
      </c>
      <c r="I3" s="994"/>
      <c r="J3" s="994"/>
      <c r="K3" s="994"/>
      <c r="L3" s="54"/>
      <c r="M3" s="54"/>
      <c r="N3" s="54"/>
      <c r="O3" s="54"/>
      <c r="P3" s="54"/>
      <c r="Q3" s="54"/>
      <c r="R3" s="54"/>
      <c r="S3" s="54"/>
      <c r="T3" s="54"/>
      <c r="U3" s="54"/>
      <c r="V3" s="54"/>
      <c r="W3" s="54"/>
      <c r="X3" s="54"/>
      <c r="Y3" s="54"/>
      <c r="Z3" s="54"/>
    </row>
    <row r="4" spans="1:26" ht="17.25" customHeight="1">
      <c r="A4" s="476" t="s">
        <v>1039</v>
      </c>
      <c r="B4" s="1242">
        <f>'PRODUCER INFORMATION '!Q5</f>
        <v>0</v>
      </c>
      <c r="C4" s="1228"/>
      <c r="D4" s="1228"/>
      <c r="E4" s="498"/>
      <c r="F4" s="501"/>
      <c r="G4" s="476" t="s">
        <v>1083</v>
      </c>
      <c r="H4" s="1274">
        <f>'PRODUCER INFORMATION '!F12</f>
        <v>0</v>
      </c>
      <c r="I4" s="1128"/>
      <c r="J4" s="1128"/>
      <c r="K4" s="1128"/>
      <c r="L4" s="54"/>
      <c r="M4" s="54"/>
      <c r="N4" s="54"/>
      <c r="O4" s="54"/>
      <c r="P4" s="54"/>
      <c r="Q4" s="54"/>
      <c r="R4" s="54"/>
      <c r="S4" s="54"/>
      <c r="T4" s="54"/>
      <c r="U4" s="54"/>
      <c r="V4" s="54"/>
      <c r="W4" s="54"/>
      <c r="X4" s="54"/>
      <c r="Y4" s="54"/>
      <c r="Z4" s="54"/>
    </row>
    <row r="5" spans="1:26" ht="18" customHeight="1">
      <c r="A5" s="501"/>
      <c r="B5" s="501"/>
      <c r="C5" s="501"/>
      <c r="D5" s="501"/>
      <c r="E5" s="501"/>
      <c r="F5" s="501"/>
      <c r="G5" s="476" t="s">
        <v>1084</v>
      </c>
      <c r="H5" s="1275">
        <f>'PRODUCER INFORMATION '!P46</f>
        <v>0</v>
      </c>
      <c r="I5" s="1128"/>
      <c r="J5" s="524"/>
      <c r="K5" s="524"/>
      <c r="L5" s="525"/>
      <c r="M5" s="525"/>
      <c r="N5" s="525"/>
      <c r="O5" s="525"/>
      <c r="P5" s="464"/>
      <c r="Q5" s="464"/>
      <c r="R5" s="464"/>
      <c r="S5" s="464"/>
      <c r="T5" s="464"/>
      <c r="U5" s="464"/>
      <c r="V5" s="464"/>
      <c r="W5" s="464"/>
      <c r="X5" s="464"/>
      <c r="Y5" s="464"/>
      <c r="Z5" s="464"/>
    </row>
    <row r="6" spans="1:26" ht="15" customHeight="1">
      <c r="A6" s="464"/>
      <c r="B6" s="464"/>
      <c r="C6" s="464"/>
      <c r="D6" s="464"/>
      <c r="E6" s="464"/>
      <c r="F6" s="464"/>
      <c r="G6" s="526"/>
      <c r="H6" s="527"/>
      <c r="I6" s="527"/>
      <c r="J6" s="527"/>
      <c r="K6" s="527"/>
      <c r="L6" s="525"/>
      <c r="M6" s="525"/>
      <c r="N6" s="525"/>
      <c r="O6" s="525"/>
      <c r="P6" s="464"/>
      <c r="Q6" s="464"/>
      <c r="R6" s="464"/>
      <c r="S6" s="464"/>
      <c r="T6" s="464"/>
      <c r="U6" s="464"/>
      <c r="V6" s="464"/>
      <c r="W6" s="464"/>
      <c r="X6" s="464"/>
      <c r="Y6" s="464"/>
      <c r="Z6" s="464"/>
    </row>
    <row r="7" spans="1:26" ht="15" customHeight="1">
      <c r="A7" s="483"/>
      <c r="B7" s="528"/>
      <c r="C7" s="483"/>
      <c r="D7" s="483"/>
      <c r="E7" s="483"/>
      <c r="F7" s="483"/>
      <c r="G7" s="483"/>
      <c r="H7" s="483"/>
      <c r="I7" s="483"/>
      <c r="J7" s="483"/>
      <c r="K7" s="483"/>
      <c r="L7" s="483"/>
      <c r="M7" s="483"/>
      <c r="N7" s="483"/>
      <c r="O7" s="483"/>
      <c r="P7" s="483"/>
      <c r="Q7" s="483"/>
      <c r="R7" s="483"/>
      <c r="S7" s="483"/>
      <c r="T7" s="483"/>
      <c r="U7" s="483"/>
      <c r="V7" s="483"/>
      <c r="W7" s="483"/>
      <c r="X7" s="483"/>
      <c r="Y7" s="483"/>
      <c r="Z7" s="483"/>
    </row>
    <row r="8" spans="1:26" ht="30" customHeight="1">
      <c r="A8" s="300"/>
      <c r="B8" s="1276" t="s">
        <v>1085</v>
      </c>
      <c r="C8" s="907"/>
      <c r="D8" s="907"/>
      <c r="E8" s="907"/>
      <c r="F8" s="907"/>
      <c r="G8" s="907"/>
      <c r="H8" s="907"/>
      <c r="I8" s="907"/>
      <c r="J8" s="907"/>
      <c r="K8" s="907"/>
      <c r="L8" s="529"/>
      <c r="M8" s="529"/>
      <c r="N8" s="529"/>
      <c r="O8" s="300"/>
      <c r="P8" s="300"/>
      <c r="Q8" s="300"/>
      <c r="R8" s="300"/>
      <c r="S8" s="300"/>
      <c r="T8" s="300"/>
      <c r="U8" s="300"/>
      <c r="V8" s="300"/>
      <c r="W8" s="300"/>
      <c r="X8" s="300"/>
      <c r="Y8" s="300"/>
      <c r="Z8" s="300"/>
    </row>
    <row r="9" spans="1:26" ht="9" customHeight="1">
      <c r="A9" s="54"/>
      <c r="B9" s="200"/>
      <c r="C9" s="476"/>
      <c r="D9" s="1277"/>
      <c r="E9" s="907"/>
      <c r="F9" s="907"/>
      <c r="G9" s="907"/>
      <c r="H9" s="54"/>
      <c r="I9" s="54"/>
      <c r="J9" s="54"/>
      <c r="K9" s="54"/>
      <c r="L9" s="54"/>
      <c r="M9" s="54"/>
      <c r="N9" s="54"/>
      <c r="O9" s="54"/>
      <c r="P9" s="54"/>
      <c r="Q9" s="54"/>
      <c r="R9" s="54"/>
      <c r="S9" s="54"/>
      <c r="T9" s="54"/>
      <c r="U9" s="54"/>
      <c r="V9" s="54"/>
      <c r="W9" s="54"/>
      <c r="X9" s="54"/>
      <c r="Y9" s="54"/>
      <c r="Z9" s="54"/>
    </row>
    <row r="10" spans="1:26" ht="18" customHeight="1">
      <c r="A10" s="54"/>
      <c r="B10" s="1149" t="s">
        <v>1086</v>
      </c>
      <c r="C10" s="907"/>
      <c r="D10" s="907"/>
      <c r="E10" s="907"/>
      <c r="F10" s="907"/>
      <c r="G10" s="907"/>
      <c r="H10" s="907"/>
      <c r="I10" s="907"/>
      <c r="J10" s="907"/>
      <c r="K10" s="907"/>
      <c r="L10" s="54"/>
      <c r="M10" s="54"/>
      <c r="N10" s="54"/>
      <c r="O10" s="54"/>
      <c r="P10" s="54"/>
      <c r="Q10" s="54"/>
      <c r="R10" s="54"/>
      <c r="S10" s="54"/>
      <c r="T10" s="54"/>
      <c r="U10" s="54"/>
      <c r="V10" s="54"/>
      <c r="W10" s="54"/>
      <c r="X10" s="54"/>
      <c r="Y10" s="54"/>
      <c r="Z10" s="54"/>
    </row>
    <row r="11" spans="1:26" ht="18" customHeight="1">
      <c r="A11" s="54"/>
      <c r="B11" s="907"/>
      <c r="C11" s="907"/>
      <c r="D11" s="907"/>
      <c r="E11" s="907"/>
      <c r="F11" s="907"/>
      <c r="G11" s="907"/>
      <c r="H11" s="907"/>
      <c r="I11" s="907"/>
      <c r="J11" s="907"/>
      <c r="K11" s="907"/>
      <c r="L11" s="54"/>
      <c r="M11" s="54"/>
      <c r="N11" s="54"/>
      <c r="O11" s="54"/>
      <c r="P11" s="54"/>
      <c r="Q11" s="54"/>
      <c r="R11" s="54"/>
      <c r="S11" s="54"/>
      <c r="T11" s="54"/>
      <c r="U11" s="54"/>
      <c r="V11" s="54"/>
      <c r="W11" s="54"/>
      <c r="X11" s="54"/>
      <c r="Y11" s="54"/>
      <c r="Z11" s="54"/>
    </row>
    <row r="12" spans="1:26" ht="18.75" customHeight="1">
      <c r="A12" s="54"/>
      <c r="B12" s="907"/>
      <c r="C12" s="907"/>
      <c r="D12" s="907"/>
      <c r="E12" s="907"/>
      <c r="F12" s="907"/>
      <c r="G12" s="907"/>
      <c r="H12" s="907"/>
      <c r="I12" s="907"/>
      <c r="J12" s="907"/>
      <c r="K12" s="907"/>
      <c r="L12" s="54"/>
      <c r="M12" s="54"/>
      <c r="N12" s="54"/>
      <c r="O12" s="54"/>
      <c r="P12" s="54"/>
      <c r="Q12" s="54"/>
      <c r="R12" s="54"/>
      <c r="S12" s="54"/>
      <c r="T12" s="54"/>
      <c r="U12" s="54"/>
      <c r="V12" s="54"/>
      <c r="W12" s="54"/>
      <c r="X12" s="54"/>
      <c r="Y12" s="54"/>
      <c r="Z12" s="54"/>
    </row>
    <row r="13" spans="1:26" ht="18.75" customHeight="1">
      <c r="A13" s="54"/>
      <c r="B13" s="907"/>
      <c r="C13" s="907"/>
      <c r="D13" s="907"/>
      <c r="E13" s="907"/>
      <c r="F13" s="907"/>
      <c r="G13" s="907"/>
      <c r="H13" s="907"/>
      <c r="I13" s="907"/>
      <c r="J13" s="907"/>
      <c r="K13" s="907"/>
      <c r="L13" s="54"/>
      <c r="M13" s="54"/>
      <c r="N13" s="54"/>
      <c r="O13" s="54"/>
      <c r="P13" s="54"/>
      <c r="Q13" s="54"/>
      <c r="R13" s="54"/>
      <c r="S13" s="54"/>
      <c r="T13" s="54"/>
      <c r="U13" s="54"/>
      <c r="V13" s="54"/>
      <c r="W13" s="54"/>
      <c r="X13" s="54"/>
      <c r="Y13" s="54"/>
      <c r="Z13" s="54"/>
    </row>
    <row r="14" spans="1:26" ht="15" customHeight="1">
      <c r="A14" s="54"/>
      <c r="B14" s="907"/>
      <c r="C14" s="907"/>
      <c r="D14" s="907"/>
      <c r="E14" s="907"/>
      <c r="F14" s="907"/>
      <c r="G14" s="907"/>
      <c r="H14" s="907"/>
      <c r="I14" s="907"/>
      <c r="J14" s="907"/>
      <c r="K14" s="907"/>
      <c r="L14" s="54"/>
      <c r="M14" s="54"/>
      <c r="N14" s="54"/>
      <c r="O14" s="54"/>
      <c r="P14" s="54"/>
      <c r="Q14" s="54"/>
      <c r="R14" s="54"/>
      <c r="S14" s="54"/>
      <c r="T14" s="54"/>
      <c r="U14" s="54"/>
      <c r="V14" s="54"/>
      <c r="W14" s="54"/>
      <c r="X14" s="54"/>
      <c r="Y14" s="54"/>
      <c r="Z14" s="54"/>
    </row>
    <row r="15" spans="1:26" ht="24.75" customHeight="1">
      <c r="A15" s="54"/>
      <c r="B15" s="907"/>
      <c r="C15" s="907"/>
      <c r="D15" s="907"/>
      <c r="E15" s="907"/>
      <c r="F15" s="907"/>
      <c r="G15" s="907"/>
      <c r="H15" s="907"/>
      <c r="I15" s="907"/>
      <c r="J15" s="907"/>
      <c r="K15" s="907"/>
      <c r="L15" s="54"/>
      <c r="M15" s="54"/>
      <c r="N15" s="54"/>
      <c r="O15" s="54"/>
      <c r="P15" s="54"/>
      <c r="Q15" s="54"/>
      <c r="R15" s="54"/>
      <c r="S15" s="54"/>
      <c r="T15" s="54"/>
      <c r="U15" s="54"/>
      <c r="V15" s="54"/>
      <c r="W15" s="54"/>
      <c r="X15" s="54"/>
      <c r="Y15" s="54"/>
      <c r="Z15" s="54"/>
    </row>
    <row r="16" spans="1:26" ht="15" customHeight="1">
      <c r="A16" s="54"/>
      <c r="B16" s="235"/>
      <c r="C16" s="105"/>
      <c r="D16" s="215"/>
      <c r="E16" s="215"/>
      <c r="F16" s="215"/>
      <c r="G16" s="215"/>
      <c r="H16" s="30"/>
      <c r="I16" s="30"/>
      <c r="J16" s="30"/>
      <c r="K16" s="30"/>
      <c r="L16" s="54"/>
      <c r="M16" s="54"/>
      <c r="N16" s="54"/>
      <c r="O16" s="54"/>
      <c r="P16" s="54"/>
      <c r="Q16" s="54"/>
      <c r="R16" s="54"/>
      <c r="S16" s="54"/>
      <c r="T16" s="54"/>
      <c r="U16" s="54"/>
      <c r="V16" s="54"/>
      <c r="W16" s="54"/>
      <c r="X16" s="54"/>
      <c r="Y16" s="54"/>
      <c r="Z16" s="54"/>
    </row>
    <row r="17" spans="1:26" ht="15" customHeight="1">
      <c r="A17" s="54"/>
      <c r="B17" s="1149" t="s">
        <v>1087</v>
      </c>
      <c r="C17" s="907"/>
      <c r="D17" s="907"/>
      <c r="E17" s="907"/>
      <c r="F17" s="907"/>
      <c r="G17" s="907"/>
      <c r="H17" s="907"/>
      <c r="I17" s="907"/>
      <c r="J17" s="907"/>
      <c r="K17" s="907"/>
      <c r="L17" s="54"/>
      <c r="M17" s="54"/>
      <c r="N17" s="54"/>
      <c r="O17" s="54"/>
      <c r="P17" s="54"/>
      <c r="Q17" s="54"/>
      <c r="R17" s="54"/>
      <c r="S17" s="54"/>
      <c r="T17" s="54"/>
      <c r="U17" s="54"/>
      <c r="V17" s="54"/>
      <c r="W17" s="54"/>
      <c r="X17" s="54"/>
      <c r="Y17" s="54"/>
      <c r="Z17" s="54"/>
    </row>
    <row r="18" spans="1:26" ht="15" customHeight="1">
      <c r="A18" s="54"/>
      <c r="B18" s="907"/>
      <c r="C18" s="907"/>
      <c r="D18" s="907"/>
      <c r="E18" s="907"/>
      <c r="F18" s="907"/>
      <c r="G18" s="907"/>
      <c r="H18" s="907"/>
      <c r="I18" s="907"/>
      <c r="J18" s="907"/>
      <c r="K18" s="907"/>
      <c r="L18" s="54"/>
      <c r="M18" s="54"/>
      <c r="N18" s="54"/>
      <c r="O18" s="54"/>
      <c r="P18" s="54"/>
      <c r="Q18" s="54"/>
      <c r="R18" s="54"/>
      <c r="S18" s="54"/>
      <c r="T18" s="54"/>
      <c r="U18" s="54"/>
      <c r="V18" s="54"/>
      <c r="W18" s="54"/>
      <c r="X18" s="54"/>
      <c r="Y18" s="54"/>
      <c r="Z18" s="54"/>
    </row>
    <row r="19" spans="1:26" ht="15" customHeight="1">
      <c r="A19" s="54"/>
      <c r="B19" s="907"/>
      <c r="C19" s="907"/>
      <c r="D19" s="907"/>
      <c r="E19" s="907"/>
      <c r="F19" s="907"/>
      <c r="G19" s="907"/>
      <c r="H19" s="907"/>
      <c r="I19" s="907"/>
      <c r="J19" s="907"/>
      <c r="K19" s="907"/>
      <c r="L19" s="54"/>
      <c r="M19" s="54"/>
      <c r="N19" s="54"/>
      <c r="O19" s="54"/>
      <c r="P19" s="54"/>
      <c r="Q19" s="54"/>
      <c r="R19" s="54"/>
      <c r="S19" s="54"/>
      <c r="T19" s="54"/>
      <c r="U19" s="54"/>
      <c r="V19" s="54"/>
      <c r="W19" s="54"/>
      <c r="X19" s="54"/>
      <c r="Y19" s="54"/>
      <c r="Z19" s="54"/>
    </row>
    <row r="20" spans="1:26" ht="15" customHeight="1">
      <c r="A20" s="54"/>
      <c r="B20" s="907"/>
      <c r="C20" s="907"/>
      <c r="D20" s="907"/>
      <c r="E20" s="907"/>
      <c r="F20" s="907"/>
      <c r="G20" s="907"/>
      <c r="H20" s="907"/>
      <c r="I20" s="907"/>
      <c r="J20" s="907"/>
      <c r="K20" s="907"/>
      <c r="L20" s="54"/>
      <c r="M20" s="54"/>
      <c r="N20" s="54"/>
      <c r="O20" s="54"/>
      <c r="P20" s="54"/>
      <c r="Q20" s="54"/>
      <c r="R20" s="54"/>
      <c r="S20" s="54"/>
      <c r="T20" s="54"/>
      <c r="U20" s="54"/>
      <c r="V20" s="54"/>
      <c r="W20" s="54"/>
      <c r="X20" s="54"/>
      <c r="Y20" s="54"/>
      <c r="Z20" s="54"/>
    </row>
    <row r="21" spans="1:26" ht="15" customHeight="1">
      <c r="A21" s="54"/>
      <c r="B21" s="907"/>
      <c r="C21" s="907"/>
      <c r="D21" s="907"/>
      <c r="E21" s="907"/>
      <c r="F21" s="907"/>
      <c r="G21" s="907"/>
      <c r="H21" s="907"/>
      <c r="I21" s="907"/>
      <c r="J21" s="907"/>
      <c r="K21" s="907"/>
      <c r="L21" s="54"/>
      <c r="M21" s="54"/>
      <c r="N21" s="54"/>
      <c r="O21" s="54"/>
      <c r="P21" s="54"/>
      <c r="Q21" s="54"/>
      <c r="R21" s="54"/>
      <c r="S21" s="54"/>
      <c r="T21" s="54"/>
      <c r="U21" s="54"/>
      <c r="V21" s="54"/>
      <c r="W21" s="54"/>
      <c r="X21" s="54"/>
      <c r="Y21" s="54"/>
      <c r="Z21" s="54"/>
    </row>
    <row r="22" spans="1:26" ht="16.5" customHeight="1">
      <c r="A22" s="54"/>
      <c r="L22" s="54"/>
      <c r="M22" s="54"/>
      <c r="N22" s="54"/>
      <c r="O22" s="54"/>
      <c r="P22" s="54"/>
      <c r="Q22" s="54"/>
      <c r="R22" s="54"/>
      <c r="S22" s="54"/>
      <c r="T22" s="54"/>
      <c r="U22" s="54"/>
      <c r="V22" s="54"/>
      <c r="W22" s="54"/>
      <c r="X22" s="54"/>
      <c r="Y22" s="54"/>
      <c r="Z22" s="54"/>
    </row>
    <row r="23" spans="1:26" ht="15" customHeight="1">
      <c r="A23" s="54"/>
      <c r="B23" s="54"/>
      <c r="C23" s="54"/>
      <c r="D23" s="54"/>
      <c r="E23" s="54"/>
      <c r="F23" s="54"/>
      <c r="G23" s="492"/>
      <c r="H23" s="492"/>
      <c r="I23" s="492"/>
      <c r="J23" s="492"/>
      <c r="K23" s="492"/>
      <c r="L23" s="492"/>
      <c r="M23" s="492"/>
      <c r="N23" s="54"/>
      <c r="O23" s="54"/>
      <c r="P23" s="54"/>
      <c r="Q23" s="54"/>
      <c r="R23" s="54"/>
      <c r="S23" s="54"/>
      <c r="T23" s="54"/>
      <c r="U23" s="54"/>
      <c r="V23" s="54"/>
      <c r="W23" s="54"/>
      <c r="X23" s="54"/>
      <c r="Y23" s="54"/>
      <c r="Z23" s="54"/>
    </row>
    <row r="24" spans="1:26" ht="24" customHeight="1">
      <c r="A24" s="54"/>
      <c r="B24" s="1278" t="s">
        <v>1088</v>
      </c>
      <c r="C24" s="936"/>
      <c r="D24" s="936"/>
      <c r="E24" s="936"/>
      <c r="F24" s="936"/>
      <c r="G24" s="936"/>
      <c r="H24" s="936"/>
      <c r="I24" s="936"/>
      <c r="J24" s="936"/>
      <c r="K24" s="1279"/>
      <c r="L24" s="477"/>
      <c r="M24" s="54"/>
      <c r="N24" s="54"/>
      <c r="O24" s="54"/>
      <c r="P24" s="54"/>
      <c r="Q24" s="54"/>
      <c r="R24" s="54"/>
      <c r="S24" s="54"/>
      <c r="T24" s="54"/>
      <c r="U24" s="54"/>
      <c r="V24" s="54"/>
      <c r="W24" s="54"/>
      <c r="X24" s="54"/>
      <c r="Y24" s="54"/>
      <c r="Z24" s="54"/>
    </row>
    <row r="25" spans="1:26" ht="24" customHeight="1">
      <c r="A25" s="54"/>
      <c r="B25" s="914"/>
      <c r="C25" s="907"/>
      <c r="D25" s="907"/>
      <c r="E25" s="907"/>
      <c r="F25" s="907"/>
      <c r="G25" s="907"/>
      <c r="H25" s="907"/>
      <c r="I25" s="907"/>
      <c r="J25" s="907"/>
      <c r="K25" s="912"/>
      <c r="L25" s="477"/>
      <c r="M25" s="54"/>
      <c r="N25" s="54"/>
      <c r="O25" s="54"/>
      <c r="P25" s="54"/>
      <c r="Q25" s="54"/>
      <c r="R25" s="54"/>
      <c r="S25" s="54"/>
      <c r="T25" s="54"/>
      <c r="U25" s="54"/>
      <c r="V25" s="54"/>
      <c r="W25" s="54"/>
      <c r="X25" s="54"/>
      <c r="Y25" s="54"/>
      <c r="Z25" s="54"/>
    </row>
    <row r="26" spans="1:26" ht="15" customHeight="1">
      <c r="A26" s="54"/>
      <c r="B26" s="914"/>
      <c r="C26" s="907"/>
      <c r="D26" s="907"/>
      <c r="E26" s="907"/>
      <c r="F26" s="907"/>
      <c r="G26" s="907"/>
      <c r="H26" s="907"/>
      <c r="I26" s="907"/>
      <c r="J26" s="907"/>
      <c r="K26" s="912"/>
      <c r="L26" s="477"/>
      <c r="M26" s="54"/>
      <c r="N26" s="54"/>
      <c r="O26" s="54"/>
      <c r="P26" s="54"/>
      <c r="Q26" s="54"/>
      <c r="R26" s="54"/>
      <c r="S26" s="54"/>
      <c r="T26" s="54"/>
      <c r="U26" s="54"/>
      <c r="V26" s="54"/>
      <c r="W26" s="54"/>
      <c r="X26" s="54"/>
      <c r="Y26" s="54"/>
      <c r="Z26" s="54"/>
    </row>
    <row r="27" spans="1:26" ht="15" customHeight="1">
      <c r="A27" s="54"/>
      <c r="B27" s="914"/>
      <c r="C27" s="907"/>
      <c r="D27" s="907"/>
      <c r="E27" s="907"/>
      <c r="F27" s="907"/>
      <c r="G27" s="907"/>
      <c r="H27" s="907"/>
      <c r="I27" s="907"/>
      <c r="J27" s="907"/>
      <c r="K27" s="912"/>
      <c r="L27" s="477"/>
      <c r="M27" s="54"/>
      <c r="N27" s="54"/>
      <c r="O27" s="54"/>
      <c r="P27" s="54"/>
      <c r="Q27" s="54"/>
      <c r="R27" s="54"/>
      <c r="S27" s="54"/>
      <c r="T27" s="54"/>
      <c r="U27" s="54"/>
      <c r="V27" s="54"/>
      <c r="W27" s="54"/>
      <c r="X27" s="54"/>
      <c r="Y27" s="54"/>
      <c r="Z27" s="54"/>
    </row>
    <row r="28" spans="1:26" ht="15" customHeight="1">
      <c r="A28" s="54"/>
      <c r="B28" s="914"/>
      <c r="C28" s="907"/>
      <c r="D28" s="907"/>
      <c r="E28" s="907"/>
      <c r="F28" s="907"/>
      <c r="G28" s="907"/>
      <c r="H28" s="907"/>
      <c r="I28" s="907"/>
      <c r="J28" s="907"/>
      <c r="K28" s="912"/>
      <c r="L28" s="477"/>
      <c r="M28" s="54"/>
      <c r="N28" s="54"/>
      <c r="O28" s="54"/>
      <c r="P28" s="54"/>
      <c r="Q28" s="54"/>
      <c r="R28" s="54"/>
      <c r="S28" s="54"/>
      <c r="T28" s="54"/>
      <c r="U28" s="54"/>
      <c r="V28" s="54"/>
      <c r="W28" s="54"/>
      <c r="X28" s="54"/>
      <c r="Y28" s="54"/>
      <c r="Z28" s="54"/>
    </row>
    <row r="29" spans="1:26" ht="28.5" customHeight="1">
      <c r="A29" s="54"/>
      <c r="B29" s="919"/>
      <c r="C29" s="920"/>
      <c r="D29" s="920"/>
      <c r="E29" s="920"/>
      <c r="F29" s="920"/>
      <c r="G29" s="920"/>
      <c r="H29" s="920"/>
      <c r="I29" s="920"/>
      <c r="J29" s="920"/>
      <c r="K29" s="921"/>
      <c r="L29" s="191"/>
      <c r="M29" s="54"/>
      <c r="N29" s="54"/>
      <c r="O29" s="54"/>
      <c r="P29" s="54"/>
      <c r="Q29" s="54"/>
      <c r="R29" s="54"/>
      <c r="S29" s="54"/>
      <c r="T29" s="54"/>
      <c r="U29" s="54"/>
      <c r="V29" s="54"/>
      <c r="W29" s="54"/>
      <c r="X29" s="54"/>
      <c r="Y29" s="54"/>
      <c r="Z29" s="54"/>
    </row>
    <row r="30" spans="1:26" ht="15.75" customHeight="1">
      <c r="A30" s="54"/>
      <c r="B30" s="54"/>
      <c r="C30" s="54"/>
      <c r="D30" s="54"/>
      <c r="E30" s="54"/>
      <c r="F30" s="54"/>
      <c r="G30" s="54"/>
      <c r="H30" s="54"/>
      <c r="I30" s="54"/>
      <c r="J30" s="54"/>
      <c r="K30" s="54"/>
      <c r="L30" s="54"/>
      <c r="M30" s="54"/>
      <c r="N30" s="54"/>
      <c r="O30" s="54"/>
      <c r="P30" s="54"/>
      <c r="Q30" s="54"/>
      <c r="R30" s="54"/>
      <c r="S30" s="54"/>
      <c r="T30" s="54"/>
      <c r="U30" s="54"/>
      <c r="V30" s="54"/>
      <c r="W30" s="54"/>
      <c r="X30" s="54"/>
      <c r="Y30" s="54"/>
      <c r="Z30" s="54"/>
    </row>
    <row r="31" spans="1:26" ht="15.75" customHeight="1">
      <c r="A31" s="54"/>
      <c r="B31" s="54"/>
      <c r="C31" s="54"/>
      <c r="D31" s="54"/>
      <c r="E31" s="54"/>
      <c r="F31" s="54"/>
      <c r="G31" s="54"/>
      <c r="H31" s="54"/>
      <c r="I31" s="54"/>
      <c r="J31" s="54"/>
      <c r="K31" s="54"/>
      <c r="L31" s="54"/>
      <c r="M31" s="54"/>
      <c r="N31" s="54"/>
      <c r="O31" s="54"/>
      <c r="P31" s="54"/>
      <c r="Q31" s="54"/>
      <c r="R31" s="54"/>
      <c r="S31" s="54"/>
      <c r="T31" s="54"/>
      <c r="U31" s="54"/>
      <c r="V31" s="54"/>
      <c r="W31" s="54"/>
      <c r="X31" s="54"/>
      <c r="Y31" s="54"/>
      <c r="Z31" s="54"/>
    </row>
    <row r="32" spans="1:26" ht="15" customHeight="1">
      <c r="A32" s="54"/>
      <c r="B32" s="54"/>
      <c r="C32" s="54"/>
      <c r="D32" s="1270"/>
      <c r="E32" s="1270"/>
      <c r="F32" s="1270"/>
      <c r="G32" s="1270"/>
      <c r="H32" s="1270"/>
      <c r="I32" s="1270"/>
      <c r="J32" s="1270"/>
      <c r="K32" s="1270"/>
      <c r="L32" s="54"/>
      <c r="M32" s="54"/>
      <c r="N32" s="54"/>
      <c r="O32" s="54"/>
      <c r="P32" s="54"/>
      <c r="Q32" s="54"/>
      <c r="R32" s="54"/>
      <c r="S32" s="54"/>
      <c r="T32" s="54"/>
      <c r="U32" s="54"/>
      <c r="V32" s="54"/>
      <c r="W32" s="54"/>
      <c r="X32" s="54"/>
      <c r="Y32" s="54"/>
      <c r="Z32" s="54"/>
    </row>
    <row r="33" spans="1:26" ht="15" customHeight="1" thickBot="1">
      <c r="A33" s="54"/>
      <c r="B33" s="30" t="s">
        <v>1089</v>
      </c>
      <c r="C33" s="54"/>
      <c r="D33" s="1271"/>
      <c r="E33" s="1271"/>
      <c r="F33" s="1271"/>
      <c r="G33" s="1271"/>
      <c r="H33" s="1271"/>
      <c r="I33" s="1271"/>
      <c r="J33" s="1271"/>
      <c r="K33" s="1271"/>
      <c r="L33" s="54"/>
      <c r="M33" s="54"/>
      <c r="N33" s="54"/>
      <c r="O33" s="54"/>
      <c r="P33" s="54"/>
      <c r="Q33" s="54"/>
      <c r="R33" s="54"/>
      <c r="S33" s="54"/>
      <c r="T33" s="54"/>
      <c r="U33" s="54"/>
      <c r="V33" s="54"/>
      <c r="W33" s="54"/>
      <c r="X33" s="54"/>
      <c r="Y33" s="54"/>
      <c r="Z33" s="54"/>
    </row>
    <row r="34" spans="1:26" ht="15" customHeight="1">
      <c r="A34" s="54"/>
      <c r="B34" s="530"/>
      <c r="C34" s="30"/>
      <c r="D34" s="531"/>
      <c r="E34" s="1288"/>
      <c r="F34" s="1288"/>
      <c r="G34" s="1288"/>
      <c r="H34" s="1288"/>
      <c r="I34" s="1288"/>
      <c r="J34" s="1288"/>
      <c r="K34" s="1288"/>
      <c r="L34" s="54"/>
      <c r="M34" s="54"/>
      <c r="N34" s="54"/>
      <c r="O34" s="54"/>
      <c r="P34" s="54"/>
      <c r="Q34" s="54"/>
      <c r="R34" s="54"/>
      <c r="S34" s="54"/>
      <c r="T34" s="54"/>
      <c r="U34" s="54"/>
      <c r="V34" s="54"/>
      <c r="W34" s="54"/>
      <c r="X34" s="54"/>
      <c r="Y34" s="54"/>
      <c r="Z34" s="54"/>
    </row>
    <row r="35" spans="1:26" ht="15" customHeight="1">
      <c r="A35" s="54"/>
      <c r="B35" s="530"/>
      <c r="C35" s="30"/>
      <c r="D35" s="30"/>
      <c r="E35" s="1289"/>
      <c r="F35" s="1289"/>
      <c r="G35" s="1289"/>
      <c r="H35" s="1289"/>
      <c r="I35" s="1289"/>
      <c r="J35" s="1289"/>
      <c r="K35" s="1289"/>
      <c r="L35" s="54"/>
      <c r="M35" s="54"/>
      <c r="N35" s="54"/>
      <c r="O35" s="54"/>
      <c r="P35" s="54"/>
      <c r="Q35" s="54"/>
      <c r="R35" s="54"/>
      <c r="S35" s="54"/>
      <c r="T35" s="54"/>
      <c r="U35" s="54"/>
      <c r="V35" s="54"/>
      <c r="W35" s="54"/>
      <c r="X35" s="54"/>
      <c r="Y35" s="54"/>
      <c r="Z35" s="54"/>
    </row>
    <row r="36" spans="1:26" ht="15" customHeight="1">
      <c r="A36" s="54"/>
      <c r="B36" s="530"/>
      <c r="C36" s="30"/>
      <c r="D36" s="30"/>
      <c r="E36" s="1289"/>
      <c r="F36" s="1289"/>
      <c r="G36" s="1289"/>
      <c r="H36" s="1289"/>
      <c r="I36" s="1289"/>
      <c r="J36" s="1289"/>
      <c r="K36" s="1289"/>
      <c r="L36" s="54"/>
      <c r="M36" s="54"/>
      <c r="N36" s="54"/>
      <c r="O36" s="54"/>
      <c r="P36" s="54"/>
      <c r="Q36" s="54"/>
      <c r="R36" s="54"/>
      <c r="S36" s="54"/>
      <c r="T36" s="54"/>
      <c r="U36" s="54"/>
      <c r="V36" s="54"/>
      <c r="W36" s="54"/>
      <c r="X36" s="54"/>
      <c r="Y36" s="54"/>
      <c r="Z36" s="54"/>
    </row>
    <row r="37" spans="1:26" ht="15" customHeight="1" thickBot="1">
      <c r="A37" s="54"/>
      <c r="B37" s="530" t="s">
        <v>1090</v>
      </c>
      <c r="C37" s="30"/>
      <c r="D37" s="75"/>
      <c r="E37" s="1290"/>
      <c r="F37" s="1290"/>
      <c r="G37" s="1290"/>
      <c r="H37" s="1290"/>
      <c r="I37" s="1290"/>
      <c r="J37" s="1290"/>
      <c r="K37" s="1290"/>
      <c r="L37" s="54"/>
      <c r="M37" s="54"/>
      <c r="N37" s="54"/>
      <c r="O37" s="54"/>
      <c r="P37" s="54"/>
      <c r="Q37" s="54"/>
      <c r="R37" s="54"/>
      <c r="S37" s="54"/>
      <c r="T37" s="54"/>
      <c r="U37" s="54"/>
      <c r="V37" s="54"/>
      <c r="W37" s="54"/>
      <c r="X37" s="54"/>
      <c r="Y37" s="54"/>
      <c r="Z37" s="54"/>
    </row>
    <row r="38" spans="1:26" ht="15" customHeight="1">
      <c r="A38" s="54"/>
      <c r="B38" s="530"/>
      <c r="C38" s="30"/>
      <c r="D38" s="75"/>
      <c r="E38" s="54"/>
      <c r="F38" s="1"/>
      <c r="G38" s="1"/>
      <c r="H38" s="1"/>
      <c r="I38" s="1"/>
      <c r="J38" s="1"/>
      <c r="K38" s="1"/>
      <c r="L38" s="54"/>
      <c r="M38" s="54"/>
      <c r="N38" s="54"/>
      <c r="O38" s="54"/>
      <c r="P38" s="54"/>
      <c r="Q38" s="54"/>
      <c r="R38" s="54"/>
      <c r="S38" s="54"/>
      <c r="T38" s="54"/>
      <c r="U38" s="54"/>
      <c r="V38" s="54"/>
      <c r="W38" s="54"/>
      <c r="X38" s="54"/>
      <c r="Y38" s="54"/>
      <c r="Z38" s="54"/>
    </row>
    <row r="39" spans="1:26" ht="15" customHeight="1">
      <c r="A39" s="54"/>
      <c r="B39" s="530"/>
      <c r="C39" s="30"/>
      <c r="D39" s="75"/>
      <c r="E39" s="54"/>
      <c r="F39" s="1"/>
      <c r="G39" s="1"/>
      <c r="H39" s="1"/>
      <c r="I39" s="1"/>
      <c r="J39" s="1"/>
      <c r="K39" s="1"/>
      <c r="L39" s="54"/>
      <c r="M39" s="54"/>
      <c r="N39" s="54"/>
      <c r="O39" s="54"/>
      <c r="P39" s="54"/>
      <c r="Q39" s="54"/>
      <c r="R39" s="54"/>
      <c r="S39" s="54"/>
      <c r="T39" s="54"/>
      <c r="U39" s="54"/>
      <c r="V39" s="54"/>
      <c r="W39" s="54"/>
      <c r="X39" s="54"/>
      <c r="Y39" s="54"/>
      <c r="Z39" s="54"/>
    </row>
    <row r="40" spans="1:26" ht="15" customHeight="1">
      <c r="A40" s="54"/>
      <c r="B40" s="530"/>
      <c r="C40" s="30"/>
      <c r="D40" s="75"/>
      <c r="E40" s="54"/>
      <c r="F40" s="1"/>
      <c r="G40" s="1"/>
      <c r="H40" s="1"/>
      <c r="I40" s="1"/>
      <c r="J40" s="1"/>
      <c r="K40" s="1"/>
      <c r="L40" s="54"/>
      <c r="M40" s="54"/>
      <c r="N40" s="54"/>
      <c r="O40" s="54"/>
      <c r="P40" s="54"/>
      <c r="Q40" s="54"/>
      <c r="R40" s="54"/>
      <c r="S40" s="54"/>
      <c r="T40" s="54"/>
      <c r="U40" s="54"/>
      <c r="V40" s="54"/>
      <c r="W40" s="54"/>
      <c r="X40" s="54"/>
      <c r="Y40" s="54"/>
      <c r="Z40" s="54"/>
    </row>
    <row r="41" spans="1:26" ht="15" customHeight="1">
      <c r="A41" s="54"/>
      <c r="B41" s="54"/>
      <c r="C41" s="532"/>
      <c r="D41" s="532"/>
      <c r="E41" s="532"/>
      <c r="F41" s="532"/>
      <c r="G41" s="532"/>
      <c r="H41" s="532"/>
      <c r="I41" s="532"/>
      <c r="J41" s="532"/>
      <c r="K41" s="54"/>
      <c r="L41" s="54"/>
      <c r="M41" s="54"/>
      <c r="N41" s="54"/>
      <c r="O41" s="54"/>
      <c r="P41" s="54"/>
      <c r="Q41" s="54"/>
      <c r="R41" s="54"/>
      <c r="S41" s="54"/>
      <c r="T41" s="54"/>
      <c r="U41" s="54"/>
      <c r="V41" s="54"/>
      <c r="W41" s="54"/>
      <c r="X41" s="54"/>
      <c r="Y41" s="54"/>
      <c r="Z41" s="54"/>
    </row>
    <row r="42" spans="1:26" ht="15" customHeight="1">
      <c r="A42" s="54"/>
      <c r="B42" s="54"/>
      <c r="C42" s="1280" t="s">
        <v>1091</v>
      </c>
      <c r="D42" s="1281"/>
      <c r="E42" s="1281"/>
      <c r="F42" s="1281"/>
      <c r="G42" s="1281"/>
      <c r="H42" s="1281"/>
      <c r="I42" s="1281"/>
      <c r="J42" s="1282"/>
      <c r="K42" s="54"/>
      <c r="L42" s="54"/>
      <c r="M42" s="54"/>
      <c r="N42" s="54"/>
      <c r="O42" s="54"/>
      <c r="P42" s="54"/>
      <c r="Q42" s="54"/>
      <c r="R42" s="54"/>
      <c r="S42" s="54"/>
      <c r="T42" s="54"/>
      <c r="U42" s="54"/>
      <c r="V42" s="54"/>
      <c r="W42" s="54"/>
      <c r="X42" s="54"/>
      <c r="Y42" s="54"/>
      <c r="Z42" s="54"/>
    </row>
    <row r="43" spans="1:26" ht="15" customHeight="1">
      <c r="A43" s="54"/>
      <c r="B43" s="54"/>
      <c r="C43" s="1283"/>
      <c r="D43" s="907"/>
      <c r="E43" s="907"/>
      <c r="F43" s="907"/>
      <c r="G43" s="907"/>
      <c r="H43" s="907"/>
      <c r="I43" s="907"/>
      <c r="J43" s="1284"/>
      <c r="K43" s="54"/>
      <c r="L43" s="54"/>
      <c r="M43" s="54"/>
      <c r="N43" s="54"/>
      <c r="O43" s="54"/>
      <c r="P43" s="54"/>
      <c r="Q43" s="54"/>
      <c r="R43" s="54"/>
      <c r="S43" s="54"/>
      <c r="T43" s="54"/>
      <c r="U43" s="54"/>
      <c r="V43" s="54"/>
      <c r="W43" s="54"/>
      <c r="X43" s="54"/>
      <c r="Y43" s="54"/>
      <c r="Z43" s="54"/>
    </row>
    <row r="44" spans="1:26" ht="15" customHeight="1">
      <c r="A44" s="54"/>
      <c r="B44" s="54"/>
      <c r="C44" s="1283"/>
      <c r="D44" s="907"/>
      <c r="E44" s="907"/>
      <c r="F44" s="907"/>
      <c r="G44" s="907"/>
      <c r="H44" s="907"/>
      <c r="I44" s="907"/>
      <c r="J44" s="1284"/>
      <c r="K44" s="54"/>
      <c r="L44" s="54"/>
      <c r="M44" s="54"/>
      <c r="N44" s="54"/>
      <c r="O44" s="54"/>
      <c r="P44" s="54"/>
      <c r="Q44" s="54"/>
      <c r="R44" s="54"/>
      <c r="S44" s="54"/>
      <c r="T44" s="54"/>
      <c r="U44" s="54"/>
      <c r="V44" s="54"/>
      <c r="W44" s="54"/>
      <c r="X44" s="54"/>
      <c r="Y44" s="54"/>
      <c r="Z44" s="54"/>
    </row>
    <row r="45" spans="1:26" ht="15" customHeight="1">
      <c r="A45" s="54"/>
      <c r="B45" s="54"/>
      <c r="C45" s="1283"/>
      <c r="D45" s="907"/>
      <c r="E45" s="907"/>
      <c r="F45" s="907"/>
      <c r="G45" s="907"/>
      <c r="H45" s="907"/>
      <c r="I45" s="907"/>
      <c r="J45" s="1284"/>
      <c r="K45" s="54"/>
      <c r="L45" s="54"/>
      <c r="M45" s="54"/>
      <c r="N45" s="54"/>
      <c r="O45" s="54"/>
      <c r="P45" s="54"/>
      <c r="Q45" s="54"/>
      <c r="R45" s="54"/>
      <c r="S45" s="54"/>
      <c r="T45" s="54"/>
      <c r="U45" s="54"/>
      <c r="V45" s="54"/>
      <c r="W45" s="54"/>
      <c r="X45" s="54"/>
      <c r="Y45" s="54"/>
      <c r="Z45" s="54"/>
    </row>
    <row r="46" spans="1:26" ht="15" customHeight="1">
      <c r="A46" s="533"/>
      <c r="B46" s="533"/>
      <c r="C46" s="1285"/>
      <c r="D46" s="1286"/>
      <c r="E46" s="1286"/>
      <c r="F46" s="1286"/>
      <c r="G46" s="1286"/>
      <c r="H46" s="1286"/>
      <c r="I46" s="1286"/>
      <c r="J46" s="1287"/>
      <c r="K46" s="534"/>
      <c r="L46" s="533"/>
      <c r="M46" s="533"/>
      <c r="N46" s="533"/>
      <c r="O46" s="533"/>
      <c r="P46" s="533"/>
      <c r="Q46" s="533"/>
      <c r="R46" s="533"/>
      <c r="S46" s="533"/>
      <c r="T46" s="533"/>
      <c r="U46" s="533"/>
      <c r="V46" s="533"/>
      <c r="W46" s="533"/>
      <c r="X46" s="533"/>
      <c r="Y46" s="533"/>
      <c r="Z46" s="533"/>
    </row>
    <row r="47" spans="1:26" ht="15" customHeight="1">
      <c r="A47" s="533"/>
      <c r="B47" s="533"/>
      <c r="C47" s="1"/>
      <c r="D47" s="1"/>
      <c r="E47" s="1"/>
      <c r="F47" s="1"/>
      <c r="G47" s="1"/>
      <c r="H47" s="1"/>
      <c r="I47" s="1"/>
      <c r="J47" s="1"/>
      <c r="K47" s="534"/>
      <c r="L47" s="533"/>
      <c r="M47" s="533"/>
      <c r="N47" s="533"/>
      <c r="O47" s="533"/>
      <c r="P47" s="533"/>
      <c r="Q47" s="533"/>
      <c r="R47" s="533"/>
      <c r="S47" s="533"/>
      <c r="T47" s="533"/>
      <c r="U47" s="533"/>
      <c r="V47" s="533"/>
      <c r="W47" s="533"/>
      <c r="X47" s="533"/>
      <c r="Y47" s="533"/>
      <c r="Z47" s="533"/>
    </row>
    <row r="48" spans="1:26" ht="15" customHeight="1">
      <c r="A48" s="54"/>
      <c r="B48" s="54"/>
      <c r="C48" s="534"/>
      <c r="D48" s="534"/>
      <c r="E48" s="534"/>
      <c r="F48" s="534"/>
      <c r="G48" s="534"/>
      <c r="H48" s="534"/>
      <c r="I48" s="534"/>
      <c r="J48" s="534"/>
      <c r="K48" s="534"/>
      <c r="L48" s="54"/>
      <c r="M48" s="54"/>
      <c r="N48" s="54"/>
      <c r="O48" s="54"/>
      <c r="P48" s="54"/>
      <c r="Q48" s="54"/>
      <c r="R48" s="54"/>
      <c r="S48" s="54"/>
      <c r="T48" s="54"/>
      <c r="U48" s="54"/>
      <c r="V48" s="54"/>
      <c r="W48" s="54"/>
      <c r="X48" s="54"/>
      <c r="Y48" s="54"/>
      <c r="Z48" s="54"/>
    </row>
    <row r="49" spans="1:26" ht="15" customHeight="1">
      <c r="A49" s="54"/>
      <c r="B49" s="54"/>
      <c r="C49" s="535"/>
      <c r="D49" s="535"/>
      <c r="E49" s="535"/>
      <c r="F49" s="535"/>
      <c r="G49" s="535"/>
      <c r="H49" s="535"/>
      <c r="I49" s="535"/>
      <c r="J49" s="535"/>
      <c r="K49" s="535"/>
      <c r="L49" s="54"/>
      <c r="M49" s="54"/>
      <c r="N49" s="54"/>
      <c r="O49" s="54"/>
      <c r="P49" s="54"/>
      <c r="Q49" s="54"/>
      <c r="R49" s="54"/>
      <c r="S49" s="54"/>
      <c r="T49" s="54"/>
      <c r="U49" s="54"/>
      <c r="V49" s="54"/>
      <c r="W49" s="54"/>
      <c r="X49" s="54"/>
      <c r="Y49" s="54"/>
      <c r="Z49" s="54"/>
    </row>
    <row r="50" spans="1:26" ht="15" customHeight="1">
      <c r="A50" s="464"/>
      <c r="B50" s="1272" t="s">
        <v>1092</v>
      </c>
      <c r="C50" s="1256"/>
      <c r="D50" s="1256"/>
      <c r="E50" s="1257"/>
      <c r="F50" s="536"/>
      <c r="G50" s="464"/>
      <c r="H50" s="1272" t="s">
        <v>1093</v>
      </c>
      <c r="I50" s="1256"/>
      <c r="J50" s="1256"/>
      <c r="K50" s="1257"/>
      <c r="L50" s="537"/>
      <c r="M50" s="464"/>
      <c r="N50" s="464"/>
      <c r="O50" s="464"/>
      <c r="P50" s="464"/>
      <c r="Q50" s="464"/>
      <c r="R50" s="464"/>
      <c r="S50" s="464"/>
      <c r="T50" s="464"/>
      <c r="U50" s="464"/>
      <c r="V50" s="464"/>
      <c r="W50" s="464"/>
      <c r="X50" s="464"/>
      <c r="Y50" s="464"/>
      <c r="Z50" s="464"/>
    </row>
    <row r="51" spans="1:26" ht="15" customHeight="1">
      <c r="A51" s="464"/>
      <c r="B51" s="464"/>
      <c r="C51" s="538"/>
      <c r="D51" s="538"/>
      <c r="E51" s="538"/>
      <c r="F51" s="538"/>
      <c r="G51" s="464"/>
      <c r="H51" s="464"/>
      <c r="I51" s="538"/>
      <c r="J51" s="538"/>
      <c r="K51" s="538"/>
      <c r="L51" s="538"/>
      <c r="M51" s="464"/>
      <c r="N51" s="464"/>
      <c r="O51" s="464"/>
      <c r="P51" s="464"/>
      <c r="Q51" s="464"/>
      <c r="R51" s="464"/>
      <c r="S51" s="464"/>
      <c r="T51" s="464"/>
      <c r="U51" s="464"/>
      <c r="V51" s="464"/>
      <c r="W51" s="464"/>
      <c r="X51" s="464"/>
      <c r="Y51" s="464"/>
      <c r="Z51" s="464"/>
    </row>
    <row r="52" spans="1:26" ht="15" customHeight="1">
      <c r="A52" s="464"/>
      <c r="B52" s="539" t="s">
        <v>1094</v>
      </c>
      <c r="C52" s="540"/>
      <c r="D52" s="540"/>
      <c r="E52" s="541"/>
      <c r="F52" s="464"/>
      <c r="G52" s="464"/>
      <c r="H52" s="542" t="s">
        <v>1095</v>
      </c>
      <c r="I52" s="543"/>
      <c r="J52" s="543"/>
      <c r="K52" s="544"/>
      <c r="L52" s="545"/>
      <c r="M52" s="464"/>
      <c r="N52" s="464"/>
      <c r="O52" s="464"/>
      <c r="P52" s="464"/>
      <c r="Q52" s="464"/>
      <c r="R52" s="464"/>
      <c r="S52" s="464"/>
      <c r="T52" s="464"/>
      <c r="U52" s="464"/>
      <c r="V52" s="464"/>
      <c r="W52" s="464"/>
      <c r="X52" s="464"/>
      <c r="Y52" s="464"/>
      <c r="Z52" s="464"/>
    </row>
    <row r="53" spans="1:26" ht="15" customHeight="1">
      <c r="A53" s="464"/>
      <c r="B53" s="545" t="s">
        <v>1096</v>
      </c>
      <c r="C53" s="464"/>
      <c r="D53" s="464"/>
      <c r="E53" s="546"/>
      <c r="F53" s="464"/>
      <c r="G53" s="464"/>
      <c r="H53" s="547" t="s">
        <v>1097</v>
      </c>
      <c r="I53" s="548"/>
      <c r="J53" s="548"/>
      <c r="K53" s="549"/>
      <c r="L53" s="545"/>
      <c r="M53" s="464"/>
      <c r="N53" s="464"/>
      <c r="O53" s="464"/>
      <c r="P53" s="464"/>
      <c r="Q53" s="464"/>
      <c r="R53" s="464"/>
      <c r="S53" s="464"/>
      <c r="T53" s="464"/>
      <c r="U53" s="464"/>
      <c r="V53" s="464"/>
      <c r="W53" s="464"/>
      <c r="X53" s="464"/>
      <c r="Y53" s="464"/>
      <c r="Z53" s="464"/>
    </row>
    <row r="54" spans="1:26" ht="15" customHeight="1">
      <c r="A54" s="464"/>
      <c r="B54" s="545" t="s">
        <v>1098</v>
      </c>
      <c r="C54" s="464"/>
      <c r="D54" s="464"/>
      <c r="E54" s="546"/>
      <c r="F54" s="464"/>
      <c r="G54" s="464"/>
      <c r="H54" s="547" t="s">
        <v>1099</v>
      </c>
      <c r="I54" s="548"/>
      <c r="J54" s="548"/>
      <c r="K54" s="549"/>
      <c r="L54" s="545"/>
      <c r="M54" s="464"/>
      <c r="N54" s="464"/>
      <c r="O54" s="464"/>
      <c r="P54" s="464"/>
      <c r="Q54" s="464"/>
      <c r="R54" s="464"/>
      <c r="S54" s="464"/>
      <c r="T54" s="464"/>
      <c r="U54" s="464"/>
      <c r="V54" s="464"/>
      <c r="W54" s="464"/>
      <c r="X54" s="464"/>
      <c r="Y54" s="464"/>
      <c r="Z54" s="464"/>
    </row>
    <row r="55" spans="1:26" ht="15" customHeight="1">
      <c r="A55" s="464"/>
      <c r="B55" s="545" t="s">
        <v>1100</v>
      </c>
      <c r="C55" s="464"/>
      <c r="D55" s="464"/>
      <c r="E55" s="546"/>
      <c r="F55" s="464"/>
      <c r="G55" s="464"/>
      <c r="H55" s="547" t="s">
        <v>1101</v>
      </c>
      <c r="I55" s="548"/>
      <c r="J55" s="548"/>
      <c r="K55" s="549"/>
      <c r="L55" s="545"/>
      <c r="M55" s="464"/>
      <c r="N55" s="464"/>
      <c r="O55" s="464"/>
      <c r="P55" s="464"/>
      <c r="Q55" s="464"/>
      <c r="R55" s="464"/>
      <c r="S55" s="464"/>
      <c r="T55" s="464"/>
      <c r="U55" s="464"/>
      <c r="V55" s="464"/>
      <c r="W55" s="464"/>
      <c r="X55" s="464"/>
      <c r="Y55" s="464"/>
      <c r="Z55" s="464"/>
    </row>
    <row r="56" spans="1:26" ht="15" customHeight="1">
      <c r="A56" s="464"/>
      <c r="B56" s="545" t="s">
        <v>1102</v>
      </c>
      <c r="C56" s="464"/>
      <c r="D56" s="464"/>
      <c r="E56" s="546"/>
      <c r="F56" s="464"/>
      <c r="G56" s="464"/>
      <c r="H56" s="545" t="s">
        <v>1103</v>
      </c>
      <c r="I56" s="548"/>
      <c r="J56" s="548"/>
      <c r="K56" s="549"/>
      <c r="L56" s="545"/>
      <c r="M56" s="464"/>
      <c r="N56" s="464"/>
      <c r="O56" s="464"/>
      <c r="P56" s="464"/>
      <c r="Q56" s="464"/>
      <c r="R56" s="464"/>
      <c r="S56" s="464"/>
      <c r="T56" s="464"/>
      <c r="U56" s="464"/>
      <c r="V56" s="464"/>
      <c r="W56" s="464"/>
      <c r="X56" s="464"/>
      <c r="Y56" s="464"/>
      <c r="Z56" s="464"/>
    </row>
    <row r="57" spans="1:26" ht="15" customHeight="1">
      <c r="A57" s="464"/>
      <c r="B57" s="550"/>
      <c r="C57" s="551"/>
      <c r="D57" s="551"/>
      <c r="E57" s="552"/>
      <c r="F57" s="464"/>
      <c r="G57" s="464"/>
      <c r="H57" s="553"/>
      <c r="I57" s="554"/>
      <c r="J57" s="554"/>
      <c r="K57" s="555"/>
      <c r="L57" s="545"/>
      <c r="M57" s="464"/>
      <c r="N57" s="464"/>
      <c r="O57" s="464"/>
      <c r="P57" s="464"/>
      <c r="Q57" s="464"/>
      <c r="R57" s="464"/>
      <c r="S57" s="464"/>
      <c r="T57" s="464"/>
      <c r="U57" s="464"/>
      <c r="V57" s="464"/>
      <c r="W57" s="464"/>
      <c r="X57" s="464"/>
      <c r="Y57" s="464"/>
      <c r="Z57" s="464"/>
    </row>
    <row r="58" spans="1:26" ht="15" customHeight="1" thickBot="1">
      <c r="A58" s="464"/>
      <c r="B58" s="464"/>
      <c r="C58" s="464"/>
      <c r="D58" s="464"/>
      <c r="E58" s="464"/>
      <c r="F58" s="464"/>
      <c r="G58" s="464"/>
      <c r="H58" s="464"/>
      <c r="I58" s="464"/>
      <c r="J58" s="464"/>
      <c r="K58" s="464"/>
      <c r="L58" s="464"/>
      <c r="M58" s="464"/>
      <c r="N58" s="464"/>
      <c r="O58" s="464"/>
      <c r="P58" s="464"/>
      <c r="Q58" s="464"/>
      <c r="R58" s="464"/>
      <c r="S58" s="464"/>
      <c r="T58" s="464"/>
      <c r="U58" s="464"/>
      <c r="V58" s="464"/>
      <c r="W58" s="464"/>
      <c r="X58" s="464"/>
      <c r="Y58" s="464"/>
      <c r="Z58" s="464"/>
    </row>
    <row r="59" spans="1:26" ht="15" customHeight="1">
      <c r="A59" s="464"/>
      <c r="B59" s="464"/>
      <c r="C59" s="464"/>
      <c r="D59" s="464"/>
      <c r="E59" s="1264" t="s">
        <v>1104</v>
      </c>
      <c r="F59" s="1265"/>
      <c r="G59" s="1265"/>
      <c r="H59" s="1266"/>
      <c r="I59" s="545"/>
      <c r="J59" s="464"/>
      <c r="K59" s="464"/>
      <c r="L59" s="464"/>
      <c r="M59" s="464"/>
      <c r="N59" s="464"/>
      <c r="O59" s="464"/>
      <c r="P59" s="464"/>
      <c r="Q59" s="464"/>
      <c r="R59" s="464"/>
      <c r="S59" s="464"/>
      <c r="T59" s="464"/>
      <c r="U59" s="464"/>
      <c r="V59" s="464"/>
      <c r="W59" s="464"/>
      <c r="X59" s="464"/>
      <c r="Y59" s="464"/>
      <c r="Z59" s="464"/>
    </row>
    <row r="60" spans="1:26" ht="15" customHeight="1" thickBot="1">
      <c r="A60" s="54"/>
      <c r="B60" s="54"/>
      <c r="C60" s="54"/>
      <c r="D60" s="54"/>
      <c r="E60" s="1267"/>
      <c r="F60" s="1268"/>
      <c r="G60" s="1268"/>
      <c r="H60" s="1269"/>
      <c r="I60" s="556"/>
      <c r="J60" s="54"/>
      <c r="K60" s="54"/>
      <c r="L60" s="54"/>
      <c r="M60" s="54"/>
      <c r="N60" s="54"/>
      <c r="O60" s="54"/>
      <c r="P60" s="54"/>
      <c r="Q60" s="54"/>
      <c r="R60" s="54"/>
      <c r="S60" s="54"/>
      <c r="T60" s="54"/>
      <c r="U60" s="54"/>
      <c r="V60" s="54"/>
      <c r="W60" s="54"/>
      <c r="X60" s="54"/>
      <c r="Y60" s="54"/>
      <c r="Z60" s="54"/>
    </row>
    <row r="61" spans="1:26" ht="15.75" customHeight="1">
      <c r="A61" s="54"/>
      <c r="B61" s="54"/>
      <c r="C61" s="54"/>
      <c r="D61" s="54"/>
      <c r="E61" s="54"/>
      <c r="F61" s="54"/>
      <c r="G61" s="54"/>
      <c r="H61" s="54"/>
      <c r="I61" s="54"/>
      <c r="J61" s="54"/>
      <c r="K61" s="54"/>
      <c r="L61" s="54"/>
      <c r="M61" s="54"/>
      <c r="N61" s="54"/>
      <c r="O61" s="54"/>
      <c r="P61" s="54"/>
      <c r="Q61" s="54"/>
      <c r="R61" s="54"/>
      <c r="S61" s="54"/>
      <c r="T61" s="54"/>
      <c r="U61" s="54"/>
      <c r="V61" s="54"/>
      <c r="W61" s="54"/>
      <c r="X61" s="54"/>
      <c r="Y61" s="54"/>
      <c r="Z61" s="54"/>
    </row>
    <row r="62" spans="1:26" ht="15.75" customHeight="1">
      <c r="A62" s="54"/>
      <c r="B62" s="54"/>
      <c r="C62" s="54"/>
      <c r="D62" s="54"/>
      <c r="E62" s="54"/>
      <c r="F62" s="54"/>
      <c r="G62" s="54"/>
      <c r="H62" s="54"/>
      <c r="I62" s="54"/>
      <c r="J62" s="54"/>
      <c r="K62" s="54"/>
      <c r="L62" s="54"/>
      <c r="M62" s="54"/>
      <c r="N62" s="54"/>
      <c r="O62" s="54"/>
      <c r="P62" s="54"/>
      <c r="Q62" s="54"/>
      <c r="R62" s="54"/>
      <c r="S62" s="54"/>
      <c r="T62" s="54"/>
      <c r="U62" s="54"/>
      <c r="V62" s="54"/>
      <c r="W62" s="54"/>
      <c r="X62" s="54"/>
      <c r="Y62" s="54"/>
      <c r="Z62" s="54"/>
    </row>
    <row r="63" spans="1:26" ht="15.75" customHeight="1">
      <c r="A63" s="54"/>
      <c r="B63" s="54"/>
      <c r="C63" s="54"/>
      <c r="D63" s="54"/>
      <c r="E63" s="54"/>
      <c r="F63" s="54"/>
      <c r="G63" s="54"/>
      <c r="H63" s="54"/>
      <c r="I63" s="54"/>
      <c r="J63" s="54"/>
      <c r="K63" s="54"/>
      <c r="L63" s="54"/>
      <c r="M63" s="54"/>
      <c r="N63" s="54"/>
      <c r="O63" s="54"/>
      <c r="P63" s="54"/>
      <c r="Q63" s="54"/>
      <c r="R63" s="54"/>
      <c r="S63" s="54"/>
      <c r="T63" s="54"/>
      <c r="U63" s="54"/>
      <c r="V63" s="54"/>
      <c r="W63" s="54"/>
      <c r="X63" s="54"/>
      <c r="Y63" s="54"/>
      <c r="Z63" s="54"/>
    </row>
    <row r="64" spans="1:26" ht="15.75" customHeight="1">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row>
    <row r="65" spans="1:26" ht="15.75" customHeight="1">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row>
    <row r="66" spans="1:26" ht="15.75" customHeight="1">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row>
    <row r="67" spans="1:26" ht="15.75" customHeight="1">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row>
    <row r="68" spans="1:26" ht="15.75" customHeight="1">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row>
    <row r="69" spans="1:26" ht="15.75" customHeight="1">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row>
    <row r="70" spans="1:26" ht="15.75" customHeight="1">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row>
    <row r="71" spans="1:26" ht="15.75" customHeight="1">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row>
    <row r="72" spans="1:26" ht="15.75" customHeight="1">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row>
    <row r="73" spans="1:26" ht="15" customHeight="1">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row>
    <row r="74" spans="1:26" ht="15" customHeight="1">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row>
    <row r="75" spans="1:26" ht="15" customHeight="1">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row>
    <row r="76" spans="1:26" ht="15.75" customHeight="1">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row>
    <row r="77" spans="1:26" ht="15.75" customHeight="1">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row>
    <row r="78" spans="1:26" ht="15.75" customHeight="1">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row>
    <row r="79" spans="1:26" ht="15.75" customHeight="1">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row>
    <row r="80" spans="1:26" ht="15.75" customHeight="1">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row>
    <row r="81" spans="1:26" ht="15.75" customHeight="1">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row>
    <row r="82" spans="1:26" ht="15.75" customHeight="1">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row>
    <row r="83" spans="1:26" ht="15.75" customHeight="1">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row>
    <row r="84" spans="1:26" ht="15.75" customHeight="1">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row>
    <row r="85" spans="1:26" ht="15.75" customHeight="1">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row>
    <row r="86" spans="1:26" ht="15.75" customHeight="1">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row>
    <row r="87" spans="1:26" ht="15.75" customHeight="1">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row>
    <row r="88" spans="1:26" ht="15.75" customHeight="1">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row>
    <row r="89" spans="1:26" ht="15.75" customHeight="1">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row>
    <row r="90" spans="1:26" ht="15.75" customHeight="1">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row>
    <row r="91" spans="1:26" ht="15.75" customHeight="1">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row>
    <row r="92" spans="1:26" ht="15.75" customHeight="1">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row>
    <row r="93" spans="1:26" ht="15.75" customHeight="1">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row>
    <row r="94" spans="1:26" ht="15.75" customHeight="1">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row>
    <row r="95" spans="1:26" ht="15.75" customHeight="1">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row>
    <row r="96" spans="1:26" ht="15.75" customHeight="1">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row>
    <row r="97" spans="1:26" ht="15.75" customHeight="1">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row>
    <row r="98" spans="1:26" ht="15.75" customHeight="1">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row>
    <row r="99" spans="1:26" ht="15.75" customHeight="1">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row>
    <row r="100" spans="1:26" ht="15.75" customHeight="1">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ht="15.75" customHeight="1">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ht="15.75" customHeight="1">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ht="15.75" customHeight="1">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ht="15.75" customHeight="1">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ht="15.75" customHeight="1">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ht="15.75" customHeight="1">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ht="15.75" customHeight="1">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ht="15.75" customHeight="1">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ht="15.75" customHeight="1">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ht="15.75" customHeight="1">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ht="15.75" customHeight="1">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ht="15.75" customHeight="1">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ht="15.75" customHeight="1">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ht="15.75" customHeight="1">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ht="15.75" customHeight="1">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ht="15.75" customHeight="1">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ht="15.75" customHeight="1">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ht="15.75" customHeight="1">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ht="15.75" customHeight="1">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ht="15.75" customHeight="1">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ht="15.75" customHeight="1">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ht="15.75" customHeight="1">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ht="15.75" customHeight="1">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ht="15.75" customHeight="1">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ht="15.75" customHeight="1">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ht="15.75" customHeight="1">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ht="15.75" customHeight="1">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ht="15.75" customHeight="1">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ht="15.75" customHeight="1">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ht="15.75" customHeight="1">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ht="15.75" customHeight="1">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ht="15.75" customHeight="1">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ht="15.75" customHeight="1">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ht="15.75" customHeight="1">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ht="15.75" customHeight="1">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ht="15.75" customHeight="1">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ht="15.75" customHeight="1">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ht="15.75" customHeight="1">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ht="15.75" customHeight="1">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ht="15.75" customHeight="1">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ht="15.75" customHeight="1">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ht="15.75" customHeight="1">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ht="15.75" customHeight="1">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ht="15.75" customHeight="1">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ht="15.75" customHeight="1">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ht="15.75" customHeight="1">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ht="15.75" customHeight="1">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ht="15.75" customHeight="1">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ht="15.75" customHeight="1">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ht="15.75" customHeight="1">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ht="15.75" customHeight="1">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ht="15.75" customHeight="1">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ht="15.75" customHeight="1">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ht="15.75" customHeight="1">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ht="15.75" customHeight="1">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ht="15.75" customHeight="1">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ht="15.75" customHeight="1">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ht="15.75" customHeight="1">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ht="15.75" customHeight="1">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ht="15.75" customHeight="1">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ht="15.75" customHeight="1">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ht="15.75" customHeight="1">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ht="15.75" customHeight="1">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ht="15.75" customHeight="1">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ht="15.75" customHeight="1">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ht="15.75" customHeight="1">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ht="15.75" customHeight="1">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ht="15.75" customHeight="1">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ht="15.75" customHeight="1">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ht="15.75" customHeight="1">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ht="15.75" customHeight="1">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ht="15.75" customHeight="1">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ht="15.75" customHeight="1">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ht="15.75" customHeight="1">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ht="15.75" customHeight="1">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ht="15.75" customHeight="1">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ht="15.75" customHeight="1">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ht="15.75" customHeight="1">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ht="15.75" customHeight="1">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ht="15.75" customHeight="1">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row>
    <row r="181" spans="1:26" ht="15.75" customHeight="1">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ht="15.75" customHeight="1">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ht="15.75" customHeight="1">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ht="15.75" customHeight="1">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ht="15.75" customHeight="1">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ht="15.75" customHeight="1">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ht="15.75" customHeight="1">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ht="15.75" customHeight="1">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ht="15.75" customHeight="1">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ht="15.75" customHeight="1">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ht="15.75" customHeight="1">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ht="15.75" customHeight="1">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ht="15.75" customHeight="1">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ht="15.75" customHeight="1">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ht="15.75" customHeight="1">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ht="15.75" customHeight="1">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row>
    <row r="197" spans="1:26" ht="15.75" customHeight="1">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row>
    <row r="198" spans="1:26" ht="15.75" customHeight="1">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row>
    <row r="199" spans="1:26" ht="15.75" customHeight="1">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row>
    <row r="200" spans="1:26" ht="15.75" customHeight="1">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row>
    <row r="201" spans="1:26" ht="15.75" customHeight="1">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row>
    <row r="202" spans="1:26" ht="15.75" customHeight="1">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row>
    <row r="203" spans="1:26" ht="15.75" customHeight="1">
      <c r="A203" s="54"/>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row>
    <row r="204" spans="1:26" ht="15.75" customHeight="1">
      <c r="A204" s="54"/>
      <c r="B204" s="54"/>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row>
    <row r="205" spans="1:26" ht="15.75" customHeight="1">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row>
    <row r="206" spans="1:26" ht="15.75" customHeight="1">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row>
    <row r="207" spans="1:26" ht="15.75" customHeight="1">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row>
    <row r="208" spans="1:26" ht="15.75" customHeight="1">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row>
    <row r="209" spans="1:26" ht="15.75" customHeight="1">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row>
    <row r="210" spans="1:26" ht="15.75" customHeight="1">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row>
    <row r="211" spans="1:26" ht="15.75" customHeight="1">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row>
    <row r="212" spans="1:26" ht="15.75" customHeight="1">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row>
    <row r="213" spans="1:26" ht="15.75" customHeight="1">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row>
    <row r="214" spans="1:26" ht="15.75" customHeight="1">
      <c r="A214" s="54"/>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row>
    <row r="215" spans="1:26" ht="15.75" customHeight="1">
      <c r="A215" s="54"/>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row>
    <row r="216" spans="1:26" ht="15.75" customHeight="1">
      <c r="A216" s="54"/>
      <c r="B216" s="54"/>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row>
    <row r="217" spans="1:26" ht="15.75" customHeight="1">
      <c r="A217" s="54"/>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row>
    <row r="218" spans="1:26" ht="15.75" customHeight="1">
      <c r="A218" s="54"/>
      <c r="B218" s="54"/>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row>
    <row r="219" spans="1:26" ht="15.75" customHeight="1">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row>
    <row r="220" spans="1:26" ht="15.75" customHeight="1">
      <c r="A220" s="54"/>
      <c r="B220" s="54"/>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row>
    <row r="221" spans="1:26" ht="15.75" customHeight="1">
      <c r="A221" s="54"/>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row>
    <row r="222" spans="1:26" ht="15.75" customHeight="1">
      <c r="A222" s="54"/>
      <c r="B222" s="54"/>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row>
    <row r="223" spans="1:26" ht="15.75" customHeight="1">
      <c r="A223" s="54"/>
      <c r="B223" s="54"/>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row>
    <row r="224" spans="1:26" ht="15.75" customHeight="1">
      <c r="A224" s="54"/>
      <c r="B224" s="54"/>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row>
    <row r="225" spans="1:26" ht="15.75" customHeight="1">
      <c r="A225" s="54"/>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row>
    <row r="226" spans="1:26" ht="15.75" customHeight="1">
      <c r="A226" s="54"/>
      <c r="B226" s="54"/>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row>
    <row r="227" spans="1:26" ht="15.75" customHeight="1">
      <c r="A227" s="54"/>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row>
    <row r="228" spans="1:26" ht="15.75" customHeight="1">
      <c r="A228" s="54"/>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row>
    <row r="229" spans="1:26" ht="15.75" customHeight="1">
      <c r="A229" s="54"/>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row>
    <row r="230" spans="1:26" ht="15.75" customHeight="1">
      <c r="A230" s="54"/>
      <c r="B230" s="54"/>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row>
    <row r="231" spans="1:26" ht="15.75" customHeight="1">
      <c r="A231" s="54"/>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row>
    <row r="232" spans="1:26" ht="15.75" customHeight="1">
      <c r="A232" s="54"/>
      <c r="B232" s="54"/>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row>
    <row r="233" spans="1:26" ht="15.75" customHeight="1">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row>
    <row r="234" spans="1:26" ht="15.75" customHeight="1">
      <c r="A234" s="54"/>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row>
    <row r="235" spans="1:26" ht="15.75" customHeight="1">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row>
    <row r="236" spans="1:26" ht="15.75" customHeight="1">
      <c r="A236" s="54"/>
      <c r="B236" s="54"/>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row>
    <row r="237" spans="1:26" ht="15.75" customHeight="1">
      <c r="A237" s="54"/>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row>
    <row r="238" spans="1:26" ht="15.75" customHeight="1">
      <c r="A238" s="54"/>
      <c r="B238" s="54"/>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row>
    <row r="239" spans="1:26" ht="15.75" customHeight="1">
      <c r="A239" s="54"/>
      <c r="B239" s="54"/>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row>
    <row r="240" spans="1:26" ht="15.75" customHeight="1">
      <c r="A240" s="54"/>
      <c r="B240" s="54"/>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row>
    <row r="241" spans="1:26" ht="15.75" customHeight="1">
      <c r="A241" s="54"/>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row>
    <row r="242" spans="1:26" ht="15.75" customHeight="1">
      <c r="A242" s="54"/>
      <c r="B242" s="54"/>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row>
    <row r="243" spans="1:26" ht="15.75" customHeight="1">
      <c r="A243" s="54"/>
      <c r="B243" s="54"/>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row>
    <row r="244" spans="1:26" ht="15.75" customHeight="1">
      <c r="A244" s="54"/>
      <c r="B244" s="54"/>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row>
    <row r="245" spans="1:26" ht="15.75" customHeight="1">
      <c r="A245" s="54"/>
      <c r="B245" s="54"/>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row>
    <row r="246" spans="1:26" ht="15.75" customHeight="1">
      <c r="A246" s="54"/>
      <c r="B246" s="54"/>
      <c r="C246" s="54"/>
      <c r="D246" s="54"/>
      <c r="E246" s="54"/>
      <c r="F246" s="54"/>
      <c r="G246" s="54"/>
      <c r="H246" s="54"/>
      <c r="I246" s="54"/>
      <c r="J246" s="54"/>
      <c r="K246" s="54"/>
      <c r="L246" s="54"/>
      <c r="M246" s="54"/>
      <c r="N246" s="54"/>
      <c r="O246" s="54"/>
      <c r="P246" s="54"/>
      <c r="Q246" s="54"/>
      <c r="R246" s="54"/>
      <c r="S246" s="54"/>
      <c r="T246" s="54"/>
      <c r="U246" s="54"/>
      <c r="V246" s="54"/>
      <c r="W246" s="54"/>
      <c r="X246" s="54"/>
      <c r="Y246" s="54"/>
      <c r="Z246" s="54"/>
    </row>
    <row r="247" spans="1:26" ht="15.75" customHeight="1">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spans="1:26" ht="15.75" customHeight="1">
      <c r="A248" s="54"/>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row>
    <row r="249" spans="1:26" ht="15.75" customHeight="1">
      <c r="A249" s="54"/>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row>
    <row r="250" spans="1:26" ht="15.75" customHeight="1">
      <c r="A250" s="54"/>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row>
    <row r="251" spans="1:26" ht="15.75" customHeight="1">
      <c r="A251" s="54"/>
      <c r="B251" s="54"/>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row>
    <row r="252" spans="1:26" ht="15.75" customHeight="1">
      <c r="A252" s="54"/>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row>
    <row r="253" spans="1:26" ht="15.75" customHeight="1">
      <c r="A253" s="54"/>
      <c r="B253" s="54"/>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row>
    <row r="254" spans="1:26" ht="15.75" customHeight="1">
      <c r="A254" s="54"/>
      <c r="B254" s="54"/>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row>
    <row r="255" spans="1:26" ht="15.75" customHeight="1">
      <c r="A255" s="54"/>
      <c r="B255" s="54"/>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row>
    <row r="256" spans="1:26" ht="15.75" customHeight="1">
      <c r="A256" s="54"/>
      <c r="B256" s="54"/>
      <c r="C256" s="54"/>
      <c r="D256" s="54"/>
      <c r="E256" s="54"/>
      <c r="F256" s="54"/>
      <c r="G256" s="54"/>
      <c r="H256" s="54"/>
      <c r="I256" s="54"/>
      <c r="J256" s="54"/>
      <c r="K256" s="54"/>
      <c r="L256" s="54"/>
      <c r="M256" s="54"/>
      <c r="N256" s="54"/>
      <c r="O256" s="54"/>
      <c r="P256" s="54"/>
      <c r="Q256" s="54"/>
      <c r="R256" s="54"/>
      <c r="S256" s="54"/>
      <c r="T256" s="54"/>
      <c r="U256" s="54"/>
      <c r="V256" s="54"/>
      <c r="W256" s="54"/>
      <c r="X256" s="54"/>
      <c r="Y256" s="54"/>
      <c r="Z256" s="54"/>
    </row>
    <row r="257" spans="1:26" ht="15.75" customHeight="1">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row>
    <row r="258" spans="1:26" ht="15.75" customHeight="1">
      <c r="A258" s="54"/>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row>
    <row r="259" spans="1:26" ht="15.75" customHeight="1">
      <c r="A259" s="54"/>
      <c r="B259" s="54"/>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row>
    <row r="260" spans="1:26" ht="15.75" customHeight="1">
      <c r="A260" s="54"/>
      <c r="B260" s="54"/>
      <c r="C260" s="54"/>
      <c r="D260" s="54"/>
      <c r="E260" s="54"/>
      <c r="F260" s="54"/>
      <c r="G260" s="54"/>
      <c r="H260" s="54"/>
      <c r="I260" s="54"/>
      <c r="J260" s="54"/>
      <c r="K260" s="54"/>
      <c r="L260" s="54"/>
      <c r="M260" s="54"/>
      <c r="N260" s="54"/>
      <c r="O260" s="54"/>
      <c r="P260" s="54"/>
      <c r="Q260" s="54"/>
      <c r="R260" s="54"/>
      <c r="S260" s="54"/>
      <c r="T260" s="54"/>
      <c r="U260" s="54"/>
      <c r="V260" s="54"/>
      <c r="W260" s="54"/>
      <c r="X260" s="54"/>
      <c r="Y260" s="54"/>
      <c r="Z260" s="54"/>
    </row>
    <row r="261" spans="1:26" ht="15.75" customHeight="1">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row>
    <row r="262" spans="1:26" ht="15.75" customHeight="1">
      <c r="A262" s="54"/>
      <c r="B262" s="54"/>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row>
    <row r="263" spans="1:26" ht="15.75" customHeight="1">
      <c r="A263" s="54"/>
      <c r="B263" s="54"/>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row>
    <row r="264" spans="1:26" ht="15.75" customHeight="1">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row>
    <row r="265" spans="1:26" ht="15.75" customHeight="1">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row>
    <row r="266" spans="1:26" ht="15.75" customHeight="1">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ht="15.75" customHeight="1">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ht="15.75" customHeight="1">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ht="15.75" customHeight="1">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ht="15.75" customHeight="1">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ht="15.75" customHeight="1">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ht="15.75" customHeight="1">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ht="15.75" customHeight="1">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ht="15.75" customHeight="1">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ht="15.75" customHeight="1">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ht="15.75" customHeight="1">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ht="15.75" customHeight="1">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ht="15.75" customHeight="1">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ht="15.75" customHeight="1">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ht="15.75" customHeight="1">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ht="15.75" customHeight="1">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ht="15.75" customHeight="1">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ht="15.75" customHeight="1">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ht="15.75" customHeight="1">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ht="15.75" customHeight="1">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ht="15.75" customHeight="1">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ht="15.75" customHeight="1">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row>
    <row r="288" spans="1:26" ht="15.75" customHeight="1">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ht="15.75" customHeight="1">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ht="15.75" customHeight="1">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ht="15.75" customHeight="1">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ht="15.75" customHeight="1">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ht="15.75" customHeight="1">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ht="15.75" customHeight="1">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ht="15.75" customHeight="1">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ht="15.75" customHeight="1">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ht="15.75" customHeight="1">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ht="15.75" customHeight="1">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ht="15.75" customHeight="1">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ht="15.75" customHeight="1">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row>
    <row r="301" spans="1:26" ht="15.75" customHeight="1">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ht="15.75" customHeight="1">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ht="15.75" customHeight="1">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ht="15.75" customHeight="1">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ht="15.75" customHeight="1">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ht="15.75" customHeight="1">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ht="15.75" customHeight="1">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ht="15.75" customHeight="1">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ht="15.75" customHeight="1">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ht="15.75" customHeight="1">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ht="15.75" customHeight="1">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ht="15.75" customHeight="1">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ht="15.75" customHeight="1">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ht="15.75" customHeight="1">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ht="15.75" customHeight="1">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ht="15.75" customHeight="1">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ht="15.75" customHeight="1">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ht="15.75" customHeight="1">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ht="15.75" customHeight="1">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ht="15.75" customHeight="1">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ht="15.75" customHeight="1">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ht="15.75" customHeight="1">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ht="15.75" customHeight="1">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ht="15.75" customHeight="1">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row>
    <row r="325" spans="1:26" ht="15.75" customHeight="1">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ht="15.75" customHeight="1">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ht="15.75" customHeight="1">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ht="15.75" customHeight="1">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ht="15.75" customHeight="1">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ht="15.75" customHeight="1">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ht="15.75" customHeight="1">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ht="15.75" customHeight="1">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ht="15.75" customHeight="1">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ht="15.75" customHeight="1">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ht="15.75" customHeight="1">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ht="15.75" customHeight="1">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ht="15.75" customHeight="1">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ht="15.75" customHeight="1">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ht="15.75" customHeight="1">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row>
    <row r="340" spans="1:26" ht="15.75" customHeight="1">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ht="15.75" customHeight="1">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ht="15.75" customHeight="1">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ht="15.75" customHeight="1">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ht="15.75" customHeight="1">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ht="15.75" customHeight="1">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ht="15.75" customHeight="1">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ht="15.75" customHeight="1">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ht="15.75" customHeight="1">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ht="15.75" customHeight="1">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ht="15.75" customHeight="1">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ht="15.75" customHeight="1">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ht="15.75" customHeight="1">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ht="15.75" customHeight="1">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ht="15.75" customHeight="1">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ht="15.75" customHeight="1">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ht="15.75" customHeight="1">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ht="15.75" customHeight="1">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ht="15.75" customHeight="1">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ht="15.75" customHeight="1">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ht="15.75" customHeight="1">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ht="15.75" customHeight="1">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ht="15.75" customHeight="1">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row>
    <row r="363" spans="1:26" ht="15.75" customHeight="1">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ht="15.75" customHeight="1">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ht="15.75" customHeight="1">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ht="15.75" customHeight="1">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ht="15.75" customHeight="1">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ht="15.75" customHeight="1">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ht="15.75" customHeight="1">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ht="15.75" customHeight="1">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ht="15.75" customHeight="1">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ht="15.75" customHeight="1">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ht="15.75" customHeight="1">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ht="15.75" customHeight="1">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ht="15.75" customHeight="1">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ht="15.75" customHeight="1">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ht="15.75" customHeight="1">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ht="15.75" customHeight="1">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ht="15.75" customHeight="1">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ht="15.75" customHeight="1">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ht="15.75" customHeight="1">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ht="15.75" customHeight="1">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ht="15.75" customHeight="1">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ht="15.75" customHeight="1">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ht="15.75" customHeight="1">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spans="1:26" ht="15.75" customHeight="1">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ht="15.75" customHeight="1">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ht="15.75" customHeight="1">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ht="15.75" customHeight="1">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ht="15.75" customHeight="1">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ht="15.75" customHeight="1">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ht="15.75" customHeight="1">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ht="15.75" customHeight="1">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ht="15.75" customHeight="1">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ht="15.75" customHeight="1">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ht="15.75" customHeight="1">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ht="15.75" customHeight="1">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ht="15.75" customHeight="1">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ht="15.75" customHeight="1">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ht="15.75" customHeight="1">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ht="15.75" customHeight="1">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ht="15.75" customHeight="1">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ht="15.75" customHeight="1">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ht="15.75" customHeight="1">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ht="15.75" customHeight="1">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ht="15.75" customHeight="1">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ht="15.75" customHeight="1">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ht="15.75" customHeight="1">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row>
    <row r="409" spans="1:26" ht="15.75" customHeight="1">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ht="15.75" customHeight="1">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ht="15.75" customHeight="1">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ht="15.75" customHeight="1">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ht="15.75" customHeight="1">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ht="15.75" customHeight="1">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ht="15.75" customHeight="1">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ht="15.75" customHeight="1">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ht="15.75" customHeight="1">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ht="15.75" customHeight="1">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ht="15.75" customHeight="1">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ht="15.75" customHeight="1">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ht="15.75" customHeight="1">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ht="15.75" customHeight="1">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ht="15.75" customHeight="1">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ht="15.75" customHeight="1">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ht="15.75" customHeight="1">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ht="15.75" customHeight="1">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ht="15.75" customHeight="1">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ht="15.75" customHeight="1">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ht="15.75" customHeight="1">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ht="15.75" customHeight="1">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ht="15.75" customHeight="1">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row>
    <row r="432" spans="1:26" ht="15.75" customHeight="1">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ht="15.75" customHeight="1">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ht="15.75" customHeight="1">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ht="15.75" customHeight="1">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ht="15.75" customHeight="1">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ht="15.75" customHeight="1">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ht="15.75" customHeight="1">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ht="15.75" customHeight="1">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ht="15.75" customHeight="1">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ht="15.75" customHeight="1">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ht="15.75" customHeight="1">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ht="15.75" customHeight="1">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ht="15.75" customHeight="1">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ht="15.75" customHeight="1">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ht="15.75" customHeight="1">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ht="15.75" customHeight="1">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ht="15.75" customHeight="1">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ht="15.75" customHeight="1">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ht="15.75" customHeight="1">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ht="15.75" customHeight="1">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ht="15.75" customHeight="1">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ht="15.75" customHeight="1">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ht="15.75" customHeight="1">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ht="15.75" customHeight="1">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ht="15.75" customHeight="1">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ht="15.75" customHeight="1">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ht="15.75" customHeight="1">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ht="15.75" customHeight="1">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ht="15.75" customHeight="1">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ht="15.75" customHeight="1">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ht="15.75" customHeight="1">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ht="15.75" customHeight="1">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ht="15.75" customHeight="1">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ht="15.75" customHeight="1">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ht="15.75" customHeight="1">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ht="15.75" customHeight="1">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ht="15.75" customHeight="1">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ht="15.75" customHeight="1">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ht="15.75" customHeight="1">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ht="15.75" customHeight="1">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ht="15.75" customHeight="1">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ht="15.75" customHeight="1">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ht="15.75" customHeight="1">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ht="15.75" customHeight="1">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ht="15.75" customHeight="1">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ht="15.75" customHeight="1">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ht="15.75" customHeight="1">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ht="15.75" customHeight="1">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ht="15.75" customHeight="1">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ht="15.75" customHeight="1">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ht="15.75" customHeight="1">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ht="15.75" customHeight="1">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ht="15.75" customHeight="1">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ht="15.75" customHeight="1">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ht="15.75" customHeight="1">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ht="15.75" customHeight="1">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ht="15.75" customHeight="1">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ht="15.75" customHeight="1">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ht="15.75" customHeight="1">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ht="15.75" customHeight="1">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ht="15.75" customHeight="1">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ht="15.75" customHeight="1">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ht="15.75" customHeight="1">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ht="15.75" customHeight="1">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ht="15.75" customHeight="1">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ht="15.75" customHeight="1">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ht="15.75" customHeight="1">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ht="15.75" customHeight="1">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ht="15.75" customHeight="1">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ht="15.75" customHeight="1">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ht="15.75" customHeight="1">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ht="15.75" customHeight="1">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ht="15.75" customHeight="1">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ht="15.75" customHeight="1">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ht="15.75" customHeight="1">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ht="15.75" customHeight="1">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ht="15.75" customHeight="1">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ht="15.75" customHeight="1">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ht="15.75" customHeight="1">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ht="15.75" customHeight="1">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ht="15.75" customHeight="1">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ht="15.75" customHeight="1">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ht="15.75" customHeight="1">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ht="15.75" customHeight="1">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ht="15.75" customHeight="1">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ht="15.75" customHeight="1">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ht="15.75" customHeight="1">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ht="15.75" customHeight="1">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ht="15.75" customHeight="1">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ht="15.75" customHeight="1">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ht="15.75" customHeight="1">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ht="15.75" customHeight="1">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ht="15.75" customHeight="1">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ht="15.75" customHeight="1">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ht="15.75" customHeight="1">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ht="15.75" customHeight="1">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ht="15.75" customHeight="1">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ht="15.75" customHeight="1">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ht="15.75" customHeight="1">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ht="15.75" customHeight="1">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ht="15.75" customHeight="1">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ht="15.75" customHeight="1">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ht="15.75" customHeight="1">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ht="15.75" customHeight="1">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ht="15.75" customHeight="1">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ht="15.75" customHeight="1">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ht="15.75" customHeight="1">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ht="15.75" customHeight="1">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ht="15.75" customHeight="1">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ht="15.75" customHeight="1">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ht="15.75" customHeight="1">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ht="15.75" customHeight="1">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ht="15.75" customHeight="1">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ht="15.75" customHeight="1">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ht="15.75" customHeight="1">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ht="15.75" customHeight="1">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ht="15.75" customHeight="1">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ht="15.75" customHeight="1">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ht="15.75" customHeight="1">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ht="15.75" customHeight="1">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ht="15.75" customHeight="1">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ht="15.75" customHeight="1">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ht="15.75" customHeight="1">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ht="15.75" customHeight="1">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ht="15.75" customHeight="1">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ht="15.75" customHeight="1">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ht="15.75" customHeight="1">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ht="15.75" customHeight="1">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ht="15.75" customHeight="1">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ht="15.75" customHeight="1">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ht="15.75" customHeight="1">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ht="15.75" customHeight="1">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ht="15.75" customHeight="1">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ht="15.75" customHeight="1">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ht="15.75" customHeight="1">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ht="15.75" customHeight="1">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ht="15.75" customHeight="1">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ht="15.75" customHeight="1">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ht="15.75" customHeight="1">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ht="15.75" customHeight="1">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ht="15.75" customHeight="1">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ht="15.75" customHeight="1">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ht="15.75" customHeight="1">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ht="15.75" customHeight="1">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ht="15.75" customHeight="1">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ht="15.75" customHeight="1">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ht="15.75" customHeight="1">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ht="15.75" customHeight="1">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ht="15.75" customHeight="1">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ht="15.75" customHeight="1">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ht="15.75" customHeight="1">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ht="15.75" customHeight="1">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ht="15.75" customHeight="1">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ht="15.75" customHeight="1">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ht="15.75" customHeight="1">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ht="15.75" customHeight="1">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ht="15.75" customHeight="1">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ht="15.75" customHeight="1">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ht="15.75" customHeight="1">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ht="15.75" customHeight="1">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ht="15.75" customHeight="1">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ht="15.75" customHeight="1">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ht="15.75" customHeight="1">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ht="15.75" customHeight="1">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ht="15.75" customHeight="1">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ht="15.75" customHeight="1">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ht="15.75" customHeight="1">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ht="15.75" customHeight="1">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ht="15.75" customHeight="1">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ht="15.75" customHeight="1">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ht="15.75" customHeight="1">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ht="15.75" customHeight="1">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ht="15.75" customHeight="1">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ht="15.75" customHeight="1">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ht="15.75" customHeight="1">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ht="15.75" customHeight="1">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ht="15.75" customHeight="1">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ht="15.75" customHeight="1">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ht="15.75" customHeight="1">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ht="15.75" customHeight="1">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ht="15.75" customHeight="1">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ht="15.75" customHeight="1">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ht="15.75" customHeight="1">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ht="15.75" customHeight="1">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ht="15.75" customHeight="1">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ht="15.75" customHeight="1">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ht="15.75" customHeight="1">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ht="15.75" customHeight="1">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ht="15.75" customHeight="1">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ht="15.75" customHeight="1">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ht="15.75" customHeight="1">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ht="15.75" customHeight="1">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ht="15.75" customHeight="1">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ht="15.75" customHeight="1">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ht="15.75" customHeight="1">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ht="15.75" customHeight="1">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ht="15.75" customHeight="1">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ht="15.75" customHeight="1">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ht="15.75" customHeight="1">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ht="15.75" customHeight="1">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ht="15.75" customHeight="1">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ht="15.75" customHeight="1">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ht="15.75" customHeight="1">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ht="15.75" customHeight="1">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ht="15.75" customHeight="1">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ht="15.75" customHeight="1">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ht="15.75" customHeight="1">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ht="15.75" customHeight="1">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ht="15.75" customHeight="1">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ht="15.75" customHeight="1">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ht="15.75" customHeight="1">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ht="15.75" customHeight="1">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ht="15.75" customHeight="1">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ht="15.75" customHeight="1">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ht="15.75" customHeight="1">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ht="15.75" customHeight="1">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ht="15.75" customHeight="1">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ht="15.75" customHeight="1">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ht="15.75" customHeight="1">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ht="15.75" customHeight="1">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ht="15.75" customHeight="1">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ht="15.75" customHeight="1">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ht="15.75" customHeight="1">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ht="15.75" customHeight="1">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ht="15.75" customHeight="1">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ht="15.75" customHeight="1">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ht="15.75" customHeight="1">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ht="15.75" customHeight="1">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ht="15.75" customHeight="1">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ht="15.75" customHeight="1">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ht="15.75" customHeight="1">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ht="15.75" customHeight="1">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ht="15.75" customHeight="1">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ht="15.75" customHeight="1">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ht="15.75" customHeight="1">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ht="15.75" customHeight="1">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ht="15.75" customHeight="1">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ht="15.75" customHeight="1">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ht="15.75" customHeight="1">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ht="15.75" customHeight="1">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ht="15.75" customHeight="1">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ht="15.75" customHeight="1">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ht="15.75" customHeight="1">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ht="15.75" customHeight="1">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ht="15.75" customHeight="1">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ht="15.75" customHeight="1">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ht="15.75" customHeight="1">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ht="15.75" customHeight="1">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ht="15.75" customHeight="1">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ht="15.75" customHeight="1">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ht="15.75" customHeight="1">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ht="15.75" customHeight="1">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ht="15.75" customHeight="1">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ht="15.75" customHeight="1">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ht="15.75" customHeight="1">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ht="15.75" customHeight="1">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ht="15.75" customHeight="1">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ht="15.75" customHeight="1">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ht="15.75" customHeight="1">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ht="15.75" customHeight="1">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ht="15.75" customHeight="1">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ht="15.75" customHeight="1">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ht="15.75" customHeight="1">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ht="15.75" customHeight="1">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ht="15.75" customHeight="1">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ht="15.75" customHeight="1">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ht="15.75" customHeight="1">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ht="15.75" customHeight="1">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ht="15.75" customHeight="1">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ht="15.75" customHeight="1">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ht="15.75" customHeight="1">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ht="15.75" customHeight="1">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ht="15.75" customHeight="1">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ht="15.75" customHeight="1">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ht="15.75" customHeight="1">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ht="15.75" customHeight="1">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ht="15.75" customHeight="1">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ht="15.75" customHeight="1">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ht="15.75" customHeight="1">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ht="15.75" customHeight="1">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ht="15.75" customHeight="1">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ht="15.75" customHeight="1">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ht="15.75" customHeight="1">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ht="15.75" customHeight="1">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ht="15.75" customHeight="1">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ht="15.75" customHeight="1">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ht="15.75" customHeight="1">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ht="15.75" customHeight="1">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ht="15.75" customHeight="1">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ht="15.75" customHeight="1">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ht="15.75" customHeight="1">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ht="15.75" customHeight="1">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ht="15.75" customHeight="1">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ht="15.75" customHeight="1">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ht="15.75" customHeight="1">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ht="15.75" customHeight="1">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ht="15.75" customHeight="1">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ht="15.75" customHeight="1">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ht="15.75" customHeight="1">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ht="15.75" customHeight="1">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ht="15.75" customHeight="1">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ht="15.75" customHeight="1">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ht="15.75" customHeight="1">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ht="15.75" customHeight="1">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ht="15.75" customHeight="1">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ht="15.75" customHeight="1">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ht="15.75" customHeight="1">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ht="15.75" customHeight="1">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ht="15.75" customHeight="1">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ht="15.75" customHeight="1">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ht="15.75" customHeight="1">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row>
    <row r="743" spans="1:26" ht="15.75" customHeight="1">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row>
    <row r="744" spans="1:26" ht="15.75" customHeight="1">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row>
    <row r="745" spans="1:26" ht="15.75" customHeight="1">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row>
    <row r="746" spans="1:26" ht="15.75" customHeight="1">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row>
    <row r="747" spans="1:26" ht="15.75" customHeight="1">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row>
    <row r="748" spans="1:26" ht="15.75" customHeight="1">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row>
    <row r="749" spans="1:26" ht="15.75" customHeight="1">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row>
    <row r="750" spans="1:26" ht="15.75" customHeight="1">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row>
    <row r="751" spans="1:26" ht="15.75" customHeight="1">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row>
    <row r="752" spans="1:26" ht="15.75" customHeight="1">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row>
    <row r="753" spans="1:26" ht="15.75" customHeight="1">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row>
    <row r="754" spans="1:26" ht="15.75" customHeight="1">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row>
    <row r="755" spans="1:26" ht="15.75" customHeight="1">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row>
    <row r="756" spans="1:26" ht="15.75" customHeight="1">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row>
    <row r="757" spans="1:26" ht="15.75" customHeight="1">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row>
    <row r="758" spans="1:26" ht="15.75" customHeight="1">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row>
    <row r="759" spans="1:26" ht="15.75" customHeight="1">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row>
    <row r="760" spans="1:26" ht="15.75" customHeight="1">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row>
    <row r="761" spans="1:26" ht="15.75" customHeight="1">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row>
    <row r="762" spans="1:26" ht="15.75" customHeight="1">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row>
    <row r="763" spans="1:26" ht="15.75" customHeight="1">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row>
    <row r="764" spans="1:26" ht="15.75" customHeight="1">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row>
    <row r="765" spans="1:26" ht="15.75" customHeight="1">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row>
    <row r="766" spans="1:26" ht="15.75" customHeight="1">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row>
    <row r="767" spans="1:26" ht="15.75" customHeight="1">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row>
    <row r="768" spans="1:26" ht="15.75" customHeight="1">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row>
    <row r="769" spans="1:26" ht="15.75" customHeight="1">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row>
    <row r="770" spans="1:26" ht="15.75" customHeight="1">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row>
    <row r="771" spans="1:26" ht="15.75" customHeight="1">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row>
    <row r="772" spans="1:26" ht="15.75" customHeight="1">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row>
    <row r="773" spans="1:26" ht="15.75" customHeight="1">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row>
    <row r="774" spans="1:26" ht="15.75" customHeight="1">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row>
    <row r="775" spans="1:26" ht="15.75" customHeight="1">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row>
    <row r="776" spans="1:26" ht="15.75" customHeight="1">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row>
    <row r="777" spans="1:26" ht="15.75" customHeight="1">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row>
    <row r="778" spans="1:26" ht="15.75" customHeight="1">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row>
    <row r="779" spans="1:26" ht="15.75" customHeight="1">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row>
    <row r="780" spans="1:26" ht="15.75" customHeight="1">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row>
    <row r="781" spans="1:26" ht="15.75" customHeight="1">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row>
    <row r="782" spans="1:26" ht="15.75" customHeight="1">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row>
    <row r="783" spans="1:26" ht="15.75" customHeight="1">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row>
    <row r="784" spans="1:26" ht="15.75" customHeight="1">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row>
    <row r="785" spans="1:26" ht="15.75" customHeight="1">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row>
    <row r="786" spans="1:26" ht="15.75" customHeight="1">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row>
    <row r="787" spans="1:26" ht="15.75" customHeight="1">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row>
    <row r="788" spans="1:26" ht="15.75" customHeight="1">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row>
    <row r="789" spans="1:26" ht="15.75" customHeight="1">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row>
    <row r="790" spans="1:26" ht="15.75" customHeight="1">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row>
    <row r="791" spans="1:26" ht="15.75" customHeight="1">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row>
    <row r="792" spans="1:26" ht="15.75" customHeight="1">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row>
    <row r="793" spans="1:26" ht="15.75" customHeight="1">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row>
    <row r="794" spans="1:26" ht="15.75" customHeight="1">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row>
    <row r="795" spans="1:26" ht="15.75" customHeight="1">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row>
    <row r="796" spans="1:26" ht="15.75" customHeight="1">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row>
    <row r="797" spans="1:26" ht="15.75" customHeight="1">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row>
    <row r="798" spans="1:26" ht="15.75" customHeight="1">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row>
    <row r="799" spans="1:26" ht="15.75" customHeight="1">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row>
    <row r="800" spans="1:26" ht="15.75" customHeight="1">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row>
    <row r="801" spans="1:26" ht="15.75" customHeight="1">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row>
    <row r="802" spans="1:26" ht="15.75" customHeight="1">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row>
    <row r="803" spans="1:26" ht="15.75" customHeight="1">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row>
    <row r="804" spans="1:26" ht="15.75" customHeight="1">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row>
    <row r="805" spans="1:26" ht="15.75" customHeight="1">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row>
    <row r="806" spans="1:26" ht="15.75" customHeight="1">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row>
    <row r="807" spans="1:26" ht="15.75" customHeight="1">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row>
    <row r="808" spans="1:26" ht="15.75" customHeight="1">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row>
    <row r="809" spans="1:26" ht="15.75" customHeight="1">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row>
    <row r="810" spans="1:26" ht="15.75" customHeight="1">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row>
    <row r="811" spans="1:26" ht="15.75" customHeight="1">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row>
    <row r="812" spans="1:26" ht="15.75" customHeight="1">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row>
    <row r="813" spans="1:26" ht="15.75" customHeight="1">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row>
    <row r="814" spans="1:26" ht="15.75" customHeight="1">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row>
    <row r="815" spans="1:26" ht="15.75" customHeight="1">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row>
    <row r="816" spans="1:26" ht="15.75" customHeight="1">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row>
    <row r="817" spans="1:26" ht="15.75" customHeight="1">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row>
    <row r="818" spans="1:26" ht="15.75" customHeight="1">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row>
    <row r="819" spans="1:26" ht="15.75" customHeight="1">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row>
    <row r="820" spans="1:26" ht="15.75" customHeight="1">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row>
    <row r="821" spans="1:26" ht="15.75" customHeight="1">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row>
    <row r="822" spans="1:26" ht="15.75" customHeight="1">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row>
    <row r="823" spans="1:26" ht="15.75" customHeight="1">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row>
    <row r="824" spans="1:26" ht="15.75" customHeight="1">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row>
    <row r="825" spans="1:26" ht="15.75" customHeight="1">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row>
    <row r="826" spans="1:26" ht="15.75" customHeight="1">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row>
    <row r="827" spans="1:26" ht="15.75" customHeight="1">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row>
    <row r="828" spans="1:26" ht="15.75" customHeight="1">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row>
    <row r="829" spans="1:26" ht="15.75" customHeight="1">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row>
    <row r="830" spans="1:26" ht="15.75" customHeight="1">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row>
    <row r="831" spans="1:26" ht="15.75" customHeight="1">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row>
    <row r="832" spans="1:26" ht="15.75" customHeight="1">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row>
    <row r="833" spans="1:26" ht="15.75" customHeight="1">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row>
    <row r="834" spans="1:26" ht="15.75" customHeight="1">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row>
    <row r="835" spans="1:26" ht="15.75" customHeight="1">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row>
    <row r="836" spans="1:26" ht="15.75" customHeight="1">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row>
    <row r="837" spans="1:26" ht="15.75" customHeight="1">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row>
    <row r="838" spans="1:26" ht="15.75" customHeight="1">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row>
    <row r="839" spans="1:26" ht="15.75" customHeight="1">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row>
    <row r="840" spans="1:26" ht="15.75" customHeight="1">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row>
    <row r="841" spans="1:26" ht="15.75" customHeight="1">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row>
    <row r="842" spans="1:26" ht="15.75" customHeight="1">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row>
    <row r="843" spans="1:26" ht="15.75" customHeight="1">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row>
    <row r="844" spans="1:26" ht="15.75" customHeight="1">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row>
    <row r="845" spans="1:26" ht="15.75" customHeight="1">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row>
    <row r="846" spans="1:26" ht="15.75" customHeight="1">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row>
    <row r="847" spans="1:26" ht="15.75" customHeight="1">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row>
    <row r="848" spans="1:26" ht="15.75" customHeight="1">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row>
    <row r="849" spans="1:26" ht="15.75" customHeight="1">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row>
    <row r="850" spans="1:26" ht="15.75" customHeight="1">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row>
    <row r="851" spans="1:26" ht="15.75" customHeight="1">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row>
    <row r="852" spans="1:26" ht="15.75" customHeight="1">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row>
    <row r="853" spans="1:26" ht="15.75" customHeight="1">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row>
    <row r="854" spans="1:26" ht="15.75" customHeight="1">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row>
    <row r="855" spans="1:26" ht="15.75" customHeight="1">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row>
    <row r="856" spans="1:26" ht="15.75" customHeight="1">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row>
    <row r="857" spans="1:26" ht="15.75" customHeight="1">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row>
    <row r="858" spans="1:26" ht="15.75" customHeight="1">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row>
    <row r="859" spans="1:26" ht="15.75" customHeight="1">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row>
    <row r="860" spans="1:26" ht="15.75" customHeight="1">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row>
    <row r="861" spans="1:26" ht="15.75" customHeight="1">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row>
    <row r="862" spans="1:26" ht="15.75" customHeight="1">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row>
    <row r="863" spans="1:26" ht="15.75" customHeight="1">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row>
    <row r="864" spans="1:26" ht="15.75" customHeight="1">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row>
    <row r="865" spans="1:26" ht="15.75" customHeight="1">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row>
    <row r="866" spans="1:26" ht="15.75" customHeight="1">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row>
    <row r="867" spans="1:26" ht="15.75" customHeight="1">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row>
    <row r="868" spans="1:26" ht="15.75" customHeight="1">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row>
    <row r="869" spans="1:26" ht="15.75" customHeight="1">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row>
    <row r="870" spans="1:26" ht="15.75" customHeight="1">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row>
    <row r="871" spans="1:26" ht="15.75" customHeight="1">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row>
    <row r="872" spans="1:26" ht="15.75" customHeight="1">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row>
    <row r="873" spans="1:26" ht="15.75" customHeight="1">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row>
    <row r="874" spans="1:26" ht="15.75" customHeight="1">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row>
    <row r="875" spans="1:26" ht="15.75" customHeight="1">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row>
    <row r="876" spans="1:26" ht="15.75" customHeight="1">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row>
    <row r="877" spans="1:26" ht="15.75" customHeight="1">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row>
    <row r="878" spans="1:26" ht="15.75" customHeight="1">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row>
    <row r="879" spans="1:26" ht="15.75" customHeight="1">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row>
    <row r="880" spans="1:26" ht="15.75" customHeight="1">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row>
    <row r="881" spans="1:26" ht="15.75" customHeight="1">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row>
    <row r="882" spans="1:26" ht="15.75" customHeight="1">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row>
    <row r="883" spans="1:26" ht="15.75" customHeight="1">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row>
    <row r="884" spans="1:26" ht="15.75" customHeight="1">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row>
    <row r="885" spans="1:26" ht="15.75" customHeight="1">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row>
    <row r="886" spans="1:26" ht="15.75" customHeight="1">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row>
    <row r="887" spans="1:26" ht="15.75" customHeight="1">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row>
    <row r="888" spans="1:26" ht="15.75" customHeight="1">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row>
    <row r="889" spans="1:26" ht="15.75" customHeight="1">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row>
    <row r="890" spans="1:26" ht="15.75" customHeight="1">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row>
    <row r="891" spans="1:26" ht="15.75" customHeight="1">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row>
    <row r="892" spans="1:26" ht="15.75" customHeight="1">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row>
    <row r="893" spans="1:26" ht="15.75" customHeight="1">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row>
    <row r="894" spans="1:26" ht="15.75" customHeight="1">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row>
    <row r="895" spans="1:26" ht="15.75" customHeight="1">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row>
    <row r="896" spans="1:26" ht="15.75" customHeight="1">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row>
    <row r="897" spans="1:26" ht="15.75" customHeight="1">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row>
    <row r="898" spans="1:26" ht="15.75" customHeight="1">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row>
    <row r="899" spans="1:26" ht="15.75" customHeight="1">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row>
    <row r="900" spans="1:26" ht="15.75" customHeight="1">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row>
    <row r="901" spans="1:26" ht="15.75" customHeight="1">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row>
    <row r="902" spans="1:26" ht="15.75" customHeight="1">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row>
    <row r="903" spans="1:26" ht="15.75" customHeight="1">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row>
    <row r="904" spans="1:26" ht="15.75" customHeight="1">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row>
    <row r="905" spans="1:26" ht="15.75" customHeight="1">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row>
    <row r="906" spans="1:26" ht="15.75" customHeight="1">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row>
    <row r="907" spans="1:26" ht="15.75" customHeight="1">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row>
    <row r="908" spans="1:26" ht="15.75" customHeight="1">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row>
    <row r="909" spans="1:26" ht="15.75" customHeight="1">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row>
    <row r="910" spans="1:26" ht="15.75" customHeight="1">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row>
    <row r="911" spans="1:26" ht="15.75" customHeight="1">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row>
    <row r="912" spans="1:26" ht="15.75" customHeight="1">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row>
    <row r="913" spans="1:26" ht="15.75" customHeight="1">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row>
    <row r="914" spans="1:26" ht="15.75" customHeight="1">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row>
    <row r="915" spans="1:26" ht="15.75" customHeight="1">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row>
    <row r="916" spans="1:26" ht="15.75" customHeight="1">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row>
    <row r="917" spans="1:26" ht="15.75" customHeight="1">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row>
    <row r="918" spans="1:26" ht="15.75" customHeight="1">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row>
    <row r="919" spans="1:26" ht="15.75" customHeight="1">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row>
    <row r="920" spans="1:26" ht="15.75" customHeight="1">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row>
    <row r="921" spans="1:26" ht="15.75" customHeight="1">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row>
    <row r="922" spans="1:26" ht="15.75" customHeight="1">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row>
    <row r="923" spans="1:26" ht="15.75" customHeight="1">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row>
    <row r="924" spans="1:26" ht="15.75" customHeight="1">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row>
    <row r="925" spans="1:26" ht="15.75" customHeight="1">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row>
    <row r="926" spans="1:26" ht="15.75" customHeight="1">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row>
    <row r="927" spans="1:26" ht="15.75" customHeight="1">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row>
    <row r="928" spans="1:26" ht="15.75" customHeight="1">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row>
    <row r="929" spans="1:26" ht="15.75" customHeight="1">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row>
    <row r="930" spans="1:26" ht="15.75" customHeight="1">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row>
    <row r="931" spans="1:26" ht="15.75" customHeight="1">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row>
    <row r="932" spans="1:26" ht="15.75" customHeight="1">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row>
    <row r="933" spans="1:26" ht="15.75" customHeight="1">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row>
    <row r="934" spans="1:26" ht="15.75" customHeight="1">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row>
    <row r="935" spans="1:26" ht="15.75" customHeight="1">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row>
    <row r="936" spans="1:26" ht="15.75" customHeight="1">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row>
    <row r="937" spans="1:26" ht="15.75" customHeight="1">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row>
    <row r="938" spans="1:26" ht="15.75" customHeight="1">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row>
    <row r="939" spans="1:26" ht="15.75" customHeight="1">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row>
    <row r="940" spans="1:26" ht="15.75" customHeight="1">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row>
    <row r="941" spans="1:26" ht="15.75" customHeight="1">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row>
    <row r="942" spans="1:26" ht="15.75" customHeight="1">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row>
    <row r="943" spans="1:26" ht="15.75" customHeight="1">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row>
    <row r="944" spans="1:26" ht="15.75" customHeight="1">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row>
    <row r="945" spans="1:26" ht="15.75" customHeight="1">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row>
    <row r="946" spans="1:26" ht="15.75" customHeight="1">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row>
    <row r="947" spans="1:26" ht="15.75" customHeight="1">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row>
    <row r="948" spans="1:26" ht="15.75" customHeight="1">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row>
    <row r="949" spans="1:26" ht="15.75" customHeight="1">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row>
    <row r="950" spans="1:26" ht="15.75" customHeight="1">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row>
    <row r="951" spans="1:26" ht="15.75" customHeight="1">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row>
    <row r="952" spans="1:26" ht="15.75" customHeight="1">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row>
    <row r="953" spans="1:26" ht="15.75" customHeight="1">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row>
    <row r="954" spans="1:26" ht="15.75" customHeight="1">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row>
    <row r="955" spans="1:26" ht="15.75" customHeight="1">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row>
    <row r="956" spans="1:26" ht="15.75" customHeight="1">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row>
    <row r="957" spans="1:26" ht="15.75" customHeight="1">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row>
    <row r="958" spans="1:26" ht="15.75" customHeight="1">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row>
    <row r="959" spans="1:26" ht="15.75" customHeight="1">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row>
    <row r="960" spans="1:26" ht="15.75" customHeight="1">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row>
    <row r="961" spans="1:26" ht="15.75" customHeight="1">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row>
    <row r="962" spans="1:26" ht="15.75" customHeight="1">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row>
    <row r="963" spans="1:26" ht="15.75" customHeight="1">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row>
    <row r="964" spans="1:26" ht="15.75" customHeight="1">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row>
    <row r="965" spans="1:26" ht="15.75" customHeight="1">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row>
    <row r="966" spans="1:26" ht="15.75" customHeight="1">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row>
    <row r="967" spans="1:26" ht="15.75" customHeight="1">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row>
    <row r="968" spans="1:26" ht="15.75" customHeight="1">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row>
    <row r="969" spans="1:26" ht="15.75" customHeight="1">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row>
    <row r="970" spans="1:26" ht="15.75" customHeight="1">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row>
    <row r="971" spans="1:26" ht="15.75" customHeight="1">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row>
    <row r="972" spans="1:26" ht="15.75" customHeight="1">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row>
    <row r="973" spans="1:26" ht="15.75" customHeight="1">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row>
    <row r="974" spans="1:26" ht="15.75" customHeight="1">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row>
    <row r="975" spans="1:26" ht="15.75" customHeight="1">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row>
    <row r="976" spans="1:26" ht="15.75" customHeight="1">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row>
    <row r="977" spans="1:26" ht="15.75" customHeight="1">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row>
    <row r="978" spans="1:26" ht="15.75" customHeight="1">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row>
    <row r="979" spans="1:26" ht="15.75" customHeight="1">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row>
    <row r="980" spans="1:26" ht="15.75" customHeight="1">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row>
    <row r="981" spans="1:26" ht="15.75" customHeight="1">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row>
    <row r="982" spans="1:26" ht="15.75" customHeight="1">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row>
    <row r="983" spans="1:26" ht="15.75" customHeight="1">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row>
    <row r="984" spans="1:26" ht="15.75" customHeight="1">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row>
    <row r="985" spans="1:26" ht="15.75" customHeight="1">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row>
    <row r="986" spans="1:26" ht="15.75" customHeight="1">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row>
    <row r="987" spans="1:26" ht="15.75" customHeight="1">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row>
    <row r="988" spans="1:26" ht="15.75" customHeight="1">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row>
    <row r="989" spans="1:26" ht="15.75" customHeight="1">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row>
    <row r="990" spans="1:26" ht="15.75" customHeight="1">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row>
    <row r="991" spans="1:26" ht="15.75" customHeight="1">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row>
    <row r="992" spans="1:26" ht="15.75" customHeight="1">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row>
    <row r="993" spans="1:26" ht="15.75" customHeight="1">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row>
    <row r="994" spans="1:26" ht="15.75" customHeight="1">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row>
    <row r="995" spans="1:26" ht="15.75" customHeight="1">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row>
    <row r="996" spans="1:26" ht="15.75" customHeight="1">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row>
    <row r="997" spans="1:26" ht="15.75" customHeight="1">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row>
    <row r="998" spans="1:26" ht="15.75" customHeight="1">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row>
    <row r="999" spans="1:26" ht="15.75" customHeight="1">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row>
  </sheetData>
  <sheetProtection algorithmName="SHA-512" hashValue="ov/rXej98S2hxvbE+IcWICJ3fnAwdefCvxS7luOUNiIDEHZaf9gnbu+FpGfoDGITDjz2NgHZQrPG7ES/1L3C9Q==" saltValue="ZGxuHonRyREaYs4MVjqi2Q==" spinCount="100000" sheet="1" objects="1" scenarios="1"/>
  <mergeCells count="16">
    <mergeCell ref="E59:H60"/>
    <mergeCell ref="D32:K33"/>
    <mergeCell ref="B50:E50"/>
    <mergeCell ref="H50:K50"/>
    <mergeCell ref="B3:D3"/>
    <mergeCell ref="H3:K3"/>
    <mergeCell ref="B4:D4"/>
    <mergeCell ref="H4:K4"/>
    <mergeCell ref="H5:I5"/>
    <mergeCell ref="B8:K8"/>
    <mergeCell ref="D9:G9"/>
    <mergeCell ref="B10:K15"/>
    <mergeCell ref="B17:K21"/>
    <mergeCell ref="B24:K29"/>
    <mergeCell ref="C42:J46"/>
    <mergeCell ref="E34:K37"/>
  </mergeCells>
  <pageMargins left="0.75" right="0.75" top="1" bottom="1" header="0" footer="0"/>
  <pageSetup scale="55" orientation="portrait" r:id="rId1"/>
  <headerFooter>
    <oddFooter>&amp;L&amp;F&amp;R&amp;A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991"/>
  <sheetViews>
    <sheetView view="pageBreakPreview" zoomScale="60" zoomScaleNormal="100" workbookViewId="0">
      <pane ySplit="1" topLeftCell="A2" activePane="bottomLeft" state="frozen"/>
      <selection pane="bottomLeft" activeCell="D33" sqref="D33"/>
    </sheetView>
  </sheetViews>
  <sheetFormatPr defaultColWidth="10.109375" defaultRowHeight="15" customHeight="1"/>
  <cols>
    <col min="1" max="1" width="18.88671875" style="604" customWidth="1"/>
    <col min="2" max="2" width="15.6640625" customWidth="1"/>
    <col min="3" max="3" width="11.44140625" customWidth="1"/>
    <col min="4" max="4" width="73.6640625" customWidth="1"/>
    <col min="5" max="7" width="8.44140625" customWidth="1"/>
    <col min="8" max="8" width="17.33203125" style="604" bestFit="1" customWidth="1"/>
    <col min="9" max="23" width="8.44140625" customWidth="1"/>
  </cols>
  <sheetData>
    <row r="1" spans="1:23" s="606" customFormat="1" ht="15.75">
      <c r="A1" s="607" t="s">
        <v>1161</v>
      </c>
      <c r="B1" s="605" t="s">
        <v>1162</v>
      </c>
      <c r="C1" s="605" t="s">
        <v>1163</v>
      </c>
      <c r="D1" s="605" t="s">
        <v>1164</v>
      </c>
      <c r="E1" s="605"/>
      <c r="F1" s="605"/>
      <c r="G1" s="605"/>
      <c r="H1" s="607"/>
      <c r="I1" s="605"/>
      <c r="J1" s="605"/>
      <c r="K1" s="605"/>
      <c r="L1" s="605"/>
      <c r="M1" s="605"/>
      <c r="N1" s="605"/>
      <c r="O1" s="605"/>
      <c r="P1" s="605"/>
      <c r="Q1" s="605"/>
      <c r="R1" s="605"/>
      <c r="S1" s="605"/>
      <c r="T1" s="605"/>
      <c r="U1" s="605"/>
      <c r="V1" s="605"/>
      <c r="W1" s="605"/>
    </row>
    <row r="2" spans="1:23" ht="15" customHeight="1">
      <c r="A2" s="602" t="s">
        <v>1355</v>
      </c>
      <c r="B2" s="597"/>
      <c r="C2" s="609"/>
      <c r="D2" s="598" t="s">
        <v>1372</v>
      </c>
      <c r="H2" s="608"/>
    </row>
    <row r="3" spans="1:23">
      <c r="A3" s="602" t="s">
        <v>1123</v>
      </c>
      <c r="B3" s="597" t="s">
        <v>1165</v>
      </c>
      <c r="C3" s="609">
        <v>2</v>
      </c>
      <c r="D3" s="597" t="s">
        <v>1166</v>
      </c>
      <c r="H3" s="602"/>
    </row>
    <row r="4" spans="1:23">
      <c r="A4" s="602" t="s">
        <v>1369</v>
      </c>
      <c r="B4" s="597" t="s">
        <v>1165</v>
      </c>
      <c r="C4" s="609">
        <v>30</v>
      </c>
      <c r="D4" s="597" t="s">
        <v>1167</v>
      </c>
      <c r="H4" s="602"/>
    </row>
    <row r="5" spans="1:23">
      <c r="A5" s="602" t="s">
        <v>1370</v>
      </c>
      <c r="B5" s="597" t="s">
        <v>1165</v>
      </c>
      <c r="C5" s="609">
        <v>18</v>
      </c>
      <c r="D5" s="597" t="s">
        <v>1169</v>
      </c>
      <c r="H5" s="602"/>
    </row>
    <row r="6" spans="1:23">
      <c r="A6" s="603" t="s">
        <v>1371</v>
      </c>
      <c r="B6" s="597" t="s">
        <v>1170</v>
      </c>
      <c r="C6" s="609">
        <v>3</v>
      </c>
      <c r="D6" s="597" t="s">
        <v>1171</v>
      </c>
      <c r="H6" s="603"/>
    </row>
    <row r="7" spans="1:23">
      <c r="A7" s="602" t="s">
        <v>1358</v>
      </c>
      <c r="B7" s="597" t="s">
        <v>1170</v>
      </c>
      <c r="C7" s="609" t="s">
        <v>1176</v>
      </c>
      <c r="D7" s="597" t="s">
        <v>1177</v>
      </c>
      <c r="H7" s="602"/>
    </row>
    <row r="8" spans="1:23">
      <c r="A8" s="603" t="s">
        <v>1366</v>
      </c>
      <c r="B8" s="597" t="s">
        <v>1170</v>
      </c>
      <c r="C8" s="609" t="s">
        <v>1172</v>
      </c>
      <c r="D8" s="597" t="s">
        <v>1173</v>
      </c>
      <c r="H8" s="603"/>
    </row>
    <row r="9" spans="1:23">
      <c r="A9" s="603" t="s">
        <v>1357</v>
      </c>
      <c r="B9" s="597" t="s">
        <v>1170</v>
      </c>
      <c r="C9" s="609" t="s">
        <v>1172</v>
      </c>
      <c r="D9" s="597" t="s">
        <v>1174</v>
      </c>
      <c r="H9" s="603"/>
    </row>
    <row r="10" spans="1:23">
      <c r="A10" s="603" t="s">
        <v>1356</v>
      </c>
      <c r="B10" s="597" t="s">
        <v>1170</v>
      </c>
      <c r="C10" s="609" t="s">
        <v>1172</v>
      </c>
      <c r="D10" s="597" t="s">
        <v>1175</v>
      </c>
      <c r="H10" s="603"/>
    </row>
    <row r="11" spans="1:23" ht="16.5" customHeight="1">
      <c r="A11" s="603" t="s">
        <v>1359</v>
      </c>
      <c r="B11" s="597" t="s">
        <v>1170</v>
      </c>
      <c r="C11" s="609" t="s">
        <v>1172</v>
      </c>
      <c r="D11" s="597" t="s">
        <v>1178</v>
      </c>
      <c r="H11" s="603"/>
    </row>
    <row r="12" spans="1:23">
      <c r="A12" s="603" t="s">
        <v>1360</v>
      </c>
      <c r="B12" s="597" t="s">
        <v>1170</v>
      </c>
      <c r="C12" s="609" t="s">
        <v>1172</v>
      </c>
      <c r="D12" s="598" t="s">
        <v>1374</v>
      </c>
      <c r="H12" s="603"/>
    </row>
    <row r="13" spans="1:23">
      <c r="A13" s="603" t="s">
        <v>1361</v>
      </c>
      <c r="B13" s="597" t="s">
        <v>1170</v>
      </c>
      <c r="C13" s="609" t="s">
        <v>1172</v>
      </c>
      <c r="D13" s="597" t="s">
        <v>1179</v>
      </c>
      <c r="H13" s="603"/>
    </row>
    <row r="14" spans="1:23">
      <c r="A14" s="603" t="s">
        <v>1362</v>
      </c>
      <c r="B14" s="597" t="s">
        <v>1170</v>
      </c>
      <c r="C14" s="609" t="s">
        <v>1172</v>
      </c>
      <c r="D14" s="597" t="s">
        <v>1180</v>
      </c>
      <c r="H14" s="603"/>
    </row>
    <row r="15" spans="1:23" ht="14.25" customHeight="1">
      <c r="A15" s="603" t="s">
        <v>1365</v>
      </c>
      <c r="B15" s="597" t="s">
        <v>1170</v>
      </c>
      <c r="C15" s="609" t="s">
        <v>1172</v>
      </c>
      <c r="D15" s="597" t="s">
        <v>1181</v>
      </c>
      <c r="H15" s="603"/>
    </row>
    <row r="16" spans="1:23" ht="15" customHeight="1">
      <c r="A16" s="603" t="s">
        <v>1363</v>
      </c>
      <c r="B16" s="597" t="s">
        <v>1170</v>
      </c>
      <c r="C16" s="611" t="s">
        <v>1182</v>
      </c>
      <c r="D16" s="597"/>
      <c r="H16" s="603"/>
    </row>
    <row r="17" spans="1:4" ht="15.75" customHeight="1">
      <c r="A17" s="603" t="s">
        <v>1364</v>
      </c>
      <c r="B17" s="597" t="s">
        <v>1165</v>
      </c>
      <c r="C17" s="609">
        <v>250</v>
      </c>
      <c r="D17" s="598" t="s">
        <v>1373</v>
      </c>
    </row>
    <row r="18" spans="1:4" ht="15.75" customHeight="1">
      <c r="A18" s="602" t="s">
        <v>1409</v>
      </c>
      <c r="B18" s="597"/>
      <c r="C18" s="609"/>
      <c r="D18" s="598" t="s">
        <v>1375</v>
      </c>
    </row>
    <row r="19" spans="1:4" ht="15.75" customHeight="1">
      <c r="A19" s="609"/>
      <c r="B19" s="597"/>
      <c r="C19" s="597"/>
      <c r="D19" s="597"/>
    </row>
    <row r="20" spans="1:4" ht="15.75" customHeight="1">
      <c r="A20" s="609"/>
      <c r="B20" s="597"/>
      <c r="C20" s="597"/>
      <c r="D20" s="597"/>
    </row>
    <row r="21" spans="1:4" ht="15.75" customHeight="1">
      <c r="A21" s="609"/>
      <c r="B21" s="597"/>
      <c r="C21" s="597"/>
      <c r="D21" s="597"/>
    </row>
    <row r="22" spans="1:4" ht="15.75" customHeight="1">
      <c r="A22" s="609"/>
      <c r="B22" s="597"/>
      <c r="C22" s="597"/>
      <c r="D22" s="597"/>
    </row>
    <row r="23" spans="1:4" ht="15.75" customHeight="1">
      <c r="A23" s="609"/>
      <c r="B23" s="597"/>
      <c r="C23" s="597"/>
      <c r="D23" s="597"/>
    </row>
    <row r="24" spans="1:4" ht="15.75" customHeight="1">
      <c r="A24" s="609"/>
      <c r="B24" s="597"/>
      <c r="C24" s="597"/>
      <c r="D24" s="597"/>
    </row>
    <row r="25" spans="1:4" ht="15.75" customHeight="1"/>
    <row r="26" spans="1:4" ht="15.75" customHeight="1"/>
    <row r="27" spans="1:4" ht="15.75" customHeight="1"/>
    <row r="28" spans="1:4" ht="15.75" customHeight="1"/>
    <row r="29" spans="1:4" ht="15.75" customHeight="1"/>
    <row r="30" spans="1:4" ht="15.75" customHeight="1"/>
    <row r="31" spans="1:4" ht="15.75" customHeight="1"/>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pageMargins left="0.7" right="0.7" top="0.75" bottom="0.75" header="0" footer="0"/>
  <pageSetup scale="85" orientation="landscape" r:id="rId1"/>
  <colBreaks count="1" manualBreakCount="1">
    <brk id="4" max="22"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E2D10-8833-42A7-8B74-A3C18735A67C}">
  <dimension ref="A1:Z1000"/>
  <sheetViews>
    <sheetView workbookViewId="0">
      <selection activeCell="K17" sqref="K17"/>
    </sheetView>
  </sheetViews>
  <sheetFormatPr defaultColWidth="10" defaultRowHeight="15"/>
  <cols>
    <col min="1" max="1" width="14.21875" customWidth="1"/>
    <col min="2" max="2" width="10.109375" customWidth="1"/>
    <col min="3" max="3" width="13.5546875" customWidth="1"/>
    <col min="4" max="4" width="14.21875" customWidth="1"/>
    <col min="5" max="5" width="14.77734375" customWidth="1"/>
    <col min="6" max="6" width="10.109375" customWidth="1"/>
    <col min="7" max="7" width="17.77734375" customWidth="1"/>
    <col min="8" max="26" width="17.33203125" customWidth="1"/>
  </cols>
  <sheetData>
    <row r="1" spans="1:26" ht="24.75" customHeight="1">
      <c r="A1" s="573" t="s">
        <v>1309</v>
      </c>
      <c r="B1" s="574"/>
      <c r="C1" s="246"/>
      <c r="D1" s="246"/>
      <c r="E1" s="246"/>
      <c r="F1" s="246"/>
      <c r="G1" s="1"/>
      <c r="H1" s="1"/>
      <c r="I1" s="1"/>
      <c r="J1" s="1"/>
      <c r="K1" s="1"/>
      <c r="L1" s="1"/>
      <c r="M1" s="1"/>
      <c r="N1" s="1"/>
      <c r="O1" s="1"/>
      <c r="P1" s="1"/>
      <c r="Q1" s="1"/>
      <c r="R1" s="1"/>
      <c r="S1" s="1"/>
      <c r="T1" s="1"/>
      <c r="U1" s="1"/>
      <c r="V1" s="1"/>
      <c r="W1" s="1"/>
      <c r="X1" s="1"/>
      <c r="Y1" s="1"/>
      <c r="Z1" s="1"/>
    </row>
    <row r="2" spans="1:26" ht="24.75" customHeight="1">
      <c r="A2" s="575" t="s">
        <v>1310</v>
      </c>
      <c r="B2" s="574"/>
      <c r="C2" s="246"/>
      <c r="D2" s="246"/>
      <c r="E2" s="246"/>
      <c r="F2" s="246"/>
      <c r="G2" s="1"/>
      <c r="H2" s="1"/>
      <c r="I2" s="1"/>
      <c r="J2" s="1"/>
      <c r="K2" s="1"/>
      <c r="L2" s="1"/>
      <c r="M2" s="1"/>
      <c r="N2" s="1"/>
      <c r="O2" s="1"/>
      <c r="P2" s="1"/>
      <c r="Q2" s="1"/>
      <c r="R2" s="1"/>
      <c r="S2" s="1"/>
      <c r="T2" s="1"/>
      <c r="U2" s="1"/>
      <c r="V2" s="1"/>
      <c r="W2" s="1"/>
      <c r="X2" s="1"/>
      <c r="Y2" s="1"/>
      <c r="Z2" s="1"/>
    </row>
    <row r="3" spans="1:26" ht="15" customHeight="1" thickBot="1">
      <c r="A3" s="576"/>
      <c r="B3" s="577"/>
      <c r="C3" s="246"/>
      <c r="D3" s="246"/>
      <c r="E3" s="246"/>
      <c r="F3" s="246"/>
      <c r="G3" s="1"/>
      <c r="H3" s="1"/>
      <c r="I3" s="1"/>
      <c r="J3" s="1"/>
      <c r="K3" s="1"/>
      <c r="L3" s="1"/>
      <c r="M3" s="1"/>
      <c r="N3" s="1"/>
      <c r="O3" s="1"/>
      <c r="P3" s="1"/>
      <c r="Q3" s="1"/>
      <c r="R3" s="1"/>
      <c r="S3" s="1"/>
      <c r="T3" s="1"/>
      <c r="U3" s="1"/>
      <c r="V3" s="1"/>
      <c r="W3" s="1"/>
      <c r="X3" s="1"/>
      <c r="Y3" s="1"/>
      <c r="Z3" s="1"/>
    </row>
    <row r="4" spans="1:26" ht="15" customHeight="1" thickTop="1">
      <c r="A4" s="1291" t="s">
        <v>1311</v>
      </c>
      <c r="B4" s="1292"/>
      <c r="C4" s="1292"/>
      <c r="D4" s="1292"/>
      <c r="E4" s="1292"/>
      <c r="F4" s="1292"/>
      <c r="G4" s="1293"/>
      <c r="H4" s="1"/>
      <c r="I4" s="1"/>
      <c r="J4" s="1"/>
      <c r="K4" s="1"/>
      <c r="L4" s="1"/>
      <c r="M4" s="1"/>
      <c r="N4" s="1"/>
      <c r="O4" s="1"/>
      <c r="P4" s="1"/>
      <c r="Q4" s="1"/>
      <c r="R4" s="1"/>
      <c r="S4" s="1"/>
      <c r="T4" s="1"/>
      <c r="U4" s="1"/>
      <c r="V4" s="1"/>
      <c r="W4" s="1"/>
      <c r="X4" s="1"/>
      <c r="Y4" s="1"/>
      <c r="Z4" s="1"/>
    </row>
    <row r="5" spans="1:26" ht="15" customHeight="1">
      <c r="A5" s="1294"/>
      <c r="B5" s="907"/>
      <c r="C5" s="907"/>
      <c r="D5" s="907"/>
      <c r="E5" s="907"/>
      <c r="F5" s="907"/>
      <c r="G5" s="1295"/>
      <c r="H5" s="1"/>
      <c r="I5" s="1"/>
      <c r="J5" s="1"/>
      <c r="K5" s="1"/>
      <c r="L5" s="1"/>
      <c r="M5" s="1"/>
      <c r="N5" s="1"/>
      <c r="O5" s="1"/>
      <c r="P5" s="1"/>
      <c r="Q5" s="1"/>
      <c r="R5" s="1"/>
      <c r="S5" s="1"/>
      <c r="T5" s="1"/>
      <c r="U5" s="1"/>
      <c r="V5" s="1"/>
      <c r="W5" s="1"/>
      <c r="X5" s="1"/>
      <c r="Y5" s="1"/>
      <c r="Z5" s="1"/>
    </row>
    <row r="6" spans="1:26" ht="15" customHeight="1">
      <c r="A6" s="1294"/>
      <c r="B6" s="907"/>
      <c r="C6" s="907"/>
      <c r="D6" s="907"/>
      <c r="E6" s="907"/>
      <c r="F6" s="907"/>
      <c r="G6" s="1295"/>
      <c r="H6" s="1"/>
      <c r="I6" s="1"/>
      <c r="J6" s="1"/>
      <c r="K6" s="1"/>
      <c r="L6" s="1"/>
      <c r="M6" s="1"/>
      <c r="N6" s="1"/>
      <c r="O6" s="1"/>
      <c r="P6" s="1"/>
      <c r="Q6" s="1"/>
      <c r="R6" s="1"/>
      <c r="S6" s="1"/>
      <c r="T6" s="1"/>
      <c r="U6" s="1"/>
      <c r="V6" s="1"/>
      <c r="W6" s="1"/>
      <c r="X6" s="1"/>
      <c r="Y6" s="1"/>
      <c r="Z6" s="1"/>
    </row>
    <row r="7" spans="1:26" ht="15" customHeight="1">
      <c r="A7" s="1294"/>
      <c r="B7" s="907"/>
      <c r="C7" s="907"/>
      <c r="D7" s="907"/>
      <c r="E7" s="907"/>
      <c r="F7" s="907"/>
      <c r="G7" s="1295"/>
      <c r="H7" s="1"/>
      <c r="I7" s="1"/>
      <c r="J7" s="1"/>
      <c r="K7" s="1"/>
      <c r="L7" s="1"/>
      <c r="M7" s="1"/>
      <c r="N7" s="1"/>
      <c r="O7" s="1"/>
      <c r="P7" s="1"/>
      <c r="Q7" s="1"/>
      <c r="R7" s="1"/>
      <c r="S7" s="1"/>
      <c r="T7" s="1"/>
      <c r="U7" s="1"/>
      <c r="V7" s="1"/>
      <c r="W7" s="1"/>
      <c r="X7" s="1"/>
      <c r="Y7" s="1"/>
      <c r="Z7" s="1"/>
    </row>
    <row r="8" spans="1:26" ht="15" customHeight="1">
      <c r="A8" s="1294"/>
      <c r="B8" s="907"/>
      <c r="C8" s="907"/>
      <c r="D8" s="907"/>
      <c r="E8" s="907"/>
      <c r="F8" s="907"/>
      <c r="G8" s="1295"/>
      <c r="H8" s="1"/>
      <c r="I8" s="1"/>
      <c r="J8" s="1"/>
      <c r="K8" s="1"/>
      <c r="L8" s="1"/>
      <c r="M8" s="1"/>
      <c r="N8" s="1"/>
      <c r="O8" s="1"/>
      <c r="P8" s="1"/>
      <c r="Q8" s="1"/>
      <c r="R8" s="1"/>
      <c r="S8" s="1"/>
      <c r="T8" s="1"/>
      <c r="U8" s="1"/>
      <c r="V8" s="1"/>
      <c r="W8" s="1"/>
      <c r="X8" s="1"/>
      <c r="Y8" s="1"/>
      <c r="Z8" s="1"/>
    </row>
    <row r="9" spans="1:26" ht="15" customHeight="1">
      <c r="A9" s="1294"/>
      <c r="B9" s="907"/>
      <c r="C9" s="907"/>
      <c r="D9" s="907"/>
      <c r="E9" s="907"/>
      <c r="F9" s="907"/>
      <c r="G9" s="1295"/>
      <c r="H9" s="1"/>
      <c r="I9" s="1"/>
      <c r="J9" s="1"/>
      <c r="K9" s="1"/>
      <c r="L9" s="1"/>
      <c r="M9" s="1"/>
      <c r="N9" s="1"/>
      <c r="O9" s="1"/>
      <c r="P9" s="1"/>
      <c r="Q9" s="1"/>
      <c r="R9" s="1"/>
      <c r="S9" s="1"/>
      <c r="T9" s="1"/>
      <c r="U9" s="1"/>
      <c r="V9" s="1"/>
      <c r="W9" s="1"/>
      <c r="X9" s="1"/>
      <c r="Y9" s="1"/>
      <c r="Z9" s="1"/>
    </row>
    <row r="10" spans="1:26" ht="15" customHeight="1" thickBot="1">
      <c r="A10" s="1296"/>
      <c r="B10" s="1297"/>
      <c r="C10" s="1297"/>
      <c r="D10" s="1297"/>
      <c r="E10" s="1297"/>
      <c r="F10" s="1297"/>
      <c r="G10" s="1298"/>
      <c r="H10" s="1"/>
      <c r="I10" s="1"/>
      <c r="J10" s="1"/>
      <c r="K10" s="1"/>
      <c r="L10" s="1"/>
      <c r="M10" s="1"/>
      <c r="N10" s="1"/>
      <c r="O10" s="1"/>
      <c r="P10" s="1"/>
      <c r="Q10" s="1"/>
      <c r="R10" s="1"/>
      <c r="S10" s="1"/>
      <c r="T10" s="1"/>
      <c r="U10" s="1"/>
      <c r="V10" s="1"/>
      <c r="W10" s="1"/>
      <c r="X10" s="1"/>
      <c r="Y10" s="1"/>
      <c r="Z10" s="1"/>
    </row>
    <row r="11" spans="1:26" ht="24.75" customHeight="1" thickTop="1" thickBot="1">
      <c r="A11" s="1"/>
      <c r="B11" s="578"/>
      <c r="C11" s="1"/>
      <c r="D11" s="1"/>
      <c r="E11" s="1"/>
      <c r="F11" s="1"/>
      <c r="G11" s="1"/>
      <c r="H11" s="1"/>
      <c r="I11" s="1"/>
      <c r="J11" s="1"/>
      <c r="K11" s="1"/>
      <c r="L11" s="1"/>
      <c r="M11" s="1"/>
      <c r="N11" s="1"/>
      <c r="O11" s="1"/>
      <c r="P11" s="1"/>
      <c r="Q11" s="1"/>
      <c r="R11" s="1"/>
      <c r="S11" s="1"/>
      <c r="T11" s="1"/>
      <c r="U11" s="1"/>
      <c r="V11" s="1"/>
      <c r="W11" s="1"/>
      <c r="X11" s="1"/>
      <c r="Y11" s="1"/>
      <c r="Z11" s="1"/>
    </row>
    <row r="12" spans="1:26" ht="45" customHeight="1" thickBot="1">
      <c r="A12" s="579" t="s">
        <v>1312</v>
      </c>
      <c r="B12" s="580" t="s">
        <v>1187</v>
      </c>
      <c r="C12" s="581" t="s">
        <v>1189</v>
      </c>
      <c r="D12" s="581" t="s">
        <v>1189</v>
      </c>
      <c r="E12" s="581" t="s">
        <v>1189</v>
      </c>
      <c r="F12" s="581" t="s">
        <v>1189</v>
      </c>
      <c r="G12" s="581" t="s">
        <v>1189</v>
      </c>
      <c r="H12" s="154"/>
      <c r="I12" s="154"/>
      <c r="J12" s="154"/>
      <c r="K12" s="154"/>
      <c r="L12" s="154"/>
      <c r="M12" s="154"/>
      <c r="N12" s="154"/>
      <c r="O12" s="154"/>
      <c r="P12" s="154"/>
      <c r="Q12" s="154"/>
      <c r="R12" s="154"/>
      <c r="S12" s="154"/>
      <c r="T12" s="154"/>
      <c r="U12" s="154"/>
      <c r="V12" s="154"/>
      <c r="W12" s="154"/>
      <c r="X12" s="154"/>
      <c r="Y12" s="154"/>
      <c r="Z12" s="154"/>
    </row>
    <row r="13" spans="1:26" ht="30" customHeight="1">
      <c r="A13" s="582" t="s">
        <v>1313</v>
      </c>
      <c r="B13" s="583" t="s">
        <v>139</v>
      </c>
      <c r="C13" s="582"/>
      <c r="D13" s="582"/>
      <c r="E13" s="582"/>
      <c r="F13" s="582"/>
      <c r="G13" s="584"/>
      <c r="H13" s="1"/>
      <c r="I13" s="1"/>
      <c r="J13" s="1"/>
      <c r="K13" s="1"/>
      <c r="L13" s="1"/>
      <c r="M13" s="1"/>
      <c r="N13" s="1"/>
      <c r="O13" s="1"/>
      <c r="P13" s="1"/>
      <c r="Q13" s="1"/>
      <c r="R13" s="1"/>
      <c r="S13" s="1"/>
      <c r="T13" s="1"/>
      <c r="U13" s="1"/>
      <c r="V13" s="1"/>
      <c r="W13" s="1"/>
      <c r="X13" s="1"/>
      <c r="Y13" s="1"/>
      <c r="Z13" s="1"/>
    </row>
    <row r="14" spans="1:26" ht="30" customHeight="1">
      <c r="A14" s="582" t="s">
        <v>1314</v>
      </c>
      <c r="B14" s="585" t="s">
        <v>151</v>
      </c>
      <c r="C14" s="582"/>
      <c r="D14" s="582"/>
      <c r="E14" s="582"/>
      <c r="F14" s="582"/>
      <c r="G14" s="586"/>
      <c r="H14" s="1"/>
      <c r="I14" s="1"/>
      <c r="J14" s="1"/>
      <c r="K14" s="1"/>
      <c r="L14" s="1"/>
      <c r="M14" s="1"/>
      <c r="N14" s="1"/>
      <c r="O14" s="1"/>
      <c r="P14" s="1"/>
      <c r="Q14" s="1"/>
      <c r="R14" s="1"/>
      <c r="S14" s="1"/>
      <c r="T14" s="1"/>
      <c r="U14" s="1"/>
      <c r="V14" s="1"/>
      <c r="W14" s="1"/>
      <c r="X14" s="1"/>
      <c r="Y14" s="1"/>
      <c r="Z14" s="1"/>
    </row>
    <row r="15" spans="1:26" ht="30" customHeight="1">
      <c r="A15" s="587" t="s">
        <v>1315</v>
      </c>
      <c r="B15" s="588" t="s">
        <v>158</v>
      </c>
      <c r="C15" s="587" t="s">
        <v>1316</v>
      </c>
      <c r="D15" s="587" t="s">
        <v>1317</v>
      </c>
      <c r="E15" s="589" t="s">
        <v>1318</v>
      </c>
      <c r="F15" s="587"/>
      <c r="G15" s="586"/>
      <c r="H15" s="1"/>
      <c r="I15" s="1"/>
      <c r="J15" s="1"/>
      <c r="K15" s="1"/>
      <c r="L15" s="1"/>
      <c r="M15" s="1"/>
      <c r="N15" s="1"/>
      <c r="O15" s="1"/>
      <c r="P15" s="1"/>
      <c r="Q15" s="1"/>
      <c r="R15" s="1"/>
      <c r="S15" s="1"/>
      <c r="T15" s="1"/>
      <c r="U15" s="1"/>
      <c r="V15" s="1"/>
      <c r="W15" s="1"/>
      <c r="X15" s="1"/>
      <c r="Y15" s="1"/>
      <c r="Z15" s="1"/>
    </row>
    <row r="16" spans="1:26" ht="30" customHeight="1">
      <c r="A16" s="582" t="s">
        <v>1319</v>
      </c>
      <c r="B16" s="583" t="s">
        <v>169</v>
      </c>
      <c r="C16" s="582" t="s">
        <v>1320</v>
      </c>
      <c r="D16" s="582" t="s">
        <v>1321</v>
      </c>
      <c r="E16" s="582"/>
      <c r="F16" s="582"/>
      <c r="G16" s="586"/>
      <c r="H16" s="1"/>
      <c r="I16" s="1"/>
      <c r="J16" s="1"/>
      <c r="K16" s="1"/>
      <c r="L16" s="1"/>
      <c r="M16" s="1"/>
      <c r="N16" s="1"/>
      <c r="O16" s="1"/>
      <c r="P16" s="1"/>
      <c r="Q16" s="1"/>
      <c r="R16" s="1"/>
      <c r="S16" s="1"/>
      <c r="T16" s="1"/>
      <c r="U16" s="1"/>
      <c r="V16" s="1"/>
      <c r="W16" s="1"/>
      <c r="X16" s="1"/>
      <c r="Y16" s="1"/>
      <c r="Z16" s="1"/>
    </row>
    <row r="17" spans="1:26" ht="30" customHeight="1">
      <c r="A17" s="582" t="s">
        <v>1322</v>
      </c>
      <c r="B17" s="583" t="s">
        <v>140</v>
      </c>
      <c r="C17" s="582" t="s">
        <v>1323</v>
      </c>
      <c r="D17" s="582"/>
      <c r="E17" s="582"/>
      <c r="F17" s="582"/>
      <c r="G17" s="586"/>
      <c r="H17" s="1"/>
      <c r="I17" s="1"/>
      <c r="J17" s="1"/>
      <c r="K17" s="1"/>
      <c r="L17" s="1"/>
      <c r="M17" s="1"/>
      <c r="N17" s="1"/>
      <c r="O17" s="1"/>
      <c r="P17" s="1"/>
      <c r="Q17" s="1"/>
      <c r="R17" s="1"/>
      <c r="S17" s="1"/>
      <c r="T17" s="1"/>
      <c r="U17" s="1"/>
      <c r="V17" s="1"/>
      <c r="W17" s="1"/>
      <c r="X17" s="1"/>
      <c r="Y17" s="1"/>
      <c r="Z17" s="1"/>
    </row>
    <row r="18" spans="1:26" ht="30" customHeight="1">
      <c r="A18" s="582" t="s">
        <v>1190</v>
      </c>
      <c r="B18" s="583" t="s">
        <v>146</v>
      </c>
      <c r="C18" s="582" t="s">
        <v>1324</v>
      </c>
      <c r="D18" s="582" t="s">
        <v>1192</v>
      </c>
      <c r="E18" s="582" t="s">
        <v>1325</v>
      </c>
      <c r="F18" s="582" t="s">
        <v>1326</v>
      </c>
      <c r="G18" s="586" t="s">
        <v>1327</v>
      </c>
      <c r="H18" s="1"/>
      <c r="I18" s="1"/>
      <c r="J18" s="1"/>
      <c r="K18" s="1"/>
      <c r="L18" s="1"/>
      <c r="M18" s="1"/>
      <c r="N18" s="1"/>
      <c r="O18" s="1"/>
      <c r="P18" s="1"/>
      <c r="Q18" s="1"/>
      <c r="R18" s="1"/>
      <c r="S18" s="1"/>
      <c r="T18" s="1"/>
      <c r="U18" s="1"/>
      <c r="V18" s="1"/>
      <c r="W18" s="1"/>
      <c r="X18" s="1"/>
      <c r="Y18" s="1"/>
      <c r="Z18" s="1"/>
    </row>
    <row r="19" spans="1:26" ht="30" customHeight="1">
      <c r="A19" s="582"/>
      <c r="B19" s="583" t="s">
        <v>183</v>
      </c>
      <c r="C19" s="582" t="s">
        <v>1328</v>
      </c>
      <c r="D19" s="582"/>
      <c r="E19" s="582"/>
      <c r="F19" s="582"/>
      <c r="G19" s="586"/>
      <c r="H19" s="1"/>
      <c r="I19" s="1"/>
      <c r="J19" s="1"/>
      <c r="K19" s="1"/>
      <c r="L19" s="1"/>
      <c r="M19" s="1"/>
      <c r="N19" s="1"/>
      <c r="O19" s="1"/>
      <c r="P19" s="1"/>
      <c r="Q19" s="1"/>
      <c r="R19" s="1"/>
      <c r="S19" s="1"/>
      <c r="T19" s="1"/>
      <c r="U19" s="1"/>
      <c r="V19" s="1"/>
      <c r="W19" s="1"/>
      <c r="X19" s="1"/>
      <c r="Y19" s="1"/>
      <c r="Z19" s="1"/>
    </row>
    <row r="20" spans="1:26" ht="30" customHeight="1">
      <c r="A20" s="582" t="s">
        <v>1329</v>
      </c>
      <c r="B20" s="583" t="s">
        <v>190</v>
      </c>
      <c r="C20" s="582" t="s">
        <v>1330</v>
      </c>
      <c r="D20" s="582" t="s">
        <v>1331</v>
      </c>
      <c r="E20" s="582"/>
      <c r="F20" s="582"/>
      <c r="G20" s="586"/>
      <c r="H20" s="1"/>
      <c r="I20" s="1"/>
      <c r="J20" s="1"/>
      <c r="K20" s="1"/>
      <c r="L20" s="1"/>
      <c r="M20" s="1"/>
      <c r="N20" s="1"/>
      <c r="O20" s="1"/>
      <c r="P20" s="1"/>
      <c r="Q20" s="1"/>
      <c r="R20" s="1"/>
      <c r="S20" s="1"/>
      <c r="T20" s="1"/>
      <c r="U20" s="1"/>
      <c r="V20" s="1"/>
      <c r="W20" s="1"/>
      <c r="X20" s="1"/>
      <c r="Y20" s="1"/>
      <c r="Z20" s="1"/>
    </row>
    <row r="21" spans="1:26" ht="30" customHeight="1">
      <c r="A21" s="582" t="s">
        <v>1332</v>
      </c>
      <c r="B21" s="583" t="s">
        <v>199</v>
      </c>
      <c r="C21" s="582" t="s">
        <v>1333</v>
      </c>
      <c r="D21" s="582"/>
      <c r="E21" s="582"/>
      <c r="F21" s="582"/>
      <c r="G21" s="586"/>
      <c r="H21" s="1"/>
      <c r="I21" s="1"/>
      <c r="J21" s="1"/>
      <c r="K21" s="1"/>
      <c r="L21" s="1"/>
      <c r="M21" s="1"/>
      <c r="N21" s="1"/>
      <c r="O21" s="1"/>
      <c r="P21" s="1"/>
      <c r="Q21" s="1"/>
      <c r="R21" s="1"/>
      <c r="S21" s="1"/>
      <c r="T21" s="1"/>
      <c r="U21" s="1"/>
      <c r="V21" s="1"/>
      <c r="W21" s="1"/>
      <c r="X21" s="1"/>
      <c r="Y21" s="1"/>
      <c r="Z21" s="1"/>
    </row>
    <row r="22" spans="1:26" ht="30" customHeight="1">
      <c r="A22" s="582" t="s">
        <v>1334</v>
      </c>
      <c r="B22" s="583" t="s">
        <v>204</v>
      </c>
      <c r="C22" s="582" t="s">
        <v>1335</v>
      </c>
      <c r="D22" s="582" t="s">
        <v>1336</v>
      </c>
      <c r="E22" s="582"/>
      <c r="F22" s="582"/>
      <c r="G22" s="586"/>
      <c r="H22" s="1"/>
      <c r="I22" s="1"/>
      <c r="J22" s="1"/>
      <c r="K22" s="1"/>
      <c r="L22" s="1"/>
      <c r="M22" s="1"/>
      <c r="N22" s="1"/>
      <c r="O22" s="1"/>
      <c r="P22" s="1"/>
      <c r="Q22" s="1"/>
      <c r="R22" s="1"/>
      <c r="S22" s="1"/>
      <c r="T22" s="1"/>
      <c r="U22" s="1"/>
      <c r="V22" s="1"/>
      <c r="W22" s="1"/>
      <c r="X22" s="1"/>
      <c r="Y22" s="1"/>
      <c r="Z22" s="1"/>
    </row>
    <row r="23" spans="1:26" ht="30" customHeight="1">
      <c r="A23" s="582" t="s">
        <v>1337</v>
      </c>
      <c r="B23" s="583" t="s">
        <v>207</v>
      </c>
      <c r="C23" s="582"/>
      <c r="D23" s="582"/>
      <c r="E23" s="582"/>
      <c r="F23" s="582"/>
      <c r="G23" s="586"/>
      <c r="H23" s="1"/>
      <c r="I23" s="1"/>
      <c r="J23" s="1"/>
      <c r="K23" s="1"/>
      <c r="L23" s="1"/>
      <c r="M23" s="1"/>
      <c r="N23" s="1"/>
      <c r="O23" s="1"/>
      <c r="P23" s="1"/>
      <c r="Q23" s="1"/>
      <c r="R23" s="1"/>
      <c r="S23" s="1"/>
      <c r="T23" s="1"/>
      <c r="U23" s="1"/>
      <c r="V23" s="1"/>
      <c r="W23" s="1"/>
      <c r="X23" s="1"/>
      <c r="Y23" s="1"/>
      <c r="Z23" s="1"/>
    </row>
    <row r="24" spans="1:26" ht="30" customHeight="1">
      <c r="A24" s="582" t="s">
        <v>1338</v>
      </c>
      <c r="B24" s="583" t="s">
        <v>212</v>
      </c>
      <c r="C24" s="582" t="s">
        <v>1339</v>
      </c>
      <c r="D24" s="582" t="s">
        <v>1340</v>
      </c>
      <c r="E24" s="582" t="s">
        <v>1341</v>
      </c>
      <c r="F24" s="582"/>
      <c r="G24" s="586"/>
      <c r="H24" s="1"/>
      <c r="I24" s="1"/>
      <c r="J24" s="1"/>
      <c r="K24" s="1"/>
      <c r="L24" s="1"/>
      <c r="M24" s="1"/>
      <c r="N24" s="1"/>
      <c r="O24" s="1"/>
      <c r="P24" s="1"/>
      <c r="Q24" s="1"/>
      <c r="R24" s="1"/>
      <c r="S24" s="1"/>
      <c r="T24" s="1"/>
      <c r="U24" s="1"/>
      <c r="V24" s="1"/>
      <c r="W24" s="1"/>
      <c r="X24" s="1"/>
      <c r="Y24" s="1"/>
      <c r="Z24" s="1"/>
    </row>
    <row r="25" spans="1:26" ht="30" customHeight="1">
      <c r="A25" s="582" t="s">
        <v>1342</v>
      </c>
      <c r="B25" s="583" t="s">
        <v>216</v>
      </c>
      <c r="C25" s="582" t="s">
        <v>1343</v>
      </c>
      <c r="D25" s="582"/>
      <c r="E25" s="582"/>
      <c r="F25" s="582"/>
      <c r="G25" s="586"/>
      <c r="H25" s="1"/>
      <c r="I25" s="1"/>
      <c r="J25" s="1"/>
      <c r="K25" s="1"/>
      <c r="L25" s="1"/>
      <c r="M25" s="1"/>
      <c r="N25" s="1"/>
      <c r="O25" s="1"/>
      <c r="P25" s="1"/>
      <c r="Q25" s="1"/>
      <c r="R25" s="1"/>
      <c r="S25" s="1"/>
      <c r="T25" s="1"/>
      <c r="U25" s="1"/>
      <c r="V25" s="1"/>
      <c r="W25" s="1"/>
      <c r="X25" s="1"/>
      <c r="Y25" s="1"/>
      <c r="Z25" s="1"/>
    </row>
    <row r="26" spans="1:26" ht="30" customHeight="1">
      <c r="A26" s="582" t="s">
        <v>1344</v>
      </c>
      <c r="B26" s="583" t="s">
        <v>222</v>
      </c>
      <c r="C26" s="582" t="s">
        <v>1345</v>
      </c>
      <c r="D26" s="582"/>
      <c r="E26" s="582"/>
      <c r="F26" s="582"/>
      <c r="G26" s="586"/>
      <c r="H26" s="1"/>
      <c r="I26" s="1"/>
      <c r="J26" s="1"/>
      <c r="K26" s="1"/>
      <c r="L26" s="1"/>
      <c r="M26" s="1"/>
      <c r="N26" s="1"/>
      <c r="O26" s="1"/>
      <c r="P26" s="1"/>
      <c r="Q26" s="1"/>
      <c r="R26" s="1"/>
      <c r="S26" s="1"/>
      <c r="T26" s="1"/>
      <c r="U26" s="1"/>
      <c r="V26" s="1"/>
      <c r="W26" s="1"/>
      <c r="X26" s="1"/>
      <c r="Y26" s="1"/>
      <c r="Z26" s="1"/>
    </row>
    <row r="27" spans="1:26" ht="30" customHeight="1">
      <c r="A27" s="582" t="s">
        <v>1346</v>
      </c>
      <c r="B27" s="583" t="s">
        <v>227</v>
      </c>
      <c r="C27" s="582" t="s">
        <v>1347</v>
      </c>
      <c r="D27" s="582" t="s">
        <v>1348</v>
      </c>
      <c r="E27" s="582" t="s">
        <v>1349</v>
      </c>
      <c r="F27" s="582"/>
      <c r="G27" s="586"/>
      <c r="H27" s="1"/>
      <c r="I27" s="1"/>
      <c r="J27" s="1"/>
      <c r="K27" s="1"/>
      <c r="L27" s="1"/>
      <c r="M27" s="1"/>
      <c r="N27" s="1"/>
      <c r="O27" s="1"/>
      <c r="P27" s="1"/>
      <c r="Q27" s="1"/>
      <c r="R27" s="1"/>
      <c r="S27" s="1"/>
      <c r="T27" s="1"/>
      <c r="U27" s="1"/>
      <c r="V27" s="1"/>
      <c r="W27" s="1"/>
      <c r="X27" s="1"/>
      <c r="Y27" s="1"/>
      <c r="Z27" s="1"/>
    </row>
    <row r="28" spans="1:26" ht="30" customHeight="1">
      <c r="A28" s="582" t="s">
        <v>1350</v>
      </c>
      <c r="B28" s="583" t="s">
        <v>233</v>
      </c>
      <c r="C28" s="582"/>
      <c r="D28" s="582"/>
      <c r="E28" s="582"/>
      <c r="F28" s="582"/>
      <c r="G28" s="586"/>
      <c r="H28" s="1"/>
      <c r="I28" s="1"/>
      <c r="J28" s="1"/>
      <c r="K28" s="1"/>
      <c r="L28" s="1"/>
      <c r="M28" s="1"/>
      <c r="N28" s="1"/>
      <c r="O28" s="1"/>
      <c r="P28" s="1"/>
      <c r="Q28" s="1"/>
      <c r="R28" s="1"/>
      <c r="S28" s="1"/>
      <c r="T28" s="1"/>
      <c r="U28" s="1"/>
      <c r="V28" s="1"/>
      <c r="W28" s="1"/>
      <c r="X28" s="1"/>
      <c r="Y28" s="1"/>
      <c r="Z28" s="1"/>
    </row>
    <row r="29" spans="1:26" ht="30" customHeight="1">
      <c r="A29" s="582" t="s">
        <v>1195</v>
      </c>
      <c r="B29" s="583" t="s">
        <v>237</v>
      </c>
      <c r="C29" s="582" t="s">
        <v>1351</v>
      </c>
      <c r="D29" s="582"/>
      <c r="E29" s="582"/>
      <c r="F29" s="582"/>
      <c r="G29" s="586"/>
      <c r="H29" s="1"/>
      <c r="I29" s="1"/>
      <c r="J29" s="1"/>
      <c r="K29" s="1"/>
      <c r="L29" s="1"/>
      <c r="M29" s="1"/>
      <c r="N29" s="1"/>
      <c r="O29" s="1"/>
      <c r="P29" s="1"/>
      <c r="Q29" s="1"/>
      <c r="R29" s="1"/>
      <c r="S29" s="1"/>
      <c r="T29" s="1"/>
      <c r="U29" s="1"/>
      <c r="V29" s="1"/>
      <c r="W29" s="1"/>
      <c r="X29" s="1"/>
      <c r="Y29" s="1"/>
      <c r="Z29" s="1"/>
    </row>
    <row r="30" spans="1:26" ht="30" customHeight="1">
      <c r="A30" s="582" t="s">
        <v>1352</v>
      </c>
      <c r="B30" s="583" t="s">
        <v>242</v>
      </c>
      <c r="C30" s="582"/>
      <c r="D30" s="582"/>
      <c r="E30" s="582"/>
      <c r="F30" s="582"/>
      <c r="G30" s="586"/>
      <c r="H30" s="1"/>
      <c r="I30" s="1"/>
      <c r="J30" s="1"/>
      <c r="K30" s="1"/>
      <c r="L30" s="1"/>
      <c r="M30" s="1"/>
      <c r="N30" s="1"/>
      <c r="O30" s="1"/>
      <c r="P30" s="1"/>
      <c r="Q30" s="1"/>
      <c r="R30" s="1"/>
      <c r="S30" s="1"/>
      <c r="T30" s="1"/>
      <c r="U30" s="1"/>
      <c r="V30" s="1"/>
      <c r="W30" s="1"/>
      <c r="X30" s="1"/>
      <c r="Y30" s="1"/>
      <c r="Z30" s="1"/>
    </row>
    <row r="31" spans="1:26" ht="30" customHeight="1">
      <c r="A31" s="582" t="s">
        <v>1199</v>
      </c>
      <c r="B31" s="583" t="s">
        <v>246</v>
      </c>
      <c r="C31" s="582"/>
      <c r="D31" s="582"/>
      <c r="E31" s="582"/>
      <c r="F31" s="582"/>
      <c r="G31" s="586"/>
      <c r="H31" s="1"/>
      <c r="I31" s="1"/>
      <c r="J31" s="1"/>
      <c r="K31" s="1"/>
      <c r="L31" s="1"/>
      <c r="M31" s="1"/>
      <c r="N31" s="1"/>
      <c r="O31" s="1"/>
      <c r="P31" s="1"/>
      <c r="Q31" s="1"/>
      <c r="R31" s="1"/>
      <c r="S31" s="1"/>
      <c r="T31" s="1"/>
      <c r="U31" s="1"/>
      <c r="V31" s="1"/>
      <c r="W31" s="1"/>
      <c r="X31" s="1"/>
      <c r="Y31" s="1"/>
      <c r="Z31" s="1"/>
    </row>
    <row r="32" spans="1:26" ht="30" customHeight="1">
      <c r="A32" s="582" t="s">
        <v>1201</v>
      </c>
      <c r="B32" s="583" t="s">
        <v>251</v>
      </c>
      <c r="C32" s="582"/>
      <c r="D32" s="582"/>
      <c r="E32" s="582"/>
      <c r="F32" s="582"/>
      <c r="G32" s="586"/>
      <c r="H32" s="1"/>
      <c r="I32" s="1"/>
      <c r="J32" s="1"/>
      <c r="K32" s="1"/>
      <c r="L32" s="1"/>
      <c r="M32" s="1"/>
      <c r="N32" s="1"/>
      <c r="O32" s="1"/>
      <c r="P32" s="1"/>
      <c r="Q32" s="1"/>
      <c r="R32" s="1"/>
      <c r="S32" s="1"/>
      <c r="T32" s="1"/>
      <c r="U32" s="1"/>
      <c r="V32" s="1"/>
      <c r="W32" s="1"/>
      <c r="X32" s="1"/>
      <c r="Y32" s="1"/>
      <c r="Z32" s="1"/>
    </row>
    <row r="33" spans="1:26" ht="30" customHeight="1">
      <c r="A33" s="582" t="s">
        <v>1203</v>
      </c>
      <c r="B33" s="583" t="s">
        <v>259</v>
      </c>
      <c r="C33" s="582"/>
      <c r="D33" s="582"/>
      <c r="E33" s="582"/>
      <c r="F33" s="582"/>
      <c r="G33" s="586"/>
      <c r="H33" s="1"/>
      <c r="I33" s="1"/>
      <c r="J33" s="1"/>
      <c r="K33" s="1"/>
      <c r="L33" s="1"/>
      <c r="M33" s="1"/>
      <c r="N33" s="1"/>
      <c r="O33" s="1"/>
      <c r="P33" s="1"/>
      <c r="Q33" s="1"/>
      <c r="R33" s="1"/>
      <c r="S33" s="1"/>
      <c r="T33" s="1"/>
      <c r="U33" s="1"/>
      <c r="V33" s="1"/>
      <c r="W33" s="1"/>
      <c r="X33" s="1"/>
      <c r="Y33" s="1"/>
      <c r="Z33" s="1"/>
    </row>
    <row r="34" spans="1:26" ht="30" customHeight="1">
      <c r="A34" s="582"/>
      <c r="B34" s="590"/>
      <c r="C34" s="582"/>
      <c r="D34" s="582"/>
      <c r="E34" s="582"/>
      <c r="F34" s="582"/>
      <c r="G34" s="586"/>
      <c r="H34" s="1"/>
      <c r="I34" s="1"/>
      <c r="J34" s="1"/>
      <c r="K34" s="1"/>
      <c r="L34" s="1"/>
      <c r="M34" s="1"/>
      <c r="N34" s="1"/>
      <c r="O34" s="1"/>
      <c r="P34" s="1"/>
      <c r="Q34" s="1"/>
      <c r="R34" s="1"/>
      <c r="S34" s="1"/>
      <c r="T34" s="1"/>
      <c r="U34" s="1"/>
      <c r="V34" s="1"/>
      <c r="W34" s="1"/>
      <c r="X34" s="1"/>
      <c r="Y34" s="1"/>
      <c r="Z34" s="1"/>
    </row>
    <row r="35" spans="1:26" ht="20.25" customHeight="1">
      <c r="A35" s="246"/>
      <c r="B35" s="577"/>
      <c r="C35" s="246"/>
      <c r="D35" s="246"/>
      <c r="E35" s="246"/>
      <c r="F35" s="246"/>
      <c r="G35" s="1"/>
      <c r="H35" s="1"/>
      <c r="I35" s="1"/>
      <c r="J35" s="1"/>
      <c r="K35" s="1"/>
      <c r="L35" s="1"/>
      <c r="M35" s="1"/>
      <c r="N35" s="1"/>
      <c r="O35" s="1"/>
      <c r="P35" s="1"/>
      <c r="Q35" s="1"/>
      <c r="R35" s="1"/>
      <c r="S35" s="1"/>
      <c r="T35" s="1"/>
      <c r="U35" s="1"/>
      <c r="V35" s="1"/>
      <c r="W35" s="1"/>
      <c r="X35" s="1"/>
      <c r="Y35" s="1"/>
      <c r="Z35" s="1"/>
    </row>
    <row r="36" spans="1:26" ht="20.25" customHeight="1">
      <c r="A36" s="246"/>
      <c r="B36" s="577"/>
      <c r="C36" s="246"/>
      <c r="D36" s="246"/>
      <c r="E36" s="246"/>
      <c r="F36" s="246"/>
      <c r="G36" s="1"/>
      <c r="H36" s="1"/>
      <c r="I36" s="1"/>
      <c r="J36" s="1"/>
      <c r="K36" s="1"/>
      <c r="L36" s="1"/>
      <c r="M36" s="1"/>
      <c r="N36" s="1"/>
      <c r="O36" s="1"/>
      <c r="P36" s="1"/>
      <c r="Q36" s="1"/>
      <c r="R36" s="1"/>
      <c r="S36" s="1"/>
      <c r="T36" s="1"/>
      <c r="U36" s="1"/>
      <c r="V36" s="1"/>
      <c r="W36" s="1"/>
      <c r="X36" s="1"/>
      <c r="Y36" s="1"/>
      <c r="Z36" s="1"/>
    </row>
    <row r="37" spans="1:26" ht="20.25" customHeight="1">
      <c r="A37" s="246"/>
      <c r="B37" s="577"/>
      <c r="C37" s="246"/>
      <c r="D37" s="246"/>
      <c r="E37" s="246"/>
      <c r="F37" s="246"/>
      <c r="G37" s="1"/>
      <c r="H37" s="1"/>
      <c r="I37" s="1"/>
      <c r="J37" s="1"/>
      <c r="K37" s="1"/>
      <c r="L37" s="1"/>
      <c r="M37" s="1"/>
      <c r="N37" s="1"/>
      <c r="O37" s="1"/>
      <c r="P37" s="1"/>
      <c r="Q37" s="1"/>
      <c r="R37" s="1"/>
      <c r="S37" s="1"/>
      <c r="T37" s="1"/>
      <c r="U37" s="1"/>
      <c r="V37" s="1"/>
      <c r="W37" s="1"/>
      <c r="X37" s="1"/>
      <c r="Y37" s="1"/>
      <c r="Z37" s="1"/>
    </row>
    <row r="38" spans="1:26" ht="20.25" customHeight="1">
      <c r="A38" s="246"/>
      <c r="B38" s="577"/>
      <c r="C38" s="246"/>
      <c r="D38" s="246"/>
      <c r="E38" s="246"/>
      <c r="F38" s="246"/>
      <c r="G38" s="1"/>
      <c r="H38" s="1"/>
      <c r="I38" s="1"/>
      <c r="J38" s="1"/>
      <c r="K38" s="1"/>
      <c r="L38" s="1"/>
      <c r="M38" s="1"/>
      <c r="N38" s="1"/>
      <c r="O38" s="1"/>
      <c r="P38" s="1"/>
      <c r="Q38" s="1"/>
      <c r="R38" s="1"/>
      <c r="S38" s="1"/>
      <c r="T38" s="1"/>
      <c r="U38" s="1"/>
      <c r="V38" s="1"/>
      <c r="W38" s="1"/>
      <c r="X38" s="1"/>
      <c r="Y38" s="1"/>
      <c r="Z38" s="1"/>
    </row>
    <row r="39" spans="1:26" ht="20.25" customHeight="1">
      <c r="A39" s="246"/>
      <c r="B39" s="577"/>
      <c r="C39" s="246"/>
      <c r="D39" s="246"/>
      <c r="E39" s="246"/>
      <c r="F39" s="246"/>
      <c r="G39" s="1"/>
      <c r="H39" s="1"/>
      <c r="I39" s="1"/>
      <c r="J39" s="1"/>
      <c r="K39" s="1"/>
      <c r="L39" s="1"/>
      <c r="M39" s="1"/>
      <c r="N39" s="1"/>
      <c r="O39" s="1"/>
      <c r="P39" s="1"/>
      <c r="Q39" s="1"/>
      <c r="R39" s="1"/>
      <c r="S39" s="1"/>
      <c r="T39" s="1"/>
      <c r="U39" s="1"/>
      <c r="V39" s="1"/>
      <c r="W39" s="1"/>
      <c r="X39" s="1"/>
      <c r="Y39" s="1"/>
      <c r="Z39" s="1"/>
    </row>
    <row r="40" spans="1:26" ht="20.25" customHeight="1">
      <c r="A40" s="246"/>
      <c r="B40" s="577"/>
      <c r="C40" s="246"/>
      <c r="D40" s="246"/>
      <c r="E40" s="246"/>
      <c r="F40" s="246"/>
      <c r="G40" s="1"/>
      <c r="H40" s="1"/>
      <c r="I40" s="1"/>
      <c r="J40" s="1"/>
      <c r="K40" s="1"/>
      <c r="L40" s="1"/>
      <c r="M40" s="1"/>
      <c r="N40" s="1"/>
      <c r="O40" s="1"/>
      <c r="P40" s="1"/>
      <c r="Q40" s="1"/>
      <c r="R40" s="1"/>
      <c r="S40" s="1"/>
      <c r="T40" s="1"/>
      <c r="U40" s="1"/>
      <c r="V40" s="1"/>
      <c r="W40" s="1"/>
      <c r="X40" s="1"/>
      <c r="Y40" s="1"/>
      <c r="Z40" s="1"/>
    </row>
    <row r="41" spans="1:26" ht="20.25" customHeight="1">
      <c r="A41" s="246"/>
      <c r="B41" s="577"/>
      <c r="C41" s="246"/>
      <c r="D41" s="246"/>
      <c r="E41" s="246"/>
      <c r="F41" s="246"/>
      <c r="G41" s="1"/>
      <c r="H41" s="1"/>
      <c r="I41" s="1"/>
      <c r="J41" s="1"/>
      <c r="K41" s="1"/>
      <c r="L41" s="1"/>
      <c r="M41" s="1"/>
      <c r="N41" s="1"/>
      <c r="O41" s="1"/>
      <c r="P41" s="1"/>
      <c r="Q41" s="1"/>
      <c r="R41" s="1"/>
      <c r="S41" s="1"/>
      <c r="T41" s="1"/>
      <c r="U41" s="1"/>
      <c r="V41" s="1"/>
      <c r="W41" s="1"/>
      <c r="X41" s="1"/>
      <c r="Y41" s="1"/>
      <c r="Z41" s="1"/>
    </row>
    <row r="42" spans="1:26" ht="20.25" customHeight="1">
      <c r="A42" s="246"/>
      <c r="B42" s="577"/>
      <c r="C42" s="246"/>
      <c r="D42" s="246"/>
      <c r="E42" s="246"/>
      <c r="F42" s="246"/>
      <c r="G42" s="1"/>
      <c r="H42" s="1"/>
      <c r="I42" s="1"/>
      <c r="J42" s="1"/>
      <c r="K42" s="1"/>
      <c r="L42" s="1"/>
      <c r="M42" s="1"/>
      <c r="N42" s="1"/>
      <c r="O42" s="1"/>
      <c r="P42" s="1"/>
      <c r="Q42" s="1"/>
      <c r="R42" s="1"/>
      <c r="S42" s="1"/>
      <c r="T42" s="1"/>
      <c r="U42" s="1"/>
      <c r="V42" s="1"/>
      <c r="W42" s="1"/>
      <c r="X42" s="1"/>
      <c r="Y42" s="1"/>
      <c r="Z42" s="1"/>
    </row>
    <row r="43" spans="1:26" ht="20.25" customHeight="1">
      <c r="A43" s="246"/>
      <c r="B43" s="577"/>
      <c r="C43" s="246"/>
      <c r="D43" s="246"/>
      <c r="E43" s="246"/>
      <c r="F43" s="246"/>
      <c r="G43" s="1"/>
      <c r="H43" s="1"/>
      <c r="I43" s="1"/>
      <c r="J43" s="1"/>
      <c r="K43" s="1"/>
      <c r="L43" s="1"/>
      <c r="M43" s="1"/>
      <c r="N43" s="1"/>
      <c r="O43" s="1"/>
      <c r="P43" s="1"/>
      <c r="Q43" s="1"/>
      <c r="R43" s="1"/>
      <c r="S43" s="1"/>
      <c r="T43" s="1"/>
      <c r="U43" s="1"/>
      <c r="V43" s="1"/>
      <c r="W43" s="1"/>
      <c r="X43" s="1"/>
      <c r="Y43" s="1"/>
      <c r="Z43" s="1"/>
    </row>
    <row r="44" spans="1:26" ht="20.25" customHeight="1">
      <c r="A44" s="246"/>
      <c r="B44" s="577"/>
      <c r="C44" s="246"/>
      <c r="D44" s="246"/>
      <c r="E44" s="246"/>
      <c r="F44" s="246"/>
      <c r="G44" s="1"/>
      <c r="H44" s="1"/>
      <c r="I44" s="1"/>
      <c r="J44" s="1"/>
      <c r="K44" s="1"/>
      <c r="L44" s="1"/>
      <c r="M44" s="1"/>
      <c r="N44" s="1"/>
      <c r="O44" s="1"/>
      <c r="P44" s="1"/>
      <c r="Q44" s="1"/>
      <c r="R44" s="1"/>
      <c r="S44" s="1"/>
      <c r="T44" s="1"/>
      <c r="U44" s="1"/>
      <c r="V44" s="1"/>
      <c r="W44" s="1"/>
      <c r="X44" s="1"/>
      <c r="Y44" s="1"/>
      <c r="Z44" s="1"/>
    </row>
    <row r="45" spans="1:26" ht="20.25" customHeight="1">
      <c r="A45" s="246"/>
      <c r="B45" s="577"/>
      <c r="C45" s="246"/>
      <c r="D45" s="246"/>
      <c r="E45" s="246"/>
      <c r="F45" s="246"/>
      <c r="G45" s="1"/>
      <c r="H45" s="1"/>
      <c r="I45" s="1"/>
      <c r="J45" s="1"/>
      <c r="K45" s="1"/>
      <c r="L45" s="1"/>
      <c r="M45" s="1"/>
      <c r="N45" s="1"/>
      <c r="O45" s="1"/>
      <c r="P45" s="1"/>
      <c r="Q45" s="1"/>
      <c r="R45" s="1"/>
      <c r="S45" s="1"/>
      <c r="T45" s="1"/>
      <c r="U45" s="1"/>
      <c r="V45" s="1"/>
      <c r="W45" s="1"/>
      <c r="X45" s="1"/>
      <c r="Y45" s="1"/>
      <c r="Z45" s="1"/>
    </row>
    <row r="46" spans="1:26" ht="15.75" customHeight="1">
      <c r="A46" s="246"/>
      <c r="B46" s="577"/>
      <c r="C46" s="246"/>
      <c r="D46" s="246"/>
      <c r="E46" s="246"/>
      <c r="F46" s="246"/>
      <c r="G46" s="1"/>
      <c r="H46" s="1"/>
      <c r="I46" s="1"/>
      <c r="J46" s="1"/>
      <c r="K46" s="1"/>
      <c r="L46" s="1"/>
      <c r="M46" s="1"/>
      <c r="N46" s="1"/>
      <c r="O46" s="1"/>
      <c r="P46" s="1"/>
      <c r="Q46" s="1"/>
      <c r="R46" s="1"/>
      <c r="S46" s="1"/>
      <c r="T46" s="1"/>
      <c r="U46" s="1"/>
      <c r="V46" s="1"/>
      <c r="W46" s="1"/>
      <c r="X46" s="1"/>
      <c r="Y46" s="1"/>
      <c r="Z46" s="1"/>
    </row>
    <row r="47" spans="1:26" ht="15.75" customHeight="1">
      <c r="A47" s="246"/>
      <c r="B47" s="577"/>
      <c r="C47" s="246"/>
      <c r="D47" s="246"/>
      <c r="E47" s="246"/>
      <c r="F47" s="246"/>
      <c r="G47" s="1"/>
      <c r="H47" s="1"/>
      <c r="I47" s="1"/>
      <c r="J47" s="1"/>
      <c r="K47" s="1"/>
      <c r="L47" s="1"/>
      <c r="M47" s="1"/>
      <c r="N47" s="1"/>
      <c r="O47" s="1"/>
      <c r="P47" s="1"/>
      <c r="Q47" s="1"/>
      <c r="R47" s="1"/>
      <c r="S47" s="1"/>
      <c r="T47" s="1"/>
      <c r="U47" s="1"/>
      <c r="V47" s="1"/>
      <c r="W47" s="1"/>
      <c r="X47" s="1"/>
      <c r="Y47" s="1"/>
      <c r="Z47" s="1"/>
    </row>
    <row r="48" spans="1:26" ht="15.75" customHeight="1">
      <c r="A48" s="246"/>
      <c r="B48" s="577"/>
      <c r="C48" s="246"/>
      <c r="D48" s="246"/>
      <c r="E48" s="246"/>
      <c r="F48" s="246"/>
      <c r="G48" s="1"/>
      <c r="H48" s="1"/>
      <c r="I48" s="1"/>
      <c r="J48" s="1"/>
      <c r="K48" s="1"/>
      <c r="L48" s="1"/>
      <c r="M48" s="1"/>
      <c r="N48" s="1"/>
      <c r="O48" s="1"/>
      <c r="P48" s="1"/>
      <c r="Q48" s="1"/>
      <c r="R48" s="1"/>
      <c r="S48" s="1"/>
      <c r="T48" s="1"/>
      <c r="U48" s="1"/>
      <c r="V48" s="1"/>
      <c r="W48" s="1"/>
      <c r="X48" s="1"/>
      <c r="Y48" s="1"/>
      <c r="Z48" s="1"/>
    </row>
    <row r="49" spans="1:26" ht="15.75" customHeight="1">
      <c r="A49" s="246"/>
      <c r="B49" s="577"/>
      <c r="C49" s="246"/>
      <c r="D49" s="246"/>
      <c r="E49" s="246"/>
      <c r="F49" s="246"/>
      <c r="G49" s="1"/>
      <c r="H49" s="1"/>
      <c r="I49" s="1"/>
      <c r="J49" s="1"/>
      <c r="K49" s="1"/>
      <c r="L49" s="1"/>
      <c r="M49" s="1"/>
      <c r="N49" s="1"/>
      <c r="O49" s="1"/>
      <c r="P49" s="1"/>
      <c r="Q49" s="1"/>
      <c r="R49" s="1"/>
      <c r="S49" s="1"/>
      <c r="T49" s="1"/>
      <c r="U49" s="1"/>
      <c r="V49" s="1"/>
      <c r="W49" s="1"/>
      <c r="X49" s="1"/>
      <c r="Y49" s="1"/>
      <c r="Z49" s="1"/>
    </row>
    <row r="50" spans="1:26" ht="15.75" customHeight="1">
      <c r="A50" s="246"/>
      <c r="B50" s="577"/>
      <c r="C50" s="246"/>
      <c r="D50" s="246"/>
      <c r="E50" s="246"/>
      <c r="F50" s="246"/>
      <c r="G50" s="1"/>
      <c r="H50" s="1"/>
      <c r="I50" s="1"/>
      <c r="J50" s="1"/>
      <c r="K50" s="1"/>
      <c r="L50" s="1"/>
      <c r="M50" s="1"/>
      <c r="N50" s="1"/>
      <c r="O50" s="1"/>
      <c r="P50" s="1"/>
      <c r="Q50" s="1"/>
      <c r="R50" s="1"/>
      <c r="S50" s="1"/>
      <c r="T50" s="1"/>
      <c r="U50" s="1"/>
      <c r="V50" s="1"/>
      <c r="W50" s="1"/>
      <c r="X50" s="1"/>
      <c r="Y50" s="1"/>
      <c r="Z50" s="1"/>
    </row>
    <row r="51" spans="1:26" ht="15.75" customHeight="1">
      <c r="A51" s="246"/>
      <c r="B51" s="577"/>
      <c r="C51" s="246"/>
      <c r="D51" s="246"/>
      <c r="E51" s="246"/>
      <c r="F51" s="246"/>
      <c r="G51" s="1"/>
      <c r="H51" s="1"/>
      <c r="I51" s="1"/>
      <c r="J51" s="1"/>
      <c r="K51" s="1"/>
      <c r="L51" s="1"/>
      <c r="M51" s="1"/>
      <c r="N51" s="1"/>
      <c r="O51" s="1"/>
      <c r="P51" s="1"/>
      <c r="Q51" s="1"/>
      <c r="R51" s="1"/>
      <c r="S51" s="1"/>
      <c r="T51" s="1"/>
      <c r="U51" s="1"/>
      <c r="V51" s="1"/>
      <c r="W51" s="1"/>
      <c r="X51" s="1"/>
      <c r="Y51" s="1"/>
      <c r="Z51" s="1"/>
    </row>
    <row r="52" spans="1:26" ht="15.75" customHeight="1">
      <c r="A52" s="246"/>
      <c r="B52" s="577"/>
      <c r="C52" s="246"/>
      <c r="D52" s="246"/>
      <c r="E52" s="246"/>
      <c r="F52" s="246"/>
      <c r="G52" s="1"/>
      <c r="H52" s="1"/>
      <c r="I52" s="1"/>
      <c r="J52" s="1"/>
      <c r="K52" s="1"/>
      <c r="L52" s="1"/>
      <c r="M52" s="1"/>
      <c r="N52" s="1"/>
      <c r="O52" s="1"/>
      <c r="P52" s="1"/>
      <c r="Q52" s="1"/>
      <c r="R52" s="1"/>
      <c r="S52" s="1"/>
      <c r="T52" s="1"/>
      <c r="U52" s="1"/>
      <c r="V52" s="1"/>
      <c r="W52" s="1"/>
      <c r="X52" s="1"/>
      <c r="Y52" s="1"/>
      <c r="Z52" s="1"/>
    </row>
    <row r="53" spans="1:26" ht="15.75" customHeight="1">
      <c r="A53" s="246"/>
      <c r="B53" s="577"/>
      <c r="C53" s="246"/>
      <c r="D53" s="246"/>
      <c r="E53" s="246"/>
      <c r="F53" s="246"/>
      <c r="G53" s="1"/>
      <c r="H53" s="1"/>
      <c r="I53" s="1"/>
      <c r="J53" s="1"/>
      <c r="K53" s="1"/>
      <c r="L53" s="1"/>
      <c r="M53" s="1"/>
      <c r="N53" s="1"/>
      <c r="O53" s="1"/>
      <c r="P53" s="1"/>
      <c r="Q53" s="1"/>
      <c r="R53" s="1"/>
      <c r="S53" s="1"/>
      <c r="T53" s="1"/>
      <c r="U53" s="1"/>
      <c r="V53" s="1"/>
      <c r="W53" s="1"/>
      <c r="X53" s="1"/>
      <c r="Y53" s="1"/>
      <c r="Z53" s="1"/>
    </row>
    <row r="54" spans="1:26" ht="15.75" customHeight="1">
      <c r="A54" s="246"/>
      <c r="B54" s="577"/>
      <c r="C54" s="246"/>
      <c r="D54" s="246"/>
      <c r="E54" s="246"/>
      <c r="F54" s="246"/>
      <c r="G54" s="1"/>
      <c r="H54" s="1"/>
      <c r="I54" s="1"/>
      <c r="J54" s="1"/>
      <c r="K54" s="1"/>
      <c r="L54" s="1"/>
      <c r="M54" s="1"/>
      <c r="N54" s="1"/>
      <c r="O54" s="1"/>
      <c r="P54" s="1"/>
      <c r="Q54" s="1"/>
      <c r="R54" s="1"/>
      <c r="S54" s="1"/>
      <c r="T54" s="1"/>
      <c r="U54" s="1"/>
      <c r="V54" s="1"/>
      <c r="W54" s="1"/>
      <c r="X54" s="1"/>
      <c r="Y54" s="1"/>
      <c r="Z54" s="1"/>
    </row>
    <row r="55" spans="1:26" ht="15.75" customHeight="1">
      <c r="A55" s="246"/>
      <c r="B55" s="577"/>
      <c r="C55" s="246"/>
      <c r="D55" s="246"/>
      <c r="E55" s="246"/>
      <c r="F55" s="246"/>
      <c r="G55" s="1"/>
      <c r="H55" s="1"/>
      <c r="I55" s="1"/>
      <c r="J55" s="1"/>
      <c r="K55" s="1"/>
      <c r="L55" s="1"/>
      <c r="M55" s="1"/>
      <c r="N55" s="1"/>
      <c r="O55" s="1"/>
      <c r="P55" s="1"/>
      <c r="Q55" s="1"/>
      <c r="R55" s="1"/>
      <c r="S55" s="1"/>
      <c r="T55" s="1"/>
      <c r="U55" s="1"/>
      <c r="V55" s="1"/>
      <c r="W55" s="1"/>
      <c r="X55" s="1"/>
      <c r="Y55" s="1"/>
      <c r="Z55" s="1"/>
    </row>
    <row r="56" spans="1:26" ht="15.75" customHeight="1">
      <c r="A56" s="246"/>
      <c r="B56" s="577"/>
      <c r="C56" s="246"/>
      <c r="D56" s="246"/>
      <c r="E56" s="246"/>
      <c r="F56" s="246"/>
      <c r="G56" s="1"/>
      <c r="H56" s="1"/>
      <c r="I56" s="1"/>
      <c r="J56" s="1"/>
      <c r="K56" s="1"/>
      <c r="L56" s="1"/>
      <c r="M56" s="1"/>
      <c r="N56" s="1"/>
      <c r="O56" s="1"/>
      <c r="P56" s="1"/>
      <c r="Q56" s="1"/>
      <c r="R56" s="1"/>
      <c r="S56" s="1"/>
      <c r="T56" s="1"/>
      <c r="U56" s="1"/>
      <c r="V56" s="1"/>
      <c r="W56" s="1"/>
      <c r="X56" s="1"/>
      <c r="Y56" s="1"/>
      <c r="Z56" s="1"/>
    </row>
    <row r="57" spans="1:26" ht="15.75" customHeight="1">
      <c r="A57" s="246"/>
      <c r="B57" s="577"/>
      <c r="C57" s="246"/>
      <c r="D57" s="246"/>
      <c r="E57" s="246"/>
      <c r="F57" s="246"/>
      <c r="G57" s="1"/>
      <c r="H57" s="1"/>
      <c r="I57" s="1"/>
      <c r="J57" s="1"/>
      <c r="K57" s="1"/>
      <c r="L57" s="1"/>
      <c r="M57" s="1"/>
      <c r="N57" s="1"/>
      <c r="O57" s="1"/>
      <c r="P57" s="1"/>
      <c r="Q57" s="1"/>
      <c r="R57" s="1"/>
      <c r="S57" s="1"/>
      <c r="T57" s="1"/>
      <c r="U57" s="1"/>
      <c r="V57" s="1"/>
      <c r="W57" s="1"/>
      <c r="X57" s="1"/>
      <c r="Y57" s="1"/>
      <c r="Z57" s="1"/>
    </row>
    <row r="58" spans="1:26" ht="15.75" customHeight="1">
      <c r="A58" s="246"/>
      <c r="B58" s="577"/>
      <c r="C58" s="246"/>
      <c r="D58" s="246"/>
      <c r="E58" s="246"/>
      <c r="F58" s="246"/>
      <c r="G58" s="1"/>
      <c r="H58" s="1"/>
      <c r="I58" s="1"/>
      <c r="J58" s="1"/>
      <c r="K58" s="1"/>
      <c r="L58" s="1"/>
      <c r="M58" s="1"/>
      <c r="N58" s="1"/>
      <c r="O58" s="1"/>
      <c r="P58" s="1"/>
      <c r="Q58" s="1"/>
      <c r="R58" s="1"/>
      <c r="S58" s="1"/>
      <c r="T58" s="1"/>
      <c r="U58" s="1"/>
      <c r="V58" s="1"/>
      <c r="W58" s="1"/>
      <c r="X58" s="1"/>
      <c r="Y58" s="1"/>
      <c r="Z58" s="1"/>
    </row>
    <row r="59" spans="1:26" ht="15.75" customHeight="1">
      <c r="A59" s="246"/>
      <c r="B59" s="577"/>
      <c r="C59" s="246"/>
      <c r="D59" s="246"/>
      <c r="E59" s="246"/>
      <c r="F59" s="246"/>
      <c r="G59" s="1"/>
      <c r="H59" s="1"/>
      <c r="I59" s="1"/>
      <c r="J59" s="1"/>
      <c r="K59" s="1"/>
      <c r="L59" s="1"/>
      <c r="M59" s="1"/>
      <c r="N59" s="1"/>
      <c r="O59" s="1"/>
      <c r="P59" s="1"/>
      <c r="Q59" s="1"/>
      <c r="R59" s="1"/>
      <c r="S59" s="1"/>
      <c r="T59" s="1"/>
      <c r="U59" s="1"/>
      <c r="V59" s="1"/>
      <c r="W59" s="1"/>
      <c r="X59" s="1"/>
      <c r="Y59" s="1"/>
      <c r="Z59" s="1"/>
    </row>
    <row r="60" spans="1:26" ht="15.75" customHeight="1">
      <c r="A60" s="246"/>
      <c r="B60" s="577"/>
      <c r="C60" s="246"/>
      <c r="D60" s="246"/>
      <c r="E60" s="246"/>
      <c r="F60" s="246"/>
      <c r="G60" s="1"/>
      <c r="H60" s="1"/>
      <c r="I60" s="1"/>
      <c r="J60" s="1"/>
      <c r="K60" s="1"/>
      <c r="L60" s="1"/>
      <c r="M60" s="1"/>
      <c r="N60" s="1"/>
      <c r="O60" s="1"/>
      <c r="P60" s="1"/>
      <c r="Q60" s="1"/>
      <c r="R60" s="1"/>
      <c r="S60" s="1"/>
      <c r="T60" s="1"/>
      <c r="U60" s="1"/>
      <c r="V60" s="1"/>
      <c r="W60" s="1"/>
      <c r="X60" s="1"/>
      <c r="Y60" s="1"/>
      <c r="Z60" s="1"/>
    </row>
    <row r="61" spans="1:26" ht="15.75" customHeight="1">
      <c r="A61" s="246"/>
      <c r="B61" s="577"/>
      <c r="C61" s="246"/>
      <c r="D61" s="246"/>
      <c r="E61" s="246"/>
      <c r="F61" s="246"/>
      <c r="G61" s="1"/>
      <c r="H61" s="1"/>
      <c r="I61" s="1"/>
      <c r="J61" s="1"/>
      <c r="K61" s="1"/>
      <c r="L61" s="1"/>
      <c r="M61" s="1"/>
      <c r="N61" s="1"/>
      <c r="O61" s="1"/>
      <c r="P61" s="1"/>
      <c r="Q61" s="1"/>
      <c r="R61" s="1"/>
      <c r="S61" s="1"/>
      <c r="T61" s="1"/>
      <c r="U61" s="1"/>
      <c r="V61" s="1"/>
      <c r="W61" s="1"/>
      <c r="X61" s="1"/>
      <c r="Y61" s="1"/>
      <c r="Z61" s="1"/>
    </row>
    <row r="62" spans="1:26" ht="15.75" customHeight="1">
      <c r="A62" s="246"/>
      <c r="B62" s="577"/>
      <c r="C62" s="246"/>
      <c r="D62" s="246"/>
      <c r="E62" s="246"/>
      <c r="F62" s="246"/>
      <c r="G62" s="1"/>
      <c r="H62" s="1"/>
      <c r="I62" s="1"/>
      <c r="J62" s="1"/>
      <c r="K62" s="1"/>
      <c r="L62" s="1"/>
      <c r="M62" s="1"/>
      <c r="N62" s="1"/>
      <c r="O62" s="1"/>
      <c r="P62" s="1"/>
      <c r="Q62" s="1"/>
      <c r="R62" s="1"/>
      <c r="S62" s="1"/>
      <c r="T62" s="1"/>
      <c r="U62" s="1"/>
      <c r="V62" s="1"/>
      <c r="W62" s="1"/>
      <c r="X62" s="1"/>
      <c r="Y62" s="1"/>
      <c r="Z62" s="1"/>
    </row>
    <row r="63" spans="1:26" ht="15.75" customHeight="1">
      <c r="A63" s="246"/>
      <c r="B63" s="577"/>
      <c r="C63" s="246"/>
      <c r="D63" s="246"/>
      <c r="E63" s="246"/>
      <c r="F63" s="246"/>
      <c r="G63" s="1"/>
      <c r="H63" s="1"/>
      <c r="I63" s="1"/>
      <c r="J63" s="1"/>
      <c r="K63" s="1"/>
      <c r="L63" s="1"/>
      <c r="M63" s="1"/>
      <c r="N63" s="1"/>
      <c r="O63" s="1"/>
      <c r="P63" s="1"/>
      <c r="Q63" s="1"/>
      <c r="R63" s="1"/>
      <c r="S63" s="1"/>
      <c r="T63" s="1"/>
      <c r="U63" s="1"/>
      <c r="V63" s="1"/>
      <c r="W63" s="1"/>
      <c r="X63" s="1"/>
      <c r="Y63" s="1"/>
      <c r="Z63" s="1"/>
    </row>
    <row r="64" spans="1:26" ht="15.75" customHeight="1">
      <c r="A64" s="246"/>
      <c r="B64" s="577"/>
      <c r="C64" s="246"/>
      <c r="D64" s="246"/>
      <c r="E64" s="246"/>
      <c r="F64" s="246"/>
      <c r="G64" s="1"/>
      <c r="H64" s="1"/>
      <c r="I64" s="1"/>
      <c r="J64" s="1"/>
      <c r="K64" s="1"/>
      <c r="L64" s="1"/>
      <c r="M64" s="1"/>
      <c r="N64" s="1"/>
      <c r="O64" s="1"/>
      <c r="P64" s="1"/>
      <c r="Q64" s="1"/>
      <c r="R64" s="1"/>
      <c r="S64" s="1"/>
      <c r="T64" s="1"/>
      <c r="U64" s="1"/>
      <c r="V64" s="1"/>
      <c r="W64" s="1"/>
      <c r="X64" s="1"/>
      <c r="Y64" s="1"/>
      <c r="Z64" s="1"/>
    </row>
    <row r="65" spans="1:26" ht="15.75" customHeight="1">
      <c r="A65" s="246"/>
      <c r="B65" s="577"/>
      <c r="C65" s="246"/>
      <c r="D65" s="246"/>
      <c r="E65" s="246"/>
      <c r="F65" s="246"/>
      <c r="G65" s="1"/>
      <c r="H65" s="1"/>
      <c r="I65" s="1"/>
      <c r="J65" s="1"/>
      <c r="K65" s="1"/>
      <c r="L65" s="1"/>
      <c r="M65" s="1"/>
      <c r="N65" s="1"/>
      <c r="O65" s="1"/>
      <c r="P65" s="1"/>
      <c r="Q65" s="1"/>
      <c r="R65" s="1"/>
      <c r="S65" s="1"/>
      <c r="T65" s="1"/>
      <c r="U65" s="1"/>
      <c r="V65" s="1"/>
      <c r="W65" s="1"/>
      <c r="X65" s="1"/>
      <c r="Y65" s="1"/>
      <c r="Z65" s="1"/>
    </row>
    <row r="66" spans="1:26" ht="15.75" customHeight="1">
      <c r="A66" s="246"/>
      <c r="B66" s="577"/>
      <c r="C66" s="246"/>
      <c r="D66" s="246"/>
      <c r="E66" s="246"/>
      <c r="F66" s="246"/>
      <c r="G66" s="1"/>
      <c r="H66" s="1"/>
      <c r="I66" s="1"/>
      <c r="J66" s="1"/>
      <c r="K66" s="1"/>
      <c r="L66" s="1"/>
      <c r="M66" s="1"/>
      <c r="N66" s="1"/>
      <c r="O66" s="1"/>
      <c r="P66" s="1"/>
      <c r="Q66" s="1"/>
      <c r="R66" s="1"/>
      <c r="S66" s="1"/>
      <c r="T66" s="1"/>
      <c r="U66" s="1"/>
      <c r="V66" s="1"/>
      <c r="W66" s="1"/>
      <c r="X66" s="1"/>
      <c r="Y66" s="1"/>
      <c r="Z66" s="1"/>
    </row>
    <row r="67" spans="1:26" ht="15.75" customHeight="1">
      <c r="A67" s="246"/>
      <c r="B67" s="577"/>
      <c r="C67" s="246"/>
      <c r="D67" s="246"/>
      <c r="E67" s="246"/>
      <c r="F67" s="246"/>
      <c r="G67" s="1"/>
      <c r="H67" s="1"/>
      <c r="I67" s="1"/>
      <c r="J67" s="1"/>
      <c r="K67" s="1"/>
      <c r="L67" s="1"/>
      <c r="M67" s="1"/>
      <c r="N67" s="1"/>
      <c r="O67" s="1"/>
      <c r="P67" s="1"/>
      <c r="Q67" s="1"/>
      <c r="R67" s="1"/>
      <c r="S67" s="1"/>
      <c r="T67" s="1"/>
      <c r="U67" s="1"/>
      <c r="V67" s="1"/>
      <c r="W67" s="1"/>
      <c r="X67" s="1"/>
      <c r="Y67" s="1"/>
      <c r="Z67" s="1"/>
    </row>
    <row r="68" spans="1:26" ht="15.75" customHeight="1">
      <c r="A68" s="246"/>
      <c r="B68" s="577"/>
      <c r="C68" s="246"/>
      <c r="D68" s="246"/>
      <c r="E68" s="246"/>
      <c r="F68" s="246"/>
      <c r="G68" s="1"/>
      <c r="H68" s="1"/>
      <c r="I68" s="1"/>
      <c r="J68" s="1"/>
      <c r="K68" s="1"/>
      <c r="L68" s="1"/>
      <c r="M68" s="1"/>
      <c r="N68" s="1"/>
      <c r="O68" s="1"/>
      <c r="P68" s="1"/>
      <c r="Q68" s="1"/>
      <c r="R68" s="1"/>
      <c r="S68" s="1"/>
      <c r="T68" s="1"/>
      <c r="U68" s="1"/>
      <c r="V68" s="1"/>
      <c r="W68" s="1"/>
      <c r="X68" s="1"/>
      <c r="Y68" s="1"/>
      <c r="Z68" s="1"/>
    </row>
    <row r="69" spans="1:26" ht="15.75" customHeight="1">
      <c r="A69" s="246"/>
      <c r="B69" s="577"/>
      <c r="C69" s="246"/>
      <c r="D69" s="246"/>
      <c r="E69" s="246"/>
      <c r="F69" s="246"/>
      <c r="G69" s="1"/>
      <c r="H69" s="1"/>
      <c r="I69" s="1"/>
      <c r="J69" s="1"/>
      <c r="K69" s="1"/>
      <c r="L69" s="1"/>
      <c r="M69" s="1"/>
      <c r="N69" s="1"/>
      <c r="O69" s="1"/>
      <c r="P69" s="1"/>
      <c r="Q69" s="1"/>
      <c r="R69" s="1"/>
      <c r="S69" s="1"/>
      <c r="T69" s="1"/>
      <c r="U69" s="1"/>
      <c r="V69" s="1"/>
      <c r="W69" s="1"/>
      <c r="X69" s="1"/>
      <c r="Y69" s="1"/>
      <c r="Z69" s="1"/>
    </row>
    <row r="70" spans="1:26" ht="15.75" customHeight="1">
      <c r="A70" s="246"/>
      <c r="B70" s="577"/>
      <c r="C70" s="246"/>
      <c r="D70" s="246"/>
      <c r="E70" s="246"/>
      <c r="F70" s="246"/>
      <c r="G70" s="1"/>
      <c r="H70" s="1"/>
      <c r="I70" s="1"/>
      <c r="J70" s="1"/>
      <c r="K70" s="1"/>
      <c r="L70" s="1"/>
      <c r="M70" s="1"/>
      <c r="N70" s="1"/>
      <c r="O70" s="1"/>
      <c r="P70" s="1"/>
      <c r="Q70" s="1"/>
      <c r="R70" s="1"/>
      <c r="S70" s="1"/>
      <c r="T70" s="1"/>
      <c r="U70" s="1"/>
      <c r="V70" s="1"/>
      <c r="W70" s="1"/>
      <c r="X70" s="1"/>
      <c r="Y70" s="1"/>
      <c r="Z70" s="1"/>
    </row>
    <row r="71" spans="1:26" ht="15.75" customHeight="1">
      <c r="A71" s="246"/>
      <c r="B71" s="577"/>
      <c r="C71" s="246"/>
      <c r="D71" s="246"/>
      <c r="E71" s="246"/>
      <c r="F71" s="246"/>
      <c r="G71" s="1"/>
      <c r="H71" s="1"/>
      <c r="I71" s="1"/>
      <c r="J71" s="1"/>
      <c r="K71" s="1"/>
      <c r="L71" s="1"/>
      <c r="M71" s="1"/>
      <c r="N71" s="1"/>
      <c r="O71" s="1"/>
      <c r="P71" s="1"/>
      <c r="Q71" s="1"/>
      <c r="R71" s="1"/>
      <c r="S71" s="1"/>
      <c r="T71" s="1"/>
      <c r="U71" s="1"/>
      <c r="V71" s="1"/>
      <c r="W71" s="1"/>
      <c r="X71" s="1"/>
      <c r="Y71" s="1"/>
      <c r="Z71" s="1"/>
    </row>
    <row r="72" spans="1:26" ht="15.75" customHeight="1">
      <c r="A72" s="246"/>
      <c r="B72" s="577"/>
      <c r="C72" s="246"/>
      <c r="D72" s="246"/>
      <c r="E72" s="246"/>
      <c r="F72" s="246"/>
      <c r="G72" s="1"/>
      <c r="H72" s="1"/>
      <c r="I72" s="1"/>
      <c r="J72" s="1"/>
      <c r="K72" s="1"/>
      <c r="L72" s="1"/>
      <c r="M72" s="1"/>
      <c r="N72" s="1"/>
      <c r="O72" s="1"/>
      <c r="P72" s="1"/>
      <c r="Q72" s="1"/>
      <c r="R72" s="1"/>
      <c r="S72" s="1"/>
      <c r="T72" s="1"/>
      <c r="U72" s="1"/>
      <c r="V72" s="1"/>
      <c r="W72" s="1"/>
      <c r="X72" s="1"/>
      <c r="Y72" s="1"/>
      <c r="Z72" s="1"/>
    </row>
    <row r="73" spans="1:26" ht="15.75" customHeight="1">
      <c r="A73" s="246"/>
      <c r="B73" s="577"/>
      <c r="C73" s="246"/>
      <c r="D73" s="246"/>
      <c r="E73" s="246"/>
      <c r="F73" s="246"/>
      <c r="G73" s="1"/>
      <c r="H73" s="1"/>
      <c r="I73" s="1"/>
      <c r="J73" s="1"/>
      <c r="K73" s="1"/>
      <c r="L73" s="1"/>
      <c r="M73" s="1"/>
      <c r="N73" s="1"/>
      <c r="O73" s="1"/>
      <c r="P73" s="1"/>
      <c r="Q73" s="1"/>
      <c r="R73" s="1"/>
      <c r="S73" s="1"/>
      <c r="T73" s="1"/>
      <c r="U73" s="1"/>
      <c r="V73" s="1"/>
      <c r="W73" s="1"/>
      <c r="X73" s="1"/>
      <c r="Y73" s="1"/>
      <c r="Z73" s="1"/>
    </row>
    <row r="74" spans="1:26" ht="15.75" customHeight="1">
      <c r="A74" s="246"/>
      <c r="B74" s="577"/>
      <c r="C74" s="246"/>
      <c r="D74" s="246"/>
      <c r="E74" s="246"/>
      <c r="F74" s="246"/>
      <c r="G74" s="1"/>
      <c r="H74" s="1"/>
      <c r="I74" s="1"/>
      <c r="J74" s="1"/>
      <c r="K74" s="1"/>
      <c r="L74" s="1"/>
      <c r="M74" s="1"/>
      <c r="N74" s="1"/>
      <c r="O74" s="1"/>
      <c r="P74" s="1"/>
      <c r="Q74" s="1"/>
      <c r="R74" s="1"/>
      <c r="S74" s="1"/>
      <c r="T74" s="1"/>
      <c r="U74" s="1"/>
      <c r="V74" s="1"/>
      <c r="W74" s="1"/>
      <c r="X74" s="1"/>
      <c r="Y74" s="1"/>
      <c r="Z74" s="1"/>
    </row>
    <row r="75" spans="1:26" ht="15.75" customHeight="1">
      <c r="A75" s="246"/>
      <c r="B75" s="577"/>
      <c r="C75" s="246"/>
      <c r="D75" s="246"/>
      <c r="E75" s="246"/>
      <c r="F75" s="246"/>
      <c r="G75" s="1"/>
      <c r="H75" s="1"/>
      <c r="I75" s="1"/>
      <c r="J75" s="1"/>
      <c r="K75" s="1"/>
      <c r="L75" s="1"/>
      <c r="M75" s="1"/>
      <c r="N75" s="1"/>
      <c r="O75" s="1"/>
      <c r="P75" s="1"/>
      <c r="Q75" s="1"/>
      <c r="R75" s="1"/>
      <c r="S75" s="1"/>
      <c r="T75" s="1"/>
      <c r="U75" s="1"/>
      <c r="V75" s="1"/>
      <c r="W75" s="1"/>
      <c r="X75" s="1"/>
      <c r="Y75" s="1"/>
      <c r="Z75" s="1"/>
    </row>
    <row r="76" spans="1:26" ht="15.75" customHeight="1">
      <c r="A76" s="246"/>
      <c r="B76" s="577"/>
      <c r="C76" s="246"/>
      <c r="D76" s="246"/>
      <c r="E76" s="246"/>
      <c r="F76" s="246"/>
      <c r="G76" s="1"/>
      <c r="H76" s="1"/>
      <c r="I76" s="1"/>
      <c r="J76" s="1"/>
      <c r="K76" s="1"/>
      <c r="L76" s="1"/>
      <c r="M76" s="1"/>
      <c r="N76" s="1"/>
      <c r="O76" s="1"/>
      <c r="P76" s="1"/>
      <c r="Q76" s="1"/>
      <c r="R76" s="1"/>
      <c r="S76" s="1"/>
      <c r="T76" s="1"/>
      <c r="U76" s="1"/>
      <c r="V76" s="1"/>
      <c r="W76" s="1"/>
      <c r="X76" s="1"/>
      <c r="Y76" s="1"/>
      <c r="Z76" s="1"/>
    </row>
    <row r="77" spans="1:26" ht="15.75" customHeight="1">
      <c r="A77" s="246"/>
      <c r="B77" s="577"/>
      <c r="C77" s="246"/>
      <c r="D77" s="246"/>
      <c r="E77" s="246"/>
      <c r="F77" s="246"/>
      <c r="G77" s="1"/>
      <c r="H77" s="1"/>
      <c r="I77" s="1"/>
      <c r="J77" s="1"/>
      <c r="K77" s="1"/>
      <c r="L77" s="1"/>
      <c r="M77" s="1"/>
      <c r="N77" s="1"/>
      <c r="O77" s="1"/>
      <c r="P77" s="1"/>
      <c r="Q77" s="1"/>
      <c r="R77" s="1"/>
      <c r="S77" s="1"/>
      <c r="T77" s="1"/>
      <c r="U77" s="1"/>
      <c r="V77" s="1"/>
      <c r="W77" s="1"/>
      <c r="X77" s="1"/>
      <c r="Y77" s="1"/>
      <c r="Z77" s="1"/>
    </row>
    <row r="78" spans="1:26" ht="15.75" customHeight="1">
      <c r="A78" s="246"/>
      <c r="B78" s="577"/>
      <c r="C78" s="246"/>
      <c r="D78" s="246"/>
      <c r="E78" s="246"/>
      <c r="F78" s="246"/>
      <c r="G78" s="1"/>
      <c r="H78" s="1"/>
      <c r="I78" s="1"/>
      <c r="J78" s="1"/>
      <c r="K78" s="1"/>
      <c r="L78" s="1"/>
      <c r="M78" s="1"/>
      <c r="N78" s="1"/>
      <c r="O78" s="1"/>
      <c r="P78" s="1"/>
      <c r="Q78" s="1"/>
      <c r="R78" s="1"/>
      <c r="S78" s="1"/>
      <c r="T78" s="1"/>
      <c r="U78" s="1"/>
      <c r="V78" s="1"/>
      <c r="W78" s="1"/>
      <c r="X78" s="1"/>
      <c r="Y78" s="1"/>
      <c r="Z78" s="1"/>
    </row>
    <row r="79" spans="1:26" ht="15.75" customHeight="1">
      <c r="A79" s="246"/>
      <c r="B79" s="577"/>
      <c r="C79" s="246"/>
      <c r="D79" s="246"/>
      <c r="E79" s="246"/>
      <c r="F79" s="246"/>
      <c r="G79" s="1"/>
      <c r="H79" s="1"/>
      <c r="I79" s="1"/>
      <c r="J79" s="1"/>
      <c r="K79" s="1"/>
      <c r="L79" s="1"/>
      <c r="M79" s="1"/>
      <c r="N79" s="1"/>
      <c r="O79" s="1"/>
      <c r="P79" s="1"/>
      <c r="Q79" s="1"/>
      <c r="R79" s="1"/>
      <c r="S79" s="1"/>
      <c r="T79" s="1"/>
      <c r="U79" s="1"/>
      <c r="V79" s="1"/>
      <c r="W79" s="1"/>
      <c r="X79" s="1"/>
      <c r="Y79" s="1"/>
      <c r="Z79" s="1"/>
    </row>
    <row r="80" spans="1:26" ht="15.75" customHeight="1">
      <c r="A80" s="246"/>
      <c r="B80" s="577"/>
      <c r="C80" s="246"/>
      <c r="D80" s="246"/>
      <c r="E80" s="246"/>
      <c r="F80" s="246"/>
      <c r="G80" s="1"/>
      <c r="H80" s="1"/>
      <c r="I80" s="1"/>
      <c r="J80" s="1"/>
      <c r="K80" s="1"/>
      <c r="L80" s="1"/>
      <c r="M80" s="1"/>
      <c r="N80" s="1"/>
      <c r="O80" s="1"/>
      <c r="P80" s="1"/>
      <c r="Q80" s="1"/>
      <c r="R80" s="1"/>
      <c r="S80" s="1"/>
      <c r="T80" s="1"/>
      <c r="U80" s="1"/>
      <c r="V80" s="1"/>
      <c r="W80" s="1"/>
      <c r="X80" s="1"/>
      <c r="Y80" s="1"/>
      <c r="Z80" s="1"/>
    </row>
    <row r="81" spans="1:26" ht="15.75" customHeight="1">
      <c r="A81" s="246"/>
      <c r="B81" s="577"/>
      <c r="C81" s="246"/>
      <c r="D81" s="246"/>
      <c r="E81" s="246"/>
      <c r="F81" s="246"/>
      <c r="G81" s="1"/>
      <c r="H81" s="1"/>
      <c r="I81" s="1"/>
      <c r="J81" s="1"/>
      <c r="K81" s="1"/>
      <c r="L81" s="1"/>
      <c r="M81" s="1"/>
      <c r="N81" s="1"/>
      <c r="O81" s="1"/>
      <c r="P81" s="1"/>
      <c r="Q81" s="1"/>
      <c r="R81" s="1"/>
      <c r="S81" s="1"/>
      <c r="T81" s="1"/>
      <c r="U81" s="1"/>
      <c r="V81" s="1"/>
      <c r="W81" s="1"/>
      <c r="X81" s="1"/>
      <c r="Y81" s="1"/>
      <c r="Z81" s="1"/>
    </row>
    <row r="82" spans="1:26" ht="15.75" customHeight="1">
      <c r="A82" s="246"/>
      <c r="B82" s="577"/>
      <c r="C82" s="246"/>
      <c r="D82" s="246"/>
      <c r="E82" s="246"/>
      <c r="F82" s="246"/>
      <c r="G82" s="1"/>
      <c r="H82" s="1"/>
      <c r="I82" s="1"/>
      <c r="J82" s="1"/>
      <c r="K82" s="1"/>
      <c r="L82" s="1"/>
      <c r="M82" s="1"/>
      <c r="N82" s="1"/>
      <c r="O82" s="1"/>
      <c r="P82" s="1"/>
      <c r="Q82" s="1"/>
      <c r="R82" s="1"/>
      <c r="S82" s="1"/>
      <c r="T82" s="1"/>
      <c r="U82" s="1"/>
      <c r="V82" s="1"/>
      <c r="W82" s="1"/>
      <c r="X82" s="1"/>
      <c r="Y82" s="1"/>
      <c r="Z82" s="1"/>
    </row>
    <row r="83" spans="1:26" ht="15.75" customHeight="1">
      <c r="A83" s="246"/>
      <c r="B83" s="577"/>
      <c r="C83" s="246"/>
      <c r="D83" s="246"/>
      <c r="E83" s="246"/>
      <c r="F83" s="246"/>
      <c r="G83" s="1"/>
      <c r="H83" s="1"/>
      <c r="I83" s="1"/>
      <c r="J83" s="1"/>
      <c r="K83" s="1"/>
      <c r="L83" s="1"/>
      <c r="M83" s="1"/>
      <c r="N83" s="1"/>
      <c r="O83" s="1"/>
      <c r="P83" s="1"/>
      <c r="Q83" s="1"/>
      <c r="R83" s="1"/>
      <c r="S83" s="1"/>
      <c r="T83" s="1"/>
      <c r="U83" s="1"/>
      <c r="V83" s="1"/>
      <c r="W83" s="1"/>
      <c r="X83" s="1"/>
      <c r="Y83" s="1"/>
      <c r="Z83" s="1"/>
    </row>
    <row r="84" spans="1:26" ht="15.75" customHeight="1">
      <c r="A84" s="246"/>
      <c r="B84" s="577"/>
      <c r="C84" s="246"/>
      <c r="D84" s="246"/>
      <c r="E84" s="246"/>
      <c r="F84" s="246"/>
      <c r="G84" s="1"/>
      <c r="H84" s="1"/>
      <c r="I84" s="1"/>
      <c r="J84" s="1"/>
      <c r="K84" s="1"/>
      <c r="L84" s="1"/>
      <c r="M84" s="1"/>
      <c r="N84" s="1"/>
      <c r="O84" s="1"/>
      <c r="P84" s="1"/>
      <c r="Q84" s="1"/>
      <c r="R84" s="1"/>
      <c r="S84" s="1"/>
      <c r="T84" s="1"/>
      <c r="U84" s="1"/>
      <c r="V84" s="1"/>
      <c r="W84" s="1"/>
      <c r="X84" s="1"/>
      <c r="Y84" s="1"/>
      <c r="Z84" s="1"/>
    </row>
    <row r="85" spans="1:26" ht="15.75" customHeight="1">
      <c r="A85" s="246"/>
      <c r="B85" s="577"/>
      <c r="C85" s="246"/>
      <c r="D85" s="246"/>
      <c r="E85" s="246"/>
      <c r="F85" s="246"/>
      <c r="G85" s="1"/>
      <c r="H85" s="1"/>
      <c r="I85" s="1"/>
      <c r="J85" s="1"/>
      <c r="K85" s="1"/>
      <c r="L85" s="1"/>
      <c r="M85" s="1"/>
      <c r="N85" s="1"/>
      <c r="O85" s="1"/>
      <c r="P85" s="1"/>
      <c r="Q85" s="1"/>
      <c r="R85" s="1"/>
      <c r="S85" s="1"/>
      <c r="T85" s="1"/>
      <c r="U85" s="1"/>
      <c r="V85" s="1"/>
      <c r="W85" s="1"/>
      <c r="X85" s="1"/>
      <c r="Y85" s="1"/>
      <c r="Z85" s="1"/>
    </row>
    <row r="86" spans="1:26" ht="15.75" customHeight="1">
      <c r="A86" s="246"/>
      <c r="B86" s="577"/>
      <c r="C86" s="246"/>
      <c r="D86" s="246"/>
      <c r="E86" s="246"/>
      <c r="F86" s="246"/>
      <c r="G86" s="1"/>
      <c r="H86" s="1"/>
      <c r="I86" s="1"/>
      <c r="J86" s="1"/>
      <c r="K86" s="1"/>
      <c r="L86" s="1"/>
      <c r="M86" s="1"/>
      <c r="N86" s="1"/>
      <c r="O86" s="1"/>
      <c r="P86" s="1"/>
      <c r="Q86" s="1"/>
      <c r="R86" s="1"/>
      <c r="S86" s="1"/>
      <c r="T86" s="1"/>
      <c r="U86" s="1"/>
      <c r="V86" s="1"/>
      <c r="W86" s="1"/>
      <c r="X86" s="1"/>
      <c r="Y86" s="1"/>
      <c r="Z86" s="1"/>
    </row>
    <row r="87" spans="1:26" ht="15.75" customHeight="1">
      <c r="A87" s="246"/>
      <c r="B87" s="577"/>
      <c r="C87" s="246"/>
      <c r="D87" s="246"/>
      <c r="E87" s="246"/>
      <c r="F87" s="246"/>
      <c r="G87" s="1"/>
      <c r="H87" s="1"/>
      <c r="I87" s="1"/>
      <c r="J87" s="1"/>
      <c r="K87" s="1"/>
      <c r="L87" s="1"/>
      <c r="M87" s="1"/>
      <c r="N87" s="1"/>
      <c r="O87" s="1"/>
      <c r="P87" s="1"/>
      <c r="Q87" s="1"/>
      <c r="R87" s="1"/>
      <c r="S87" s="1"/>
      <c r="T87" s="1"/>
      <c r="U87" s="1"/>
      <c r="V87" s="1"/>
      <c r="W87" s="1"/>
      <c r="X87" s="1"/>
      <c r="Y87" s="1"/>
      <c r="Z87" s="1"/>
    </row>
    <row r="88" spans="1:26" ht="15.75" customHeight="1">
      <c r="A88" s="246"/>
      <c r="B88" s="577"/>
      <c r="C88" s="246"/>
      <c r="D88" s="246"/>
      <c r="E88" s="246"/>
      <c r="F88" s="246"/>
      <c r="G88" s="1"/>
      <c r="H88" s="1"/>
      <c r="I88" s="1"/>
      <c r="J88" s="1"/>
      <c r="K88" s="1"/>
      <c r="L88" s="1"/>
      <c r="M88" s="1"/>
      <c r="N88" s="1"/>
      <c r="O88" s="1"/>
      <c r="P88" s="1"/>
      <c r="Q88" s="1"/>
      <c r="R88" s="1"/>
      <c r="S88" s="1"/>
      <c r="T88" s="1"/>
      <c r="U88" s="1"/>
      <c r="V88" s="1"/>
      <c r="W88" s="1"/>
      <c r="X88" s="1"/>
      <c r="Y88" s="1"/>
      <c r="Z88" s="1"/>
    </row>
    <row r="89" spans="1:26" ht="15.75" customHeight="1">
      <c r="A89" s="246"/>
      <c r="B89" s="577"/>
      <c r="C89" s="246"/>
      <c r="D89" s="246"/>
      <c r="E89" s="246"/>
      <c r="F89" s="246"/>
      <c r="G89" s="1"/>
      <c r="H89" s="1"/>
      <c r="I89" s="1"/>
      <c r="J89" s="1"/>
      <c r="K89" s="1"/>
      <c r="L89" s="1"/>
      <c r="M89" s="1"/>
      <c r="N89" s="1"/>
      <c r="O89" s="1"/>
      <c r="P89" s="1"/>
      <c r="Q89" s="1"/>
      <c r="R89" s="1"/>
      <c r="S89" s="1"/>
      <c r="T89" s="1"/>
      <c r="U89" s="1"/>
      <c r="V89" s="1"/>
      <c r="W89" s="1"/>
      <c r="X89" s="1"/>
      <c r="Y89" s="1"/>
      <c r="Z89" s="1"/>
    </row>
    <row r="90" spans="1:26" ht="15.75" customHeight="1">
      <c r="A90" s="246"/>
      <c r="B90" s="577"/>
      <c r="C90" s="246"/>
      <c r="D90" s="246"/>
      <c r="E90" s="246"/>
      <c r="F90" s="246"/>
      <c r="G90" s="1"/>
      <c r="H90" s="1"/>
      <c r="I90" s="1"/>
      <c r="J90" s="1"/>
      <c r="K90" s="1"/>
      <c r="L90" s="1"/>
      <c r="M90" s="1"/>
      <c r="N90" s="1"/>
      <c r="O90" s="1"/>
      <c r="P90" s="1"/>
      <c r="Q90" s="1"/>
      <c r="R90" s="1"/>
      <c r="S90" s="1"/>
      <c r="T90" s="1"/>
      <c r="U90" s="1"/>
      <c r="V90" s="1"/>
      <c r="W90" s="1"/>
      <c r="X90" s="1"/>
      <c r="Y90" s="1"/>
      <c r="Z90" s="1"/>
    </row>
    <row r="91" spans="1:26" ht="15.75" customHeight="1">
      <c r="A91" s="246"/>
      <c r="B91" s="577"/>
      <c r="C91" s="246"/>
      <c r="D91" s="246"/>
      <c r="E91" s="246"/>
      <c r="F91" s="246"/>
      <c r="G91" s="1"/>
      <c r="H91" s="1"/>
      <c r="I91" s="1"/>
      <c r="J91" s="1"/>
      <c r="K91" s="1"/>
      <c r="L91" s="1"/>
      <c r="M91" s="1"/>
      <c r="N91" s="1"/>
      <c r="O91" s="1"/>
      <c r="P91" s="1"/>
      <c r="Q91" s="1"/>
      <c r="R91" s="1"/>
      <c r="S91" s="1"/>
      <c r="T91" s="1"/>
      <c r="U91" s="1"/>
      <c r="V91" s="1"/>
      <c r="W91" s="1"/>
      <c r="X91" s="1"/>
      <c r="Y91" s="1"/>
      <c r="Z91" s="1"/>
    </row>
    <row r="92" spans="1:26" ht="15.75" customHeight="1">
      <c r="A92" s="246"/>
      <c r="B92" s="577"/>
      <c r="C92" s="246"/>
      <c r="D92" s="246"/>
      <c r="E92" s="246"/>
      <c r="F92" s="246"/>
      <c r="G92" s="1"/>
      <c r="H92" s="1"/>
      <c r="I92" s="1"/>
      <c r="J92" s="1"/>
      <c r="K92" s="1"/>
      <c r="L92" s="1"/>
      <c r="M92" s="1"/>
      <c r="N92" s="1"/>
      <c r="O92" s="1"/>
      <c r="P92" s="1"/>
      <c r="Q92" s="1"/>
      <c r="R92" s="1"/>
      <c r="S92" s="1"/>
      <c r="T92" s="1"/>
      <c r="U92" s="1"/>
      <c r="V92" s="1"/>
      <c r="W92" s="1"/>
      <c r="X92" s="1"/>
      <c r="Y92" s="1"/>
      <c r="Z92" s="1"/>
    </row>
    <row r="93" spans="1:26" ht="15.75" customHeight="1">
      <c r="A93" s="246"/>
      <c r="B93" s="577"/>
      <c r="C93" s="246"/>
      <c r="D93" s="246"/>
      <c r="E93" s="246"/>
      <c r="F93" s="246"/>
      <c r="G93" s="1"/>
      <c r="H93" s="1"/>
      <c r="I93" s="1"/>
      <c r="J93" s="1"/>
      <c r="K93" s="1"/>
      <c r="L93" s="1"/>
      <c r="M93" s="1"/>
      <c r="N93" s="1"/>
      <c r="O93" s="1"/>
      <c r="P93" s="1"/>
      <c r="Q93" s="1"/>
      <c r="R93" s="1"/>
      <c r="S93" s="1"/>
      <c r="T93" s="1"/>
      <c r="U93" s="1"/>
      <c r="V93" s="1"/>
      <c r="W93" s="1"/>
      <c r="X93" s="1"/>
      <c r="Y93" s="1"/>
      <c r="Z93" s="1"/>
    </row>
    <row r="94" spans="1:26" ht="15.75" customHeight="1">
      <c r="A94" s="246"/>
      <c r="B94" s="577"/>
      <c r="C94" s="246"/>
      <c r="D94" s="246"/>
      <c r="E94" s="246"/>
      <c r="F94" s="246"/>
      <c r="G94" s="1"/>
      <c r="H94" s="1"/>
      <c r="I94" s="1"/>
      <c r="J94" s="1"/>
      <c r="K94" s="1"/>
      <c r="L94" s="1"/>
      <c r="M94" s="1"/>
      <c r="N94" s="1"/>
      <c r="O94" s="1"/>
      <c r="P94" s="1"/>
      <c r="Q94" s="1"/>
      <c r="R94" s="1"/>
      <c r="S94" s="1"/>
      <c r="T94" s="1"/>
      <c r="U94" s="1"/>
      <c r="V94" s="1"/>
      <c r="W94" s="1"/>
      <c r="X94" s="1"/>
      <c r="Y94" s="1"/>
      <c r="Z94" s="1"/>
    </row>
    <row r="95" spans="1:26" ht="15.75" customHeight="1">
      <c r="A95" s="246"/>
      <c r="B95" s="577"/>
      <c r="C95" s="246"/>
      <c r="D95" s="246"/>
      <c r="E95" s="246"/>
      <c r="F95" s="246"/>
      <c r="G95" s="1"/>
      <c r="H95" s="1"/>
      <c r="I95" s="1"/>
      <c r="J95" s="1"/>
      <c r="K95" s="1"/>
      <c r="L95" s="1"/>
      <c r="M95" s="1"/>
      <c r="N95" s="1"/>
      <c r="O95" s="1"/>
      <c r="P95" s="1"/>
      <c r="Q95" s="1"/>
      <c r="R95" s="1"/>
      <c r="S95" s="1"/>
      <c r="T95" s="1"/>
      <c r="U95" s="1"/>
      <c r="V95" s="1"/>
      <c r="W95" s="1"/>
      <c r="X95" s="1"/>
      <c r="Y95" s="1"/>
      <c r="Z95" s="1"/>
    </row>
    <row r="96" spans="1:26" ht="15.75" customHeight="1">
      <c r="A96" s="246"/>
      <c r="B96" s="577"/>
      <c r="C96" s="246"/>
      <c r="D96" s="246"/>
      <c r="E96" s="246"/>
      <c r="F96" s="246"/>
      <c r="G96" s="1"/>
      <c r="H96" s="1"/>
      <c r="I96" s="1"/>
      <c r="J96" s="1"/>
      <c r="K96" s="1"/>
      <c r="L96" s="1"/>
      <c r="M96" s="1"/>
      <c r="N96" s="1"/>
      <c r="O96" s="1"/>
      <c r="P96" s="1"/>
      <c r="Q96" s="1"/>
      <c r="R96" s="1"/>
      <c r="S96" s="1"/>
      <c r="T96" s="1"/>
      <c r="U96" s="1"/>
      <c r="V96" s="1"/>
      <c r="W96" s="1"/>
      <c r="X96" s="1"/>
      <c r="Y96" s="1"/>
      <c r="Z96" s="1"/>
    </row>
    <row r="97" spans="1:26" ht="15.75" customHeight="1">
      <c r="A97" s="246"/>
      <c r="B97" s="577"/>
      <c r="C97" s="246"/>
      <c r="D97" s="246"/>
      <c r="E97" s="246"/>
      <c r="F97" s="246"/>
      <c r="G97" s="1"/>
      <c r="H97" s="1"/>
      <c r="I97" s="1"/>
      <c r="J97" s="1"/>
      <c r="K97" s="1"/>
      <c r="L97" s="1"/>
      <c r="M97" s="1"/>
      <c r="N97" s="1"/>
      <c r="O97" s="1"/>
      <c r="P97" s="1"/>
      <c r="Q97" s="1"/>
      <c r="R97" s="1"/>
      <c r="S97" s="1"/>
      <c r="T97" s="1"/>
      <c r="U97" s="1"/>
      <c r="V97" s="1"/>
      <c r="W97" s="1"/>
      <c r="X97" s="1"/>
      <c r="Y97" s="1"/>
      <c r="Z97" s="1"/>
    </row>
    <row r="98" spans="1:26" ht="15.75" customHeight="1">
      <c r="A98" s="246"/>
      <c r="B98" s="577"/>
      <c r="C98" s="246"/>
      <c r="D98" s="246"/>
      <c r="E98" s="246"/>
      <c r="F98" s="246"/>
      <c r="G98" s="1"/>
      <c r="H98" s="1"/>
      <c r="I98" s="1"/>
      <c r="J98" s="1"/>
      <c r="K98" s="1"/>
      <c r="L98" s="1"/>
      <c r="M98" s="1"/>
      <c r="N98" s="1"/>
      <c r="O98" s="1"/>
      <c r="P98" s="1"/>
      <c r="Q98" s="1"/>
      <c r="R98" s="1"/>
      <c r="S98" s="1"/>
      <c r="T98" s="1"/>
      <c r="U98" s="1"/>
      <c r="V98" s="1"/>
      <c r="W98" s="1"/>
      <c r="X98" s="1"/>
      <c r="Y98" s="1"/>
      <c r="Z98" s="1"/>
    </row>
    <row r="99" spans="1:26" ht="15.75" customHeight="1">
      <c r="A99" s="246"/>
      <c r="B99" s="577"/>
      <c r="C99" s="246"/>
      <c r="D99" s="246"/>
      <c r="E99" s="246"/>
      <c r="F99" s="246"/>
      <c r="G99" s="1"/>
      <c r="H99" s="1"/>
      <c r="I99" s="1"/>
      <c r="J99" s="1"/>
      <c r="K99" s="1"/>
      <c r="L99" s="1"/>
      <c r="M99" s="1"/>
      <c r="N99" s="1"/>
      <c r="O99" s="1"/>
      <c r="P99" s="1"/>
      <c r="Q99" s="1"/>
      <c r="R99" s="1"/>
      <c r="S99" s="1"/>
      <c r="T99" s="1"/>
      <c r="U99" s="1"/>
      <c r="V99" s="1"/>
      <c r="W99" s="1"/>
      <c r="X99" s="1"/>
      <c r="Y99" s="1"/>
      <c r="Z99" s="1"/>
    </row>
    <row r="100" spans="1:26" ht="15.75" customHeight="1">
      <c r="A100" s="246"/>
      <c r="B100" s="577"/>
      <c r="C100" s="246"/>
      <c r="D100" s="246"/>
      <c r="E100" s="246"/>
      <c r="F100" s="246"/>
      <c r="G100" s="1"/>
      <c r="H100" s="1"/>
      <c r="I100" s="1"/>
      <c r="J100" s="1"/>
      <c r="K100" s="1"/>
      <c r="L100" s="1"/>
      <c r="M100" s="1"/>
      <c r="N100" s="1"/>
      <c r="O100" s="1"/>
      <c r="P100" s="1"/>
      <c r="Q100" s="1"/>
      <c r="R100" s="1"/>
      <c r="S100" s="1"/>
      <c r="T100" s="1"/>
      <c r="U100" s="1"/>
      <c r="V100" s="1"/>
      <c r="W100" s="1"/>
      <c r="X100" s="1"/>
      <c r="Y100" s="1"/>
      <c r="Z100" s="1"/>
    </row>
    <row r="101" spans="1:26" ht="15.75" customHeight="1">
      <c r="A101" s="246"/>
      <c r="B101" s="577"/>
      <c r="C101" s="246"/>
      <c r="D101" s="246"/>
      <c r="E101" s="246"/>
      <c r="F101" s="246"/>
      <c r="G101" s="1"/>
      <c r="H101" s="1"/>
      <c r="I101" s="1"/>
      <c r="J101" s="1"/>
      <c r="K101" s="1"/>
      <c r="L101" s="1"/>
      <c r="M101" s="1"/>
      <c r="N101" s="1"/>
      <c r="O101" s="1"/>
      <c r="P101" s="1"/>
      <c r="Q101" s="1"/>
      <c r="R101" s="1"/>
      <c r="S101" s="1"/>
      <c r="T101" s="1"/>
      <c r="U101" s="1"/>
      <c r="V101" s="1"/>
      <c r="W101" s="1"/>
      <c r="X101" s="1"/>
      <c r="Y101" s="1"/>
      <c r="Z101" s="1"/>
    </row>
    <row r="102" spans="1:26" ht="15.75" customHeight="1">
      <c r="A102" s="246"/>
      <c r="B102" s="577"/>
      <c r="C102" s="246"/>
      <c r="D102" s="246"/>
      <c r="E102" s="246"/>
      <c r="F102" s="246"/>
      <c r="G102" s="1"/>
      <c r="H102" s="1"/>
      <c r="I102" s="1"/>
      <c r="J102" s="1"/>
      <c r="K102" s="1"/>
      <c r="L102" s="1"/>
      <c r="M102" s="1"/>
      <c r="N102" s="1"/>
      <c r="O102" s="1"/>
      <c r="P102" s="1"/>
      <c r="Q102" s="1"/>
      <c r="R102" s="1"/>
      <c r="S102" s="1"/>
      <c r="T102" s="1"/>
      <c r="U102" s="1"/>
      <c r="V102" s="1"/>
      <c r="W102" s="1"/>
      <c r="X102" s="1"/>
      <c r="Y102" s="1"/>
      <c r="Z102" s="1"/>
    </row>
    <row r="103" spans="1:26" ht="15.75" customHeight="1">
      <c r="A103" s="246"/>
      <c r="B103" s="577"/>
      <c r="C103" s="246"/>
      <c r="D103" s="246"/>
      <c r="E103" s="246"/>
      <c r="F103" s="246"/>
      <c r="G103" s="1"/>
      <c r="H103" s="1"/>
      <c r="I103" s="1"/>
      <c r="J103" s="1"/>
      <c r="K103" s="1"/>
      <c r="L103" s="1"/>
      <c r="M103" s="1"/>
      <c r="N103" s="1"/>
      <c r="O103" s="1"/>
      <c r="P103" s="1"/>
      <c r="Q103" s="1"/>
      <c r="R103" s="1"/>
      <c r="S103" s="1"/>
      <c r="T103" s="1"/>
      <c r="U103" s="1"/>
      <c r="V103" s="1"/>
      <c r="W103" s="1"/>
      <c r="X103" s="1"/>
      <c r="Y103" s="1"/>
      <c r="Z103" s="1"/>
    </row>
    <row r="104" spans="1:26" ht="15.75" customHeight="1">
      <c r="A104" s="246"/>
      <c r="B104" s="577"/>
      <c r="C104" s="246"/>
      <c r="D104" s="246"/>
      <c r="E104" s="246"/>
      <c r="F104" s="246"/>
      <c r="G104" s="1"/>
      <c r="H104" s="1"/>
      <c r="I104" s="1"/>
      <c r="J104" s="1"/>
      <c r="K104" s="1"/>
      <c r="L104" s="1"/>
      <c r="M104" s="1"/>
      <c r="N104" s="1"/>
      <c r="O104" s="1"/>
      <c r="P104" s="1"/>
      <c r="Q104" s="1"/>
      <c r="R104" s="1"/>
      <c r="S104" s="1"/>
      <c r="T104" s="1"/>
      <c r="U104" s="1"/>
      <c r="V104" s="1"/>
      <c r="W104" s="1"/>
      <c r="X104" s="1"/>
      <c r="Y104" s="1"/>
      <c r="Z104" s="1"/>
    </row>
    <row r="105" spans="1:26" ht="15.75" customHeight="1">
      <c r="A105" s="246"/>
      <c r="B105" s="577"/>
      <c r="C105" s="246"/>
      <c r="D105" s="246"/>
      <c r="E105" s="246"/>
      <c r="F105" s="246"/>
      <c r="G105" s="1"/>
      <c r="H105" s="1"/>
      <c r="I105" s="1"/>
      <c r="J105" s="1"/>
      <c r="K105" s="1"/>
      <c r="L105" s="1"/>
      <c r="M105" s="1"/>
      <c r="N105" s="1"/>
      <c r="O105" s="1"/>
      <c r="P105" s="1"/>
      <c r="Q105" s="1"/>
      <c r="R105" s="1"/>
      <c r="S105" s="1"/>
      <c r="T105" s="1"/>
      <c r="U105" s="1"/>
      <c r="V105" s="1"/>
      <c r="W105" s="1"/>
      <c r="X105" s="1"/>
      <c r="Y105" s="1"/>
      <c r="Z105" s="1"/>
    </row>
    <row r="106" spans="1:26" ht="15.75" customHeight="1">
      <c r="A106" s="246"/>
      <c r="B106" s="577"/>
      <c r="C106" s="246"/>
      <c r="D106" s="246"/>
      <c r="E106" s="246"/>
      <c r="F106" s="246"/>
      <c r="G106" s="1"/>
      <c r="H106" s="1"/>
      <c r="I106" s="1"/>
      <c r="J106" s="1"/>
      <c r="K106" s="1"/>
      <c r="L106" s="1"/>
      <c r="M106" s="1"/>
      <c r="N106" s="1"/>
      <c r="O106" s="1"/>
      <c r="P106" s="1"/>
      <c r="Q106" s="1"/>
      <c r="R106" s="1"/>
      <c r="S106" s="1"/>
      <c r="T106" s="1"/>
      <c r="U106" s="1"/>
      <c r="V106" s="1"/>
      <c r="W106" s="1"/>
      <c r="X106" s="1"/>
      <c r="Y106" s="1"/>
      <c r="Z106" s="1"/>
    </row>
    <row r="107" spans="1:26" ht="15.75" customHeight="1">
      <c r="A107" s="246"/>
      <c r="B107" s="577"/>
      <c r="C107" s="246"/>
      <c r="D107" s="246"/>
      <c r="E107" s="246"/>
      <c r="F107" s="246"/>
      <c r="G107" s="1"/>
      <c r="H107" s="1"/>
      <c r="I107" s="1"/>
      <c r="J107" s="1"/>
      <c r="K107" s="1"/>
      <c r="L107" s="1"/>
      <c r="M107" s="1"/>
      <c r="N107" s="1"/>
      <c r="O107" s="1"/>
      <c r="P107" s="1"/>
      <c r="Q107" s="1"/>
      <c r="R107" s="1"/>
      <c r="S107" s="1"/>
      <c r="T107" s="1"/>
      <c r="U107" s="1"/>
      <c r="V107" s="1"/>
      <c r="W107" s="1"/>
      <c r="X107" s="1"/>
      <c r="Y107" s="1"/>
      <c r="Z107" s="1"/>
    </row>
    <row r="108" spans="1:26" ht="15.75" customHeight="1">
      <c r="A108" s="246"/>
      <c r="B108" s="577"/>
      <c r="C108" s="246"/>
      <c r="D108" s="246"/>
      <c r="E108" s="246"/>
      <c r="F108" s="246"/>
      <c r="G108" s="1"/>
      <c r="H108" s="1"/>
      <c r="I108" s="1"/>
      <c r="J108" s="1"/>
      <c r="K108" s="1"/>
      <c r="L108" s="1"/>
      <c r="M108" s="1"/>
      <c r="N108" s="1"/>
      <c r="O108" s="1"/>
      <c r="P108" s="1"/>
      <c r="Q108" s="1"/>
      <c r="R108" s="1"/>
      <c r="S108" s="1"/>
      <c r="T108" s="1"/>
      <c r="U108" s="1"/>
      <c r="V108" s="1"/>
      <c r="W108" s="1"/>
      <c r="X108" s="1"/>
      <c r="Y108" s="1"/>
      <c r="Z108" s="1"/>
    </row>
    <row r="109" spans="1:26" ht="15.75" customHeight="1">
      <c r="A109" s="246"/>
      <c r="B109" s="577"/>
      <c r="C109" s="246"/>
      <c r="D109" s="246"/>
      <c r="E109" s="246"/>
      <c r="F109" s="246"/>
      <c r="G109" s="1"/>
      <c r="H109" s="1"/>
      <c r="I109" s="1"/>
      <c r="J109" s="1"/>
      <c r="K109" s="1"/>
      <c r="L109" s="1"/>
      <c r="M109" s="1"/>
      <c r="N109" s="1"/>
      <c r="O109" s="1"/>
      <c r="P109" s="1"/>
      <c r="Q109" s="1"/>
      <c r="R109" s="1"/>
      <c r="S109" s="1"/>
      <c r="T109" s="1"/>
      <c r="U109" s="1"/>
      <c r="V109" s="1"/>
      <c r="W109" s="1"/>
      <c r="X109" s="1"/>
      <c r="Y109" s="1"/>
      <c r="Z109" s="1"/>
    </row>
    <row r="110" spans="1:26" ht="15.75" customHeight="1">
      <c r="A110" s="246"/>
      <c r="B110" s="577"/>
      <c r="C110" s="246"/>
      <c r="D110" s="246"/>
      <c r="E110" s="246"/>
      <c r="F110" s="246"/>
      <c r="G110" s="1"/>
      <c r="H110" s="1"/>
      <c r="I110" s="1"/>
      <c r="J110" s="1"/>
      <c r="K110" s="1"/>
      <c r="L110" s="1"/>
      <c r="M110" s="1"/>
      <c r="N110" s="1"/>
      <c r="O110" s="1"/>
      <c r="P110" s="1"/>
      <c r="Q110" s="1"/>
      <c r="R110" s="1"/>
      <c r="S110" s="1"/>
      <c r="T110" s="1"/>
      <c r="U110" s="1"/>
      <c r="V110" s="1"/>
      <c r="W110" s="1"/>
      <c r="X110" s="1"/>
      <c r="Y110" s="1"/>
      <c r="Z110" s="1"/>
    </row>
    <row r="111" spans="1:26" ht="15.75" customHeight="1">
      <c r="A111" s="246"/>
      <c r="B111" s="577"/>
      <c r="C111" s="246"/>
      <c r="D111" s="246"/>
      <c r="E111" s="246"/>
      <c r="F111" s="246"/>
      <c r="G111" s="1"/>
      <c r="H111" s="1"/>
      <c r="I111" s="1"/>
      <c r="J111" s="1"/>
      <c r="K111" s="1"/>
      <c r="L111" s="1"/>
      <c r="M111" s="1"/>
      <c r="N111" s="1"/>
      <c r="O111" s="1"/>
      <c r="P111" s="1"/>
      <c r="Q111" s="1"/>
      <c r="R111" s="1"/>
      <c r="S111" s="1"/>
      <c r="T111" s="1"/>
      <c r="U111" s="1"/>
      <c r="V111" s="1"/>
      <c r="W111" s="1"/>
      <c r="X111" s="1"/>
      <c r="Y111" s="1"/>
      <c r="Z111" s="1"/>
    </row>
    <row r="112" spans="1:26" ht="15.75" customHeight="1">
      <c r="A112" s="246"/>
      <c r="B112" s="577"/>
      <c r="C112" s="246"/>
      <c r="D112" s="246"/>
      <c r="E112" s="246"/>
      <c r="F112" s="246"/>
      <c r="G112" s="1"/>
      <c r="H112" s="1"/>
      <c r="I112" s="1"/>
      <c r="J112" s="1"/>
      <c r="K112" s="1"/>
      <c r="L112" s="1"/>
      <c r="M112" s="1"/>
      <c r="N112" s="1"/>
      <c r="O112" s="1"/>
      <c r="P112" s="1"/>
      <c r="Q112" s="1"/>
      <c r="R112" s="1"/>
      <c r="S112" s="1"/>
      <c r="T112" s="1"/>
      <c r="U112" s="1"/>
      <c r="V112" s="1"/>
      <c r="W112" s="1"/>
      <c r="X112" s="1"/>
      <c r="Y112" s="1"/>
      <c r="Z112" s="1"/>
    </row>
    <row r="113" spans="1:26" ht="15.75" customHeight="1">
      <c r="A113" s="246"/>
      <c r="B113" s="577"/>
      <c r="C113" s="246"/>
      <c r="D113" s="246"/>
      <c r="E113" s="246"/>
      <c r="F113" s="246"/>
      <c r="G113" s="1"/>
      <c r="H113" s="1"/>
      <c r="I113" s="1"/>
      <c r="J113" s="1"/>
      <c r="K113" s="1"/>
      <c r="L113" s="1"/>
      <c r="M113" s="1"/>
      <c r="N113" s="1"/>
      <c r="O113" s="1"/>
      <c r="P113" s="1"/>
      <c r="Q113" s="1"/>
      <c r="R113" s="1"/>
      <c r="S113" s="1"/>
      <c r="T113" s="1"/>
      <c r="U113" s="1"/>
      <c r="V113" s="1"/>
      <c r="W113" s="1"/>
      <c r="X113" s="1"/>
      <c r="Y113" s="1"/>
      <c r="Z113" s="1"/>
    </row>
    <row r="114" spans="1:26" ht="15.75" customHeight="1">
      <c r="A114" s="246"/>
      <c r="B114" s="577"/>
      <c r="C114" s="246"/>
      <c r="D114" s="246"/>
      <c r="E114" s="246"/>
      <c r="F114" s="246"/>
      <c r="G114" s="1"/>
      <c r="H114" s="1"/>
      <c r="I114" s="1"/>
      <c r="J114" s="1"/>
      <c r="K114" s="1"/>
      <c r="L114" s="1"/>
      <c r="M114" s="1"/>
      <c r="N114" s="1"/>
      <c r="O114" s="1"/>
      <c r="P114" s="1"/>
      <c r="Q114" s="1"/>
      <c r="R114" s="1"/>
      <c r="S114" s="1"/>
      <c r="T114" s="1"/>
      <c r="U114" s="1"/>
      <c r="V114" s="1"/>
      <c r="W114" s="1"/>
      <c r="X114" s="1"/>
      <c r="Y114" s="1"/>
      <c r="Z114" s="1"/>
    </row>
    <row r="115" spans="1:26" ht="15.75" customHeight="1">
      <c r="A115" s="246"/>
      <c r="B115" s="577"/>
      <c r="C115" s="246"/>
      <c r="D115" s="246"/>
      <c r="E115" s="246"/>
      <c r="F115" s="246"/>
      <c r="G115" s="1"/>
      <c r="H115" s="1"/>
      <c r="I115" s="1"/>
      <c r="J115" s="1"/>
      <c r="K115" s="1"/>
      <c r="L115" s="1"/>
      <c r="M115" s="1"/>
      <c r="N115" s="1"/>
      <c r="O115" s="1"/>
      <c r="P115" s="1"/>
      <c r="Q115" s="1"/>
      <c r="R115" s="1"/>
      <c r="S115" s="1"/>
      <c r="T115" s="1"/>
      <c r="U115" s="1"/>
      <c r="V115" s="1"/>
      <c r="W115" s="1"/>
      <c r="X115" s="1"/>
      <c r="Y115" s="1"/>
      <c r="Z115" s="1"/>
    </row>
    <row r="116" spans="1:26" ht="15.75" customHeight="1">
      <c r="A116" s="246"/>
      <c r="B116" s="577"/>
      <c r="C116" s="246"/>
      <c r="D116" s="246"/>
      <c r="E116" s="246"/>
      <c r="F116" s="246"/>
      <c r="G116" s="1"/>
      <c r="H116" s="1"/>
      <c r="I116" s="1"/>
      <c r="J116" s="1"/>
      <c r="K116" s="1"/>
      <c r="L116" s="1"/>
      <c r="M116" s="1"/>
      <c r="N116" s="1"/>
      <c r="O116" s="1"/>
      <c r="P116" s="1"/>
      <c r="Q116" s="1"/>
      <c r="R116" s="1"/>
      <c r="S116" s="1"/>
      <c r="T116" s="1"/>
      <c r="U116" s="1"/>
      <c r="V116" s="1"/>
      <c r="W116" s="1"/>
      <c r="X116" s="1"/>
      <c r="Y116" s="1"/>
      <c r="Z116" s="1"/>
    </row>
    <row r="117" spans="1:26" ht="15.75" customHeight="1">
      <c r="A117" s="246"/>
      <c r="B117" s="577"/>
      <c r="C117" s="246"/>
      <c r="D117" s="246"/>
      <c r="E117" s="246"/>
      <c r="F117" s="246"/>
      <c r="G117" s="1"/>
      <c r="H117" s="1"/>
      <c r="I117" s="1"/>
      <c r="J117" s="1"/>
      <c r="K117" s="1"/>
      <c r="L117" s="1"/>
      <c r="M117" s="1"/>
      <c r="N117" s="1"/>
      <c r="O117" s="1"/>
      <c r="P117" s="1"/>
      <c r="Q117" s="1"/>
      <c r="R117" s="1"/>
      <c r="S117" s="1"/>
      <c r="T117" s="1"/>
      <c r="U117" s="1"/>
      <c r="V117" s="1"/>
      <c r="W117" s="1"/>
      <c r="X117" s="1"/>
      <c r="Y117" s="1"/>
      <c r="Z117" s="1"/>
    </row>
    <row r="118" spans="1:26" ht="15.75" customHeight="1">
      <c r="A118" s="246"/>
      <c r="B118" s="577"/>
      <c r="C118" s="246"/>
      <c r="D118" s="246"/>
      <c r="E118" s="246"/>
      <c r="F118" s="246"/>
      <c r="G118" s="1"/>
      <c r="H118" s="1"/>
      <c r="I118" s="1"/>
      <c r="J118" s="1"/>
      <c r="K118" s="1"/>
      <c r="L118" s="1"/>
      <c r="M118" s="1"/>
      <c r="N118" s="1"/>
      <c r="O118" s="1"/>
      <c r="P118" s="1"/>
      <c r="Q118" s="1"/>
      <c r="R118" s="1"/>
      <c r="S118" s="1"/>
      <c r="T118" s="1"/>
      <c r="U118" s="1"/>
      <c r="V118" s="1"/>
      <c r="W118" s="1"/>
      <c r="X118" s="1"/>
      <c r="Y118" s="1"/>
      <c r="Z118" s="1"/>
    </row>
    <row r="119" spans="1:26" ht="15.75" customHeight="1">
      <c r="A119" s="246"/>
      <c r="B119" s="577"/>
      <c r="C119" s="246"/>
      <c r="D119" s="246"/>
      <c r="E119" s="246"/>
      <c r="F119" s="246"/>
      <c r="G119" s="1"/>
      <c r="H119" s="1"/>
      <c r="I119" s="1"/>
      <c r="J119" s="1"/>
      <c r="K119" s="1"/>
      <c r="L119" s="1"/>
      <c r="M119" s="1"/>
      <c r="N119" s="1"/>
      <c r="O119" s="1"/>
      <c r="P119" s="1"/>
      <c r="Q119" s="1"/>
      <c r="R119" s="1"/>
      <c r="S119" s="1"/>
      <c r="T119" s="1"/>
      <c r="U119" s="1"/>
      <c r="V119" s="1"/>
      <c r="W119" s="1"/>
      <c r="X119" s="1"/>
      <c r="Y119" s="1"/>
      <c r="Z119" s="1"/>
    </row>
    <row r="120" spans="1:26" ht="15.75" customHeight="1">
      <c r="A120" s="246"/>
      <c r="B120" s="577"/>
      <c r="C120" s="246"/>
      <c r="D120" s="246"/>
      <c r="E120" s="246"/>
      <c r="F120" s="246"/>
      <c r="G120" s="1"/>
      <c r="H120" s="1"/>
      <c r="I120" s="1"/>
      <c r="J120" s="1"/>
      <c r="K120" s="1"/>
      <c r="L120" s="1"/>
      <c r="M120" s="1"/>
      <c r="N120" s="1"/>
      <c r="O120" s="1"/>
      <c r="P120" s="1"/>
      <c r="Q120" s="1"/>
      <c r="R120" s="1"/>
      <c r="S120" s="1"/>
      <c r="T120" s="1"/>
      <c r="U120" s="1"/>
      <c r="V120" s="1"/>
      <c r="W120" s="1"/>
      <c r="X120" s="1"/>
      <c r="Y120" s="1"/>
      <c r="Z120" s="1"/>
    </row>
    <row r="121" spans="1:26" ht="15.75" customHeight="1">
      <c r="A121" s="246"/>
      <c r="B121" s="577"/>
      <c r="C121" s="246"/>
      <c r="D121" s="246"/>
      <c r="E121" s="246"/>
      <c r="F121" s="246"/>
      <c r="G121" s="1"/>
      <c r="H121" s="1"/>
      <c r="I121" s="1"/>
      <c r="J121" s="1"/>
      <c r="K121" s="1"/>
      <c r="L121" s="1"/>
      <c r="M121" s="1"/>
      <c r="N121" s="1"/>
      <c r="O121" s="1"/>
      <c r="P121" s="1"/>
      <c r="Q121" s="1"/>
      <c r="R121" s="1"/>
      <c r="S121" s="1"/>
      <c r="T121" s="1"/>
      <c r="U121" s="1"/>
      <c r="V121" s="1"/>
      <c r="W121" s="1"/>
      <c r="X121" s="1"/>
      <c r="Y121" s="1"/>
      <c r="Z121" s="1"/>
    </row>
    <row r="122" spans="1:26" ht="15.75" customHeight="1">
      <c r="A122" s="246"/>
      <c r="B122" s="577"/>
      <c r="C122" s="246"/>
      <c r="D122" s="246"/>
      <c r="E122" s="246"/>
      <c r="F122" s="246"/>
      <c r="G122" s="1"/>
      <c r="H122" s="1"/>
      <c r="I122" s="1"/>
      <c r="J122" s="1"/>
      <c r="K122" s="1"/>
      <c r="L122" s="1"/>
      <c r="M122" s="1"/>
      <c r="N122" s="1"/>
      <c r="O122" s="1"/>
      <c r="P122" s="1"/>
      <c r="Q122" s="1"/>
      <c r="R122" s="1"/>
      <c r="S122" s="1"/>
      <c r="T122" s="1"/>
      <c r="U122" s="1"/>
      <c r="V122" s="1"/>
      <c r="W122" s="1"/>
      <c r="X122" s="1"/>
      <c r="Y122" s="1"/>
      <c r="Z122" s="1"/>
    </row>
    <row r="123" spans="1:26" ht="15.75" customHeight="1">
      <c r="A123" s="246"/>
      <c r="B123" s="577"/>
      <c r="C123" s="246"/>
      <c r="D123" s="246"/>
      <c r="E123" s="246"/>
      <c r="F123" s="246"/>
      <c r="G123" s="1"/>
      <c r="H123" s="1"/>
      <c r="I123" s="1"/>
      <c r="J123" s="1"/>
      <c r="K123" s="1"/>
      <c r="L123" s="1"/>
      <c r="M123" s="1"/>
      <c r="N123" s="1"/>
      <c r="O123" s="1"/>
      <c r="P123" s="1"/>
      <c r="Q123" s="1"/>
      <c r="R123" s="1"/>
      <c r="S123" s="1"/>
      <c r="T123" s="1"/>
      <c r="U123" s="1"/>
      <c r="V123" s="1"/>
      <c r="W123" s="1"/>
      <c r="X123" s="1"/>
      <c r="Y123" s="1"/>
      <c r="Z123" s="1"/>
    </row>
    <row r="124" spans="1:26" ht="15.75" customHeight="1">
      <c r="A124" s="246"/>
      <c r="B124" s="577"/>
      <c r="C124" s="246"/>
      <c r="D124" s="246"/>
      <c r="E124" s="246"/>
      <c r="F124" s="246"/>
      <c r="G124" s="1"/>
      <c r="H124" s="1"/>
      <c r="I124" s="1"/>
      <c r="J124" s="1"/>
      <c r="K124" s="1"/>
      <c r="L124" s="1"/>
      <c r="M124" s="1"/>
      <c r="N124" s="1"/>
      <c r="O124" s="1"/>
      <c r="P124" s="1"/>
      <c r="Q124" s="1"/>
      <c r="R124" s="1"/>
      <c r="S124" s="1"/>
      <c r="T124" s="1"/>
      <c r="U124" s="1"/>
      <c r="V124" s="1"/>
      <c r="W124" s="1"/>
      <c r="X124" s="1"/>
      <c r="Y124" s="1"/>
      <c r="Z124" s="1"/>
    </row>
    <row r="125" spans="1:26" ht="15.75" customHeight="1">
      <c r="A125" s="246"/>
      <c r="B125" s="577"/>
      <c r="C125" s="246"/>
      <c r="D125" s="246"/>
      <c r="E125" s="246"/>
      <c r="F125" s="246"/>
      <c r="G125" s="1"/>
      <c r="H125" s="1"/>
      <c r="I125" s="1"/>
      <c r="J125" s="1"/>
      <c r="K125" s="1"/>
      <c r="L125" s="1"/>
      <c r="M125" s="1"/>
      <c r="N125" s="1"/>
      <c r="O125" s="1"/>
      <c r="P125" s="1"/>
      <c r="Q125" s="1"/>
      <c r="R125" s="1"/>
      <c r="S125" s="1"/>
      <c r="T125" s="1"/>
      <c r="U125" s="1"/>
      <c r="V125" s="1"/>
      <c r="W125" s="1"/>
      <c r="X125" s="1"/>
      <c r="Y125" s="1"/>
      <c r="Z125" s="1"/>
    </row>
    <row r="126" spans="1:26" ht="15.75" customHeight="1">
      <c r="A126" s="246"/>
      <c r="B126" s="577"/>
      <c r="C126" s="246"/>
      <c r="D126" s="246"/>
      <c r="E126" s="246"/>
      <c r="F126" s="246"/>
      <c r="G126" s="1"/>
      <c r="H126" s="1"/>
      <c r="I126" s="1"/>
      <c r="J126" s="1"/>
      <c r="K126" s="1"/>
      <c r="L126" s="1"/>
      <c r="M126" s="1"/>
      <c r="N126" s="1"/>
      <c r="O126" s="1"/>
      <c r="P126" s="1"/>
      <c r="Q126" s="1"/>
      <c r="R126" s="1"/>
      <c r="S126" s="1"/>
      <c r="T126" s="1"/>
      <c r="U126" s="1"/>
      <c r="V126" s="1"/>
      <c r="W126" s="1"/>
      <c r="X126" s="1"/>
      <c r="Y126" s="1"/>
      <c r="Z126" s="1"/>
    </row>
    <row r="127" spans="1:26" ht="15.75" customHeight="1">
      <c r="A127" s="246"/>
      <c r="B127" s="577"/>
      <c r="C127" s="246"/>
      <c r="D127" s="246"/>
      <c r="E127" s="246"/>
      <c r="F127" s="246"/>
      <c r="G127" s="1"/>
      <c r="H127" s="1"/>
      <c r="I127" s="1"/>
      <c r="J127" s="1"/>
      <c r="K127" s="1"/>
      <c r="L127" s="1"/>
      <c r="M127" s="1"/>
      <c r="N127" s="1"/>
      <c r="O127" s="1"/>
      <c r="P127" s="1"/>
      <c r="Q127" s="1"/>
      <c r="R127" s="1"/>
      <c r="S127" s="1"/>
      <c r="T127" s="1"/>
      <c r="U127" s="1"/>
      <c r="V127" s="1"/>
      <c r="W127" s="1"/>
      <c r="X127" s="1"/>
      <c r="Y127" s="1"/>
      <c r="Z127" s="1"/>
    </row>
    <row r="128" spans="1:26" ht="15.75" customHeight="1">
      <c r="A128" s="246"/>
      <c r="B128" s="577"/>
      <c r="C128" s="246"/>
      <c r="D128" s="246"/>
      <c r="E128" s="246"/>
      <c r="F128" s="246"/>
      <c r="G128" s="1"/>
      <c r="H128" s="1"/>
      <c r="I128" s="1"/>
      <c r="J128" s="1"/>
      <c r="K128" s="1"/>
      <c r="L128" s="1"/>
      <c r="M128" s="1"/>
      <c r="N128" s="1"/>
      <c r="O128" s="1"/>
      <c r="P128" s="1"/>
      <c r="Q128" s="1"/>
      <c r="R128" s="1"/>
      <c r="S128" s="1"/>
      <c r="T128" s="1"/>
      <c r="U128" s="1"/>
      <c r="V128" s="1"/>
      <c r="W128" s="1"/>
      <c r="X128" s="1"/>
      <c r="Y128" s="1"/>
      <c r="Z128" s="1"/>
    </row>
    <row r="129" spans="1:26" ht="15.75" customHeight="1">
      <c r="A129" s="246"/>
      <c r="B129" s="577"/>
      <c r="C129" s="246"/>
      <c r="D129" s="246"/>
      <c r="E129" s="246"/>
      <c r="F129" s="246"/>
      <c r="G129" s="1"/>
      <c r="H129" s="1"/>
      <c r="I129" s="1"/>
      <c r="J129" s="1"/>
      <c r="K129" s="1"/>
      <c r="L129" s="1"/>
      <c r="M129" s="1"/>
      <c r="N129" s="1"/>
      <c r="O129" s="1"/>
      <c r="P129" s="1"/>
      <c r="Q129" s="1"/>
      <c r="R129" s="1"/>
      <c r="S129" s="1"/>
      <c r="T129" s="1"/>
      <c r="U129" s="1"/>
      <c r="V129" s="1"/>
      <c r="W129" s="1"/>
      <c r="X129" s="1"/>
      <c r="Y129" s="1"/>
      <c r="Z129" s="1"/>
    </row>
    <row r="130" spans="1:26" ht="15.75" customHeight="1">
      <c r="A130" s="246"/>
      <c r="B130" s="577"/>
      <c r="C130" s="246"/>
      <c r="D130" s="246"/>
      <c r="E130" s="246"/>
      <c r="F130" s="246"/>
      <c r="G130" s="1"/>
      <c r="H130" s="1"/>
      <c r="I130" s="1"/>
      <c r="J130" s="1"/>
      <c r="K130" s="1"/>
      <c r="L130" s="1"/>
      <c r="M130" s="1"/>
      <c r="N130" s="1"/>
      <c r="O130" s="1"/>
      <c r="P130" s="1"/>
      <c r="Q130" s="1"/>
      <c r="R130" s="1"/>
      <c r="S130" s="1"/>
      <c r="T130" s="1"/>
      <c r="U130" s="1"/>
      <c r="V130" s="1"/>
      <c r="W130" s="1"/>
      <c r="X130" s="1"/>
      <c r="Y130" s="1"/>
      <c r="Z130" s="1"/>
    </row>
    <row r="131" spans="1:26" ht="15.75" customHeight="1">
      <c r="A131" s="246"/>
      <c r="B131" s="577"/>
      <c r="C131" s="246"/>
      <c r="D131" s="246"/>
      <c r="E131" s="246"/>
      <c r="F131" s="246"/>
      <c r="G131" s="1"/>
      <c r="H131" s="1"/>
      <c r="I131" s="1"/>
      <c r="J131" s="1"/>
      <c r="K131" s="1"/>
      <c r="L131" s="1"/>
      <c r="M131" s="1"/>
      <c r="N131" s="1"/>
      <c r="O131" s="1"/>
      <c r="P131" s="1"/>
      <c r="Q131" s="1"/>
      <c r="R131" s="1"/>
      <c r="S131" s="1"/>
      <c r="T131" s="1"/>
      <c r="U131" s="1"/>
      <c r="V131" s="1"/>
      <c r="W131" s="1"/>
      <c r="X131" s="1"/>
      <c r="Y131" s="1"/>
      <c r="Z131" s="1"/>
    </row>
    <row r="132" spans="1:26" ht="15.75" customHeight="1">
      <c r="A132" s="246"/>
      <c r="B132" s="577"/>
      <c r="C132" s="246"/>
      <c r="D132" s="246"/>
      <c r="E132" s="246"/>
      <c r="F132" s="246"/>
      <c r="G132" s="1"/>
      <c r="H132" s="1"/>
      <c r="I132" s="1"/>
      <c r="J132" s="1"/>
      <c r="K132" s="1"/>
      <c r="L132" s="1"/>
      <c r="M132" s="1"/>
      <c r="N132" s="1"/>
      <c r="O132" s="1"/>
      <c r="P132" s="1"/>
      <c r="Q132" s="1"/>
      <c r="R132" s="1"/>
      <c r="S132" s="1"/>
      <c r="T132" s="1"/>
      <c r="U132" s="1"/>
      <c r="V132" s="1"/>
      <c r="W132" s="1"/>
      <c r="X132" s="1"/>
      <c r="Y132" s="1"/>
      <c r="Z132" s="1"/>
    </row>
    <row r="133" spans="1:26" ht="15.75" customHeight="1">
      <c r="A133" s="246"/>
      <c r="B133" s="577"/>
      <c r="C133" s="246"/>
      <c r="D133" s="246"/>
      <c r="E133" s="246"/>
      <c r="F133" s="246"/>
      <c r="G133" s="1"/>
      <c r="H133" s="1"/>
      <c r="I133" s="1"/>
      <c r="J133" s="1"/>
      <c r="K133" s="1"/>
      <c r="L133" s="1"/>
      <c r="M133" s="1"/>
      <c r="N133" s="1"/>
      <c r="O133" s="1"/>
      <c r="P133" s="1"/>
      <c r="Q133" s="1"/>
      <c r="R133" s="1"/>
      <c r="S133" s="1"/>
      <c r="T133" s="1"/>
      <c r="U133" s="1"/>
      <c r="V133" s="1"/>
      <c r="W133" s="1"/>
      <c r="X133" s="1"/>
      <c r="Y133" s="1"/>
      <c r="Z133" s="1"/>
    </row>
    <row r="134" spans="1:26" ht="15.75" customHeight="1">
      <c r="A134" s="246"/>
      <c r="B134" s="577"/>
      <c r="C134" s="246"/>
      <c r="D134" s="246"/>
      <c r="E134" s="246"/>
      <c r="F134" s="246"/>
      <c r="G134" s="1"/>
      <c r="H134" s="1"/>
      <c r="I134" s="1"/>
      <c r="J134" s="1"/>
      <c r="K134" s="1"/>
      <c r="L134" s="1"/>
      <c r="M134" s="1"/>
      <c r="N134" s="1"/>
      <c r="O134" s="1"/>
      <c r="P134" s="1"/>
      <c r="Q134" s="1"/>
      <c r="R134" s="1"/>
      <c r="S134" s="1"/>
      <c r="T134" s="1"/>
      <c r="U134" s="1"/>
      <c r="V134" s="1"/>
      <c r="W134" s="1"/>
      <c r="X134" s="1"/>
      <c r="Y134" s="1"/>
      <c r="Z134" s="1"/>
    </row>
    <row r="135" spans="1:26" ht="15.75" customHeight="1">
      <c r="A135" s="246"/>
      <c r="B135" s="577"/>
      <c r="C135" s="246"/>
      <c r="D135" s="246"/>
      <c r="E135" s="246"/>
      <c r="F135" s="246"/>
      <c r="G135" s="1"/>
      <c r="H135" s="1"/>
      <c r="I135" s="1"/>
      <c r="J135" s="1"/>
      <c r="K135" s="1"/>
      <c r="L135" s="1"/>
      <c r="M135" s="1"/>
      <c r="N135" s="1"/>
      <c r="O135" s="1"/>
      <c r="P135" s="1"/>
      <c r="Q135" s="1"/>
      <c r="R135" s="1"/>
      <c r="S135" s="1"/>
      <c r="T135" s="1"/>
      <c r="U135" s="1"/>
      <c r="V135" s="1"/>
      <c r="W135" s="1"/>
      <c r="X135" s="1"/>
      <c r="Y135" s="1"/>
      <c r="Z135" s="1"/>
    </row>
    <row r="136" spans="1:26" ht="15.75" customHeight="1">
      <c r="A136" s="246"/>
      <c r="B136" s="577"/>
      <c r="C136" s="246"/>
      <c r="D136" s="246"/>
      <c r="E136" s="246"/>
      <c r="F136" s="246"/>
      <c r="G136" s="1"/>
      <c r="H136" s="1"/>
      <c r="I136" s="1"/>
      <c r="J136" s="1"/>
      <c r="K136" s="1"/>
      <c r="L136" s="1"/>
      <c r="M136" s="1"/>
      <c r="N136" s="1"/>
      <c r="O136" s="1"/>
      <c r="P136" s="1"/>
      <c r="Q136" s="1"/>
      <c r="R136" s="1"/>
      <c r="S136" s="1"/>
      <c r="T136" s="1"/>
      <c r="U136" s="1"/>
      <c r="V136" s="1"/>
      <c r="W136" s="1"/>
      <c r="X136" s="1"/>
      <c r="Y136" s="1"/>
      <c r="Z136" s="1"/>
    </row>
    <row r="137" spans="1:26" ht="15.75" customHeight="1">
      <c r="A137" s="246"/>
      <c r="B137" s="577"/>
      <c r="C137" s="246"/>
      <c r="D137" s="246"/>
      <c r="E137" s="246"/>
      <c r="F137" s="246"/>
      <c r="G137" s="1"/>
      <c r="H137" s="1"/>
      <c r="I137" s="1"/>
      <c r="J137" s="1"/>
      <c r="K137" s="1"/>
      <c r="L137" s="1"/>
      <c r="M137" s="1"/>
      <c r="N137" s="1"/>
      <c r="O137" s="1"/>
      <c r="P137" s="1"/>
      <c r="Q137" s="1"/>
      <c r="R137" s="1"/>
      <c r="S137" s="1"/>
      <c r="T137" s="1"/>
      <c r="U137" s="1"/>
      <c r="V137" s="1"/>
      <c r="W137" s="1"/>
      <c r="X137" s="1"/>
      <c r="Y137" s="1"/>
      <c r="Z137" s="1"/>
    </row>
    <row r="138" spans="1:26" ht="15.75" customHeight="1">
      <c r="A138" s="246"/>
      <c r="B138" s="577"/>
      <c r="C138" s="246"/>
      <c r="D138" s="246"/>
      <c r="E138" s="246"/>
      <c r="F138" s="246"/>
      <c r="G138" s="1"/>
      <c r="H138" s="1"/>
      <c r="I138" s="1"/>
      <c r="J138" s="1"/>
      <c r="K138" s="1"/>
      <c r="L138" s="1"/>
      <c r="M138" s="1"/>
      <c r="N138" s="1"/>
      <c r="O138" s="1"/>
      <c r="P138" s="1"/>
      <c r="Q138" s="1"/>
      <c r="R138" s="1"/>
      <c r="S138" s="1"/>
      <c r="T138" s="1"/>
      <c r="U138" s="1"/>
      <c r="V138" s="1"/>
      <c r="W138" s="1"/>
      <c r="X138" s="1"/>
      <c r="Y138" s="1"/>
      <c r="Z138" s="1"/>
    </row>
    <row r="139" spans="1:26" ht="15.75" customHeight="1">
      <c r="A139" s="246"/>
      <c r="B139" s="577"/>
      <c r="C139" s="246"/>
      <c r="D139" s="246"/>
      <c r="E139" s="246"/>
      <c r="F139" s="246"/>
      <c r="G139" s="1"/>
      <c r="H139" s="1"/>
      <c r="I139" s="1"/>
      <c r="J139" s="1"/>
      <c r="K139" s="1"/>
      <c r="L139" s="1"/>
      <c r="M139" s="1"/>
      <c r="N139" s="1"/>
      <c r="O139" s="1"/>
      <c r="P139" s="1"/>
      <c r="Q139" s="1"/>
      <c r="R139" s="1"/>
      <c r="S139" s="1"/>
      <c r="T139" s="1"/>
      <c r="U139" s="1"/>
      <c r="V139" s="1"/>
      <c r="W139" s="1"/>
      <c r="X139" s="1"/>
      <c r="Y139" s="1"/>
      <c r="Z139" s="1"/>
    </row>
    <row r="140" spans="1:26" ht="15.75" customHeight="1">
      <c r="A140" s="246"/>
      <c r="B140" s="577"/>
      <c r="C140" s="246"/>
      <c r="D140" s="246"/>
      <c r="E140" s="246"/>
      <c r="F140" s="246"/>
      <c r="G140" s="1"/>
      <c r="H140" s="1"/>
      <c r="I140" s="1"/>
      <c r="J140" s="1"/>
      <c r="K140" s="1"/>
      <c r="L140" s="1"/>
      <c r="M140" s="1"/>
      <c r="N140" s="1"/>
      <c r="O140" s="1"/>
      <c r="P140" s="1"/>
      <c r="Q140" s="1"/>
      <c r="R140" s="1"/>
      <c r="S140" s="1"/>
      <c r="T140" s="1"/>
      <c r="U140" s="1"/>
      <c r="V140" s="1"/>
      <c r="W140" s="1"/>
      <c r="X140" s="1"/>
      <c r="Y140" s="1"/>
      <c r="Z140" s="1"/>
    </row>
    <row r="141" spans="1:26" ht="15.75" customHeight="1">
      <c r="A141" s="246"/>
      <c r="B141" s="577"/>
      <c r="C141" s="246"/>
      <c r="D141" s="246"/>
      <c r="E141" s="246"/>
      <c r="F141" s="246"/>
      <c r="G141" s="1"/>
      <c r="H141" s="1"/>
      <c r="I141" s="1"/>
      <c r="J141" s="1"/>
      <c r="K141" s="1"/>
      <c r="L141" s="1"/>
      <c r="M141" s="1"/>
      <c r="N141" s="1"/>
      <c r="O141" s="1"/>
      <c r="P141" s="1"/>
      <c r="Q141" s="1"/>
      <c r="R141" s="1"/>
      <c r="S141" s="1"/>
      <c r="T141" s="1"/>
      <c r="U141" s="1"/>
      <c r="V141" s="1"/>
      <c r="W141" s="1"/>
      <c r="X141" s="1"/>
      <c r="Y141" s="1"/>
      <c r="Z141" s="1"/>
    </row>
    <row r="142" spans="1:26" ht="15.75" customHeight="1">
      <c r="A142" s="246"/>
      <c r="B142" s="577"/>
      <c r="C142" s="246"/>
      <c r="D142" s="246"/>
      <c r="E142" s="246"/>
      <c r="F142" s="246"/>
      <c r="G142" s="1"/>
      <c r="H142" s="1"/>
      <c r="I142" s="1"/>
      <c r="J142" s="1"/>
      <c r="K142" s="1"/>
      <c r="L142" s="1"/>
      <c r="M142" s="1"/>
      <c r="N142" s="1"/>
      <c r="O142" s="1"/>
      <c r="P142" s="1"/>
      <c r="Q142" s="1"/>
      <c r="R142" s="1"/>
      <c r="S142" s="1"/>
      <c r="T142" s="1"/>
      <c r="U142" s="1"/>
      <c r="V142" s="1"/>
      <c r="W142" s="1"/>
      <c r="X142" s="1"/>
      <c r="Y142" s="1"/>
      <c r="Z142" s="1"/>
    </row>
    <row r="143" spans="1:26" ht="15.75" customHeight="1">
      <c r="A143" s="246"/>
      <c r="B143" s="577"/>
      <c r="C143" s="246"/>
      <c r="D143" s="246"/>
      <c r="E143" s="246"/>
      <c r="F143" s="246"/>
      <c r="G143" s="1"/>
      <c r="H143" s="1"/>
      <c r="I143" s="1"/>
      <c r="J143" s="1"/>
      <c r="K143" s="1"/>
      <c r="L143" s="1"/>
      <c r="M143" s="1"/>
      <c r="N143" s="1"/>
      <c r="O143" s="1"/>
      <c r="P143" s="1"/>
      <c r="Q143" s="1"/>
      <c r="R143" s="1"/>
      <c r="S143" s="1"/>
      <c r="T143" s="1"/>
      <c r="U143" s="1"/>
      <c r="V143" s="1"/>
      <c r="W143" s="1"/>
      <c r="X143" s="1"/>
      <c r="Y143" s="1"/>
      <c r="Z143" s="1"/>
    </row>
    <row r="144" spans="1:26" ht="15.75" customHeight="1">
      <c r="A144" s="246"/>
      <c r="B144" s="577"/>
      <c r="C144" s="246"/>
      <c r="D144" s="246"/>
      <c r="E144" s="246"/>
      <c r="F144" s="246"/>
      <c r="G144" s="1"/>
      <c r="H144" s="1"/>
      <c r="I144" s="1"/>
      <c r="J144" s="1"/>
      <c r="K144" s="1"/>
      <c r="L144" s="1"/>
      <c r="M144" s="1"/>
      <c r="N144" s="1"/>
      <c r="O144" s="1"/>
      <c r="P144" s="1"/>
      <c r="Q144" s="1"/>
      <c r="R144" s="1"/>
      <c r="S144" s="1"/>
      <c r="T144" s="1"/>
      <c r="U144" s="1"/>
      <c r="V144" s="1"/>
      <c r="W144" s="1"/>
      <c r="X144" s="1"/>
      <c r="Y144" s="1"/>
      <c r="Z144" s="1"/>
    </row>
    <row r="145" spans="1:26" ht="15.75" customHeight="1">
      <c r="A145" s="246"/>
      <c r="B145" s="577"/>
      <c r="C145" s="246"/>
      <c r="D145" s="246"/>
      <c r="E145" s="246"/>
      <c r="F145" s="246"/>
      <c r="G145" s="1"/>
      <c r="H145" s="1"/>
      <c r="I145" s="1"/>
      <c r="J145" s="1"/>
      <c r="K145" s="1"/>
      <c r="L145" s="1"/>
      <c r="M145" s="1"/>
      <c r="N145" s="1"/>
      <c r="O145" s="1"/>
      <c r="P145" s="1"/>
      <c r="Q145" s="1"/>
      <c r="R145" s="1"/>
      <c r="S145" s="1"/>
      <c r="T145" s="1"/>
      <c r="U145" s="1"/>
      <c r="V145" s="1"/>
      <c r="W145" s="1"/>
      <c r="X145" s="1"/>
      <c r="Y145" s="1"/>
      <c r="Z145" s="1"/>
    </row>
    <row r="146" spans="1:26" ht="15.75" customHeight="1">
      <c r="A146" s="246"/>
      <c r="B146" s="577"/>
      <c r="C146" s="246"/>
      <c r="D146" s="246"/>
      <c r="E146" s="246"/>
      <c r="F146" s="246"/>
      <c r="G146" s="1"/>
      <c r="H146" s="1"/>
      <c r="I146" s="1"/>
      <c r="J146" s="1"/>
      <c r="K146" s="1"/>
      <c r="L146" s="1"/>
      <c r="M146" s="1"/>
      <c r="N146" s="1"/>
      <c r="O146" s="1"/>
      <c r="P146" s="1"/>
      <c r="Q146" s="1"/>
      <c r="R146" s="1"/>
      <c r="S146" s="1"/>
      <c r="T146" s="1"/>
      <c r="U146" s="1"/>
      <c r="V146" s="1"/>
      <c r="W146" s="1"/>
      <c r="X146" s="1"/>
      <c r="Y146" s="1"/>
      <c r="Z146" s="1"/>
    </row>
    <row r="147" spans="1:26" ht="15.75" customHeight="1">
      <c r="A147" s="246"/>
      <c r="B147" s="577"/>
      <c r="C147" s="246"/>
      <c r="D147" s="246"/>
      <c r="E147" s="246"/>
      <c r="F147" s="246"/>
      <c r="G147" s="1"/>
      <c r="H147" s="1"/>
      <c r="I147" s="1"/>
      <c r="J147" s="1"/>
      <c r="K147" s="1"/>
      <c r="L147" s="1"/>
      <c r="M147" s="1"/>
      <c r="N147" s="1"/>
      <c r="O147" s="1"/>
      <c r="P147" s="1"/>
      <c r="Q147" s="1"/>
      <c r="R147" s="1"/>
      <c r="S147" s="1"/>
      <c r="T147" s="1"/>
      <c r="U147" s="1"/>
      <c r="V147" s="1"/>
      <c r="W147" s="1"/>
      <c r="X147" s="1"/>
      <c r="Y147" s="1"/>
      <c r="Z147" s="1"/>
    </row>
    <row r="148" spans="1:26" ht="15.75" customHeight="1">
      <c r="A148" s="246"/>
      <c r="B148" s="577"/>
      <c r="C148" s="246"/>
      <c r="D148" s="246"/>
      <c r="E148" s="246"/>
      <c r="F148" s="246"/>
      <c r="G148" s="1"/>
      <c r="H148" s="1"/>
      <c r="I148" s="1"/>
      <c r="J148" s="1"/>
      <c r="K148" s="1"/>
      <c r="L148" s="1"/>
      <c r="M148" s="1"/>
      <c r="N148" s="1"/>
      <c r="O148" s="1"/>
      <c r="P148" s="1"/>
      <c r="Q148" s="1"/>
      <c r="R148" s="1"/>
      <c r="S148" s="1"/>
      <c r="T148" s="1"/>
      <c r="U148" s="1"/>
      <c r="V148" s="1"/>
      <c r="W148" s="1"/>
      <c r="X148" s="1"/>
      <c r="Y148" s="1"/>
      <c r="Z148" s="1"/>
    </row>
    <row r="149" spans="1:26" ht="15.75" customHeight="1">
      <c r="A149" s="246"/>
      <c r="B149" s="577"/>
      <c r="C149" s="246"/>
      <c r="D149" s="246"/>
      <c r="E149" s="246"/>
      <c r="F149" s="246"/>
      <c r="G149" s="1"/>
      <c r="H149" s="1"/>
      <c r="I149" s="1"/>
      <c r="J149" s="1"/>
      <c r="K149" s="1"/>
      <c r="L149" s="1"/>
      <c r="M149" s="1"/>
      <c r="N149" s="1"/>
      <c r="O149" s="1"/>
      <c r="P149" s="1"/>
      <c r="Q149" s="1"/>
      <c r="R149" s="1"/>
      <c r="S149" s="1"/>
      <c r="T149" s="1"/>
      <c r="U149" s="1"/>
      <c r="V149" s="1"/>
      <c r="W149" s="1"/>
      <c r="X149" s="1"/>
      <c r="Y149" s="1"/>
      <c r="Z149" s="1"/>
    </row>
    <row r="150" spans="1:26" ht="15.75" customHeight="1">
      <c r="A150" s="246"/>
      <c r="B150" s="577"/>
      <c r="C150" s="246"/>
      <c r="D150" s="246"/>
      <c r="E150" s="246"/>
      <c r="F150" s="246"/>
      <c r="G150" s="1"/>
      <c r="H150" s="1"/>
      <c r="I150" s="1"/>
      <c r="J150" s="1"/>
      <c r="K150" s="1"/>
      <c r="L150" s="1"/>
      <c r="M150" s="1"/>
      <c r="N150" s="1"/>
      <c r="O150" s="1"/>
      <c r="P150" s="1"/>
      <c r="Q150" s="1"/>
      <c r="R150" s="1"/>
      <c r="S150" s="1"/>
      <c r="T150" s="1"/>
      <c r="U150" s="1"/>
      <c r="V150" s="1"/>
      <c r="W150" s="1"/>
      <c r="X150" s="1"/>
      <c r="Y150" s="1"/>
      <c r="Z150" s="1"/>
    </row>
    <row r="151" spans="1:26" ht="15.75" customHeight="1">
      <c r="A151" s="246"/>
      <c r="B151" s="577"/>
      <c r="C151" s="246"/>
      <c r="D151" s="246"/>
      <c r="E151" s="246"/>
      <c r="F151" s="246"/>
      <c r="G151" s="1"/>
      <c r="H151" s="1"/>
      <c r="I151" s="1"/>
      <c r="J151" s="1"/>
      <c r="K151" s="1"/>
      <c r="L151" s="1"/>
      <c r="M151" s="1"/>
      <c r="N151" s="1"/>
      <c r="O151" s="1"/>
      <c r="P151" s="1"/>
      <c r="Q151" s="1"/>
      <c r="R151" s="1"/>
      <c r="S151" s="1"/>
      <c r="T151" s="1"/>
      <c r="U151" s="1"/>
      <c r="V151" s="1"/>
      <c r="W151" s="1"/>
      <c r="X151" s="1"/>
      <c r="Y151" s="1"/>
      <c r="Z151" s="1"/>
    </row>
    <row r="152" spans="1:26" ht="15.75" customHeight="1">
      <c r="A152" s="246"/>
      <c r="B152" s="577"/>
      <c r="C152" s="246"/>
      <c r="D152" s="246"/>
      <c r="E152" s="246"/>
      <c r="F152" s="246"/>
      <c r="G152" s="1"/>
      <c r="H152" s="1"/>
      <c r="I152" s="1"/>
      <c r="J152" s="1"/>
      <c r="K152" s="1"/>
      <c r="L152" s="1"/>
      <c r="M152" s="1"/>
      <c r="N152" s="1"/>
      <c r="O152" s="1"/>
      <c r="P152" s="1"/>
      <c r="Q152" s="1"/>
      <c r="R152" s="1"/>
      <c r="S152" s="1"/>
      <c r="T152" s="1"/>
      <c r="U152" s="1"/>
      <c r="V152" s="1"/>
      <c r="W152" s="1"/>
      <c r="X152" s="1"/>
      <c r="Y152" s="1"/>
      <c r="Z152" s="1"/>
    </row>
    <row r="153" spans="1:26" ht="15.75" customHeight="1">
      <c r="A153" s="246"/>
      <c r="B153" s="577"/>
      <c r="C153" s="246"/>
      <c r="D153" s="246"/>
      <c r="E153" s="246"/>
      <c r="F153" s="246"/>
      <c r="G153" s="1"/>
      <c r="H153" s="1"/>
      <c r="I153" s="1"/>
      <c r="J153" s="1"/>
      <c r="K153" s="1"/>
      <c r="L153" s="1"/>
      <c r="M153" s="1"/>
      <c r="N153" s="1"/>
      <c r="O153" s="1"/>
      <c r="P153" s="1"/>
      <c r="Q153" s="1"/>
      <c r="R153" s="1"/>
      <c r="S153" s="1"/>
      <c r="T153" s="1"/>
      <c r="U153" s="1"/>
      <c r="V153" s="1"/>
      <c r="W153" s="1"/>
      <c r="X153" s="1"/>
      <c r="Y153" s="1"/>
      <c r="Z153" s="1"/>
    </row>
    <row r="154" spans="1:26" ht="15.75" customHeight="1">
      <c r="A154" s="246"/>
      <c r="B154" s="577"/>
      <c r="C154" s="246"/>
      <c r="D154" s="246"/>
      <c r="E154" s="246"/>
      <c r="F154" s="246"/>
      <c r="G154" s="1"/>
      <c r="H154" s="1"/>
      <c r="I154" s="1"/>
      <c r="J154" s="1"/>
      <c r="K154" s="1"/>
      <c r="L154" s="1"/>
      <c r="M154" s="1"/>
      <c r="N154" s="1"/>
      <c r="O154" s="1"/>
      <c r="P154" s="1"/>
      <c r="Q154" s="1"/>
      <c r="R154" s="1"/>
      <c r="S154" s="1"/>
      <c r="T154" s="1"/>
      <c r="U154" s="1"/>
      <c r="V154" s="1"/>
      <c r="W154" s="1"/>
      <c r="X154" s="1"/>
      <c r="Y154" s="1"/>
      <c r="Z154" s="1"/>
    </row>
    <row r="155" spans="1:26" ht="15.75" customHeight="1">
      <c r="A155" s="246"/>
      <c r="B155" s="577"/>
      <c r="C155" s="246"/>
      <c r="D155" s="246"/>
      <c r="E155" s="246"/>
      <c r="F155" s="246"/>
      <c r="G155" s="1"/>
      <c r="H155" s="1"/>
      <c r="I155" s="1"/>
      <c r="J155" s="1"/>
      <c r="K155" s="1"/>
      <c r="L155" s="1"/>
      <c r="M155" s="1"/>
      <c r="N155" s="1"/>
      <c r="O155" s="1"/>
      <c r="P155" s="1"/>
      <c r="Q155" s="1"/>
      <c r="R155" s="1"/>
      <c r="S155" s="1"/>
      <c r="T155" s="1"/>
      <c r="U155" s="1"/>
      <c r="V155" s="1"/>
      <c r="W155" s="1"/>
      <c r="X155" s="1"/>
      <c r="Y155" s="1"/>
      <c r="Z155" s="1"/>
    </row>
    <row r="156" spans="1:26" ht="15.75" customHeight="1">
      <c r="A156" s="246"/>
      <c r="B156" s="577"/>
      <c r="C156" s="246"/>
      <c r="D156" s="246"/>
      <c r="E156" s="246"/>
      <c r="F156" s="246"/>
      <c r="G156" s="1"/>
      <c r="H156" s="1"/>
      <c r="I156" s="1"/>
      <c r="J156" s="1"/>
      <c r="K156" s="1"/>
      <c r="L156" s="1"/>
      <c r="M156" s="1"/>
      <c r="N156" s="1"/>
      <c r="O156" s="1"/>
      <c r="P156" s="1"/>
      <c r="Q156" s="1"/>
      <c r="R156" s="1"/>
      <c r="S156" s="1"/>
      <c r="T156" s="1"/>
      <c r="U156" s="1"/>
      <c r="V156" s="1"/>
      <c r="W156" s="1"/>
      <c r="X156" s="1"/>
      <c r="Y156" s="1"/>
      <c r="Z156" s="1"/>
    </row>
    <row r="157" spans="1:26" ht="15.75" customHeight="1">
      <c r="A157" s="246"/>
      <c r="B157" s="577"/>
      <c r="C157" s="246"/>
      <c r="D157" s="246"/>
      <c r="E157" s="246"/>
      <c r="F157" s="246"/>
      <c r="G157" s="1"/>
      <c r="H157" s="1"/>
      <c r="I157" s="1"/>
      <c r="J157" s="1"/>
      <c r="K157" s="1"/>
      <c r="L157" s="1"/>
      <c r="M157" s="1"/>
      <c r="N157" s="1"/>
      <c r="O157" s="1"/>
      <c r="P157" s="1"/>
      <c r="Q157" s="1"/>
      <c r="R157" s="1"/>
      <c r="S157" s="1"/>
      <c r="T157" s="1"/>
      <c r="U157" s="1"/>
      <c r="V157" s="1"/>
      <c r="W157" s="1"/>
      <c r="X157" s="1"/>
      <c r="Y157" s="1"/>
      <c r="Z157" s="1"/>
    </row>
    <row r="158" spans="1:26" ht="15.75" customHeight="1">
      <c r="A158" s="246"/>
      <c r="B158" s="577"/>
      <c r="C158" s="246"/>
      <c r="D158" s="246"/>
      <c r="E158" s="246"/>
      <c r="F158" s="246"/>
      <c r="G158" s="1"/>
      <c r="H158" s="1"/>
      <c r="I158" s="1"/>
      <c r="J158" s="1"/>
      <c r="K158" s="1"/>
      <c r="L158" s="1"/>
      <c r="M158" s="1"/>
      <c r="N158" s="1"/>
      <c r="O158" s="1"/>
      <c r="P158" s="1"/>
      <c r="Q158" s="1"/>
      <c r="R158" s="1"/>
      <c r="S158" s="1"/>
      <c r="T158" s="1"/>
      <c r="U158" s="1"/>
      <c r="V158" s="1"/>
      <c r="W158" s="1"/>
      <c r="X158" s="1"/>
      <c r="Y158" s="1"/>
      <c r="Z158" s="1"/>
    </row>
    <row r="159" spans="1:26" ht="15.75" customHeight="1">
      <c r="A159" s="246"/>
      <c r="B159" s="577"/>
      <c r="C159" s="246"/>
      <c r="D159" s="246"/>
      <c r="E159" s="246"/>
      <c r="F159" s="246"/>
      <c r="G159" s="1"/>
      <c r="H159" s="1"/>
      <c r="I159" s="1"/>
      <c r="J159" s="1"/>
      <c r="K159" s="1"/>
      <c r="L159" s="1"/>
      <c r="M159" s="1"/>
      <c r="N159" s="1"/>
      <c r="O159" s="1"/>
      <c r="P159" s="1"/>
      <c r="Q159" s="1"/>
      <c r="R159" s="1"/>
      <c r="S159" s="1"/>
      <c r="T159" s="1"/>
      <c r="U159" s="1"/>
      <c r="V159" s="1"/>
      <c r="W159" s="1"/>
      <c r="X159" s="1"/>
      <c r="Y159" s="1"/>
      <c r="Z159" s="1"/>
    </row>
    <row r="160" spans="1:26" ht="15.75" customHeight="1">
      <c r="A160" s="246"/>
      <c r="B160" s="577"/>
      <c r="C160" s="246"/>
      <c r="D160" s="246"/>
      <c r="E160" s="246"/>
      <c r="F160" s="246"/>
      <c r="G160" s="1"/>
      <c r="H160" s="1"/>
      <c r="I160" s="1"/>
      <c r="J160" s="1"/>
      <c r="K160" s="1"/>
      <c r="L160" s="1"/>
      <c r="M160" s="1"/>
      <c r="N160" s="1"/>
      <c r="O160" s="1"/>
      <c r="P160" s="1"/>
      <c r="Q160" s="1"/>
      <c r="R160" s="1"/>
      <c r="S160" s="1"/>
      <c r="T160" s="1"/>
      <c r="U160" s="1"/>
      <c r="V160" s="1"/>
      <c r="W160" s="1"/>
      <c r="X160" s="1"/>
      <c r="Y160" s="1"/>
      <c r="Z160" s="1"/>
    </row>
    <row r="161" spans="1:26" ht="15.75" customHeight="1">
      <c r="A161" s="246"/>
      <c r="B161" s="577"/>
      <c r="C161" s="246"/>
      <c r="D161" s="246"/>
      <c r="E161" s="246"/>
      <c r="F161" s="246"/>
      <c r="G161" s="1"/>
      <c r="H161" s="1"/>
      <c r="I161" s="1"/>
      <c r="J161" s="1"/>
      <c r="K161" s="1"/>
      <c r="L161" s="1"/>
      <c r="M161" s="1"/>
      <c r="N161" s="1"/>
      <c r="O161" s="1"/>
      <c r="P161" s="1"/>
      <c r="Q161" s="1"/>
      <c r="R161" s="1"/>
      <c r="S161" s="1"/>
      <c r="T161" s="1"/>
      <c r="U161" s="1"/>
      <c r="V161" s="1"/>
      <c r="W161" s="1"/>
      <c r="X161" s="1"/>
      <c r="Y161" s="1"/>
      <c r="Z161" s="1"/>
    </row>
    <row r="162" spans="1:26" ht="15.75" customHeight="1">
      <c r="A162" s="246"/>
      <c r="B162" s="577"/>
      <c r="C162" s="246"/>
      <c r="D162" s="246"/>
      <c r="E162" s="246"/>
      <c r="F162" s="246"/>
      <c r="G162" s="1"/>
      <c r="H162" s="1"/>
      <c r="I162" s="1"/>
      <c r="J162" s="1"/>
      <c r="K162" s="1"/>
      <c r="L162" s="1"/>
      <c r="M162" s="1"/>
      <c r="N162" s="1"/>
      <c r="O162" s="1"/>
      <c r="P162" s="1"/>
      <c r="Q162" s="1"/>
      <c r="R162" s="1"/>
      <c r="S162" s="1"/>
      <c r="T162" s="1"/>
      <c r="U162" s="1"/>
      <c r="V162" s="1"/>
      <c r="W162" s="1"/>
      <c r="X162" s="1"/>
      <c r="Y162" s="1"/>
      <c r="Z162" s="1"/>
    </row>
    <row r="163" spans="1:26" ht="15.75" customHeight="1">
      <c r="A163" s="246"/>
      <c r="B163" s="577"/>
      <c r="C163" s="246"/>
      <c r="D163" s="246"/>
      <c r="E163" s="246"/>
      <c r="F163" s="246"/>
      <c r="G163" s="1"/>
      <c r="H163" s="1"/>
      <c r="I163" s="1"/>
      <c r="J163" s="1"/>
      <c r="K163" s="1"/>
      <c r="L163" s="1"/>
      <c r="M163" s="1"/>
      <c r="N163" s="1"/>
      <c r="O163" s="1"/>
      <c r="P163" s="1"/>
      <c r="Q163" s="1"/>
      <c r="R163" s="1"/>
      <c r="S163" s="1"/>
      <c r="T163" s="1"/>
      <c r="U163" s="1"/>
      <c r="V163" s="1"/>
      <c r="W163" s="1"/>
      <c r="X163" s="1"/>
      <c r="Y163" s="1"/>
      <c r="Z163" s="1"/>
    </row>
    <row r="164" spans="1:26" ht="15.75" customHeight="1">
      <c r="A164" s="246"/>
      <c r="B164" s="577"/>
      <c r="C164" s="246"/>
      <c r="D164" s="246"/>
      <c r="E164" s="246"/>
      <c r="F164" s="246"/>
      <c r="G164" s="1"/>
      <c r="H164" s="1"/>
      <c r="I164" s="1"/>
      <c r="J164" s="1"/>
      <c r="K164" s="1"/>
      <c r="L164" s="1"/>
      <c r="M164" s="1"/>
      <c r="N164" s="1"/>
      <c r="O164" s="1"/>
      <c r="P164" s="1"/>
      <c r="Q164" s="1"/>
      <c r="R164" s="1"/>
      <c r="S164" s="1"/>
      <c r="T164" s="1"/>
      <c r="U164" s="1"/>
      <c r="V164" s="1"/>
      <c r="W164" s="1"/>
      <c r="X164" s="1"/>
      <c r="Y164" s="1"/>
      <c r="Z164" s="1"/>
    </row>
    <row r="165" spans="1:26" ht="15.75" customHeight="1">
      <c r="A165" s="246"/>
      <c r="B165" s="577"/>
      <c r="C165" s="246"/>
      <c r="D165" s="246"/>
      <c r="E165" s="246"/>
      <c r="F165" s="246"/>
      <c r="G165" s="1"/>
      <c r="H165" s="1"/>
      <c r="I165" s="1"/>
      <c r="J165" s="1"/>
      <c r="K165" s="1"/>
      <c r="L165" s="1"/>
      <c r="M165" s="1"/>
      <c r="N165" s="1"/>
      <c r="O165" s="1"/>
      <c r="P165" s="1"/>
      <c r="Q165" s="1"/>
      <c r="R165" s="1"/>
      <c r="S165" s="1"/>
      <c r="T165" s="1"/>
      <c r="U165" s="1"/>
      <c r="V165" s="1"/>
      <c r="W165" s="1"/>
      <c r="X165" s="1"/>
      <c r="Y165" s="1"/>
      <c r="Z165" s="1"/>
    </row>
    <row r="166" spans="1:26" ht="15.75" customHeight="1">
      <c r="A166" s="246"/>
      <c r="B166" s="577"/>
      <c r="C166" s="246"/>
      <c r="D166" s="246"/>
      <c r="E166" s="246"/>
      <c r="F166" s="246"/>
      <c r="G166" s="1"/>
      <c r="H166" s="1"/>
      <c r="I166" s="1"/>
      <c r="J166" s="1"/>
      <c r="K166" s="1"/>
      <c r="L166" s="1"/>
      <c r="M166" s="1"/>
      <c r="N166" s="1"/>
      <c r="O166" s="1"/>
      <c r="P166" s="1"/>
      <c r="Q166" s="1"/>
      <c r="R166" s="1"/>
      <c r="S166" s="1"/>
      <c r="T166" s="1"/>
      <c r="U166" s="1"/>
      <c r="V166" s="1"/>
      <c r="W166" s="1"/>
      <c r="X166" s="1"/>
      <c r="Y166" s="1"/>
      <c r="Z166" s="1"/>
    </row>
    <row r="167" spans="1:26" ht="15.75" customHeight="1">
      <c r="A167" s="246"/>
      <c r="B167" s="577"/>
      <c r="C167" s="246"/>
      <c r="D167" s="246"/>
      <c r="E167" s="246"/>
      <c r="F167" s="246"/>
      <c r="G167" s="1"/>
      <c r="H167" s="1"/>
      <c r="I167" s="1"/>
      <c r="J167" s="1"/>
      <c r="K167" s="1"/>
      <c r="L167" s="1"/>
      <c r="M167" s="1"/>
      <c r="N167" s="1"/>
      <c r="O167" s="1"/>
      <c r="P167" s="1"/>
      <c r="Q167" s="1"/>
      <c r="R167" s="1"/>
      <c r="S167" s="1"/>
      <c r="T167" s="1"/>
      <c r="U167" s="1"/>
      <c r="V167" s="1"/>
      <c r="W167" s="1"/>
      <c r="X167" s="1"/>
      <c r="Y167" s="1"/>
      <c r="Z167" s="1"/>
    </row>
    <row r="168" spans="1:26" ht="15.75" customHeight="1">
      <c r="A168" s="246"/>
      <c r="B168" s="577"/>
      <c r="C168" s="246"/>
      <c r="D168" s="246"/>
      <c r="E168" s="246"/>
      <c r="F168" s="246"/>
      <c r="G168" s="1"/>
      <c r="H168" s="1"/>
      <c r="I168" s="1"/>
      <c r="J168" s="1"/>
      <c r="K168" s="1"/>
      <c r="L168" s="1"/>
      <c r="M168" s="1"/>
      <c r="N168" s="1"/>
      <c r="O168" s="1"/>
      <c r="P168" s="1"/>
      <c r="Q168" s="1"/>
      <c r="R168" s="1"/>
      <c r="S168" s="1"/>
      <c r="T168" s="1"/>
      <c r="U168" s="1"/>
      <c r="V168" s="1"/>
      <c r="W168" s="1"/>
      <c r="X168" s="1"/>
      <c r="Y168" s="1"/>
      <c r="Z168" s="1"/>
    </row>
    <row r="169" spans="1:26" ht="15.75" customHeight="1">
      <c r="A169" s="246"/>
      <c r="B169" s="577"/>
      <c r="C169" s="246"/>
      <c r="D169" s="246"/>
      <c r="E169" s="246"/>
      <c r="F169" s="246"/>
      <c r="G169" s="1"/>
      <c r="H169" s="1"/>
      <c r="I169" s="1"/>
      <c r="J169" s="1"/>
      <c r="K169" s="1"/>
      <c r="L169" s="1"/>
      <c r="M169" s="1"/>
      <c r="N169" s="1"/>
      <c r="O169" s="1"/>
      <c r="P169" s="1"/>
      <c r="Q169" s="1"/>
      <c r="R169" s="1"/>
      <c r="S169" s="1"/>
      <c r="T169" s="1"/>
      <c r="U169" s="1"/>
      <c r="V169" s="1"/>
      <c r="W169" s="1"/>
      <c r="X169" s="1"/>
      <c r="Y169" s="1"/>
      <c r="Z169" s="1"/>
    </row>
    <row r="170" spans="1:26" ht="15.75" customHeight="1">
      <c r="A170" s="246"/>
      <c r="B170" s="577"/>
      <c r="C170" s="246"/>
      <c r="D170" s="246"/>
      <c r="E170" s="246"/>
      <c r="F170" s="246"/>
      <c r="G170" s="1"/>
      <c r="H170" s="1"/>
      <c r="I170" s="1"/>
      <c r="J170" s="1"/>
      <c r="K170" s="1"/>
      <c r="L170" s="1"/>
      <c r="M170" s="1"/>
      <c r="N170" s="1"/>
      <c r="O170" s="1"/>
      <c r="P170" s="1"/>
      <c r="Q170" s="1"/>
      <c r="R170" s="1"/>
      <c r="S170" s="1"/>
      <c r="T170" s="1"/>
      <c r="U170" s="1"/>
      <c r="V170" s="1"/>
      <c r="W170" s="1"/>
      <c r="X170" s="1"/>
      <c r="Y170" s="1"/>
      <c r="Z170" s="1"/>
    </row>
    <row r="171" spans="1:26" ht="15.75" customHeight="1">
      <c r="A171" s="246"/>
      <c r="B171" s="577"/>
      <c r="C171" s="246"/>
      <c r="D171" s="246"/>
      <c r="E171" s="246"/>
      <c r="F171" s="246"/>
      <c r="G171" s="1"/>
      <c r="H171" s="1"/>
      <c r="I171" s="1"/>
      <c r="J171" s="1"/>
      <c r="K171" s="1"/>
      <c r="L171" s="1"/>
      <c r="M171" s="1"/>
      <c r="N171" s="1"/>
      <c r="O171" s="1"/>
      <c r="P171" s="1"/>
      <c r="Q171" s="1"/>
      <c r="R171" s="1"/>
      <c r="S171" s="1"/>
      <c r="T171" s="1"/>
      <c r="U171" s="1"/>
      <c r="V171" s="1"/>
      <c r="W171" s="1"/>
      <c r="X171" s="1"/>
      <c r="Y171" s="1"/>
      <c r="Z171" s="1"/>
    </row>
    <row r="172" spans="1:26" ht="15.75" customHeight="1">
      <c r="A172" s="246"/>
      <c r="B172" s="577"/>
      <c r="C172" s="246"/>
      <c r="D172" s="246"/>
      <c r="E172" s="246"/>
      <c r="F172" s="246"/>
      <c r="G172" s="1"/>
      <c r="H172" s="1"/>
      <c r="I172" s="1"/>
      <c r="J172" s="1"/>
      <c r="K172" s="1"/>
      <c r="L172" s="1"/>
      <c r="M172" s="1"/>
      <c r="N172" s="1"/>
      <c r="O172" s="1"/>
      <c r="P172" s="1"/>
      <c r="Q172" s="1"/>
      <c r="R172" s="1"/>
      <c r="S172" s="1"/>
      <c r="T172" s="1"/>
      <c r="U172" s="1"/>
      <c r="V172" s="1"/>
      <c r="W172" s="1"/>
      <c r="X172" s="1"/>
      <c r="Y172" s="1"/>
      <c r="Z172" s="1"/>
    </row>
    <row r="173" spans="1:26" ht="15.75" customHeight="1">
      <c r="A173" s="246"/>
      <c r="B173" s="577"/>
      <c r="C173" s="246"/>
      <c r="D173" s="246"/>
      <c r="E173" s="246"/>
      <c r="F173" s="246"/>
      <c r="G173" s="1"/>
      <c r="H173" s="1"/>
      <c r="I173" s="1"/>
      <c r="J173" s="1"/>
      <c r="K173" s="1"/>
      <c r="L173" s="1"/>
      <c r="M173" s="1"/>
      <c r="N173" s="1"/>
      <c r="O173" s="1"/>
      <c r="P173" s="1"/>
      <c r="Q173" s="1"/>
      <c r="R173" s="1"/>
      <c r="S173" s="1"/>
      <c r="T173" s="1"/>
      <c r="U173" s="1"/>
      <c r="V173" s="1"/>
      <c r="W173" s="1"/>
      <c r="X173" s="1"/>
      <c r="Y173" s="1"/>
      <c r="Z173" s="1"/>
    </row>
    <row r="174" spans="1:26" ht="15.75" customHeight="1">
      <c r="A174" s="246"/>
      <c r="B174" s="577"/>
      <c r="C174" s="246"/>
      <c r="D174" s="246"/>
      <c r="E174" s="246"/>
      <c r="F174" s="246"/>
      <c r="G174" s="1"/>
      <c r="H174" s="1"/>
      <c r="I174" s="1"/>
      <c r="J174" s="1"/>
      <c r="K174" s="1"/>
      <c r="L174" s="1"/>
      <c r="M174" s="1"/>
      <c r="N174" s="1"/>
      <c r="O174" s="1"/>
      <c r="P174" s="1"/>
      <c r="Q174" s="1"/>
      <c r="R174" s="1"/>
      <c r="S174" s="1"/>
      <c r="T174" s="1"/>
      <c r="U174" s="1"/>
      <c r="V174" s="1"/>
      <c r="W174" s="1"/>
      <c r="X174" s="1"/>
      <c r="Y174" s="1"/>
      <c r="Z174" s="1"/>
    </row>
    <row r="175" spans="1:26" ht="15.75" customHeight="1">
      <c r="A175" s="246"/>
      <c r="B175" s="577"/>
      <c r="C175" s="246"/>
      <c r="D175" s="246"/>
      <c r="E175" s="246"/>
      <c r="F175" s="246"/>
      <c r="G175" s="1"/>
      <c r="H175" s="1"/>
      <c r="I175" s="1"/>
      <c r="J175" s="1"/>
      <c r="K175" s="1"/>
      <c r="L175" s="1"/>
      <c r="M175" s="1"/>
      <c r="N175" s="1"/>
      <c r="O175" s="1"/>
      <c r="P175" s="1"/>
      <c r="Q175" s="1"/>
      <c r="R175" s="1"/>
      <c r="S175" s="1"/>
      <c r="T175" s="1"/>
      <c r="U175" s="1"/>
      <c r="V175" s="1"/>
      <c r="W175" s="1"/>
      <c r="X175" s="1"/>
      <c r="Y175" s="1"/>
      <c r="Z175" s="1"/>
    </row>
    <row r="176" spans="1:26" ht="15.75" customHeight="1">
      <c r="A176" s="246"/>
      <c r="B176" s="577"/>
      <c r="C176" s="246"/>
      <c r="D176" s="246"/>
      <c r="E176" s="246"/>
      <c r="F176" s="246"/>
      <c r="G176" s="1"/>
      <c r="H176" s="1"/>
      <c r="I176" s="1"/>
      <c r="J176" s="1"/>
      <c r="K176" s="1"/>
      <c r="L176" s="1"/>
      <c r="M176" s="1"/>
      <c r="N176" s="1"/>
      <c r="O176" s="1"/>
      <c r="P176" s="1"/>
      <c r="Q176" s="1"/>
      <c r="R176" s="1"/>
      <c r="S176" s="1"/>
      <c r="T176" s="1"/>
      <c r="U176" s="1"/>
      <c r="V176" s="1"/>
      <c r="W176" s="1"/>
      <c r="X176" s="1"/>
      <c r="Y176" s="1"/>
      <c r="Z176" s="1"/>
    </row>
    <row r="177" spans="1:26" ht="15.75" customHeight="1">
      <c r="A177" s="246"/>
      <c r="B177" s="577"/>
      <c r="C177" s="246"/>
      <c r="D177" s="246"/>
      <c r="E177" s="246"/>
      <c r="F177" s="246"/>
      <c r="G177" s="1"/>
      <c r="H177" s="1"/>
      <c r="I177" s="1"/>
      <c r="J177" s="1"/>
      <c r="K177" s="1"/>
      <c r="L177" s="1"/>
      <c r="M177" s="1"/>
      <c r="N177" s="1"/>
      <c r="O177" s="1"/>
      <c r="P177" s="1"/>
      <c r="Q177" s="1"/>
      <c r="R177" s="1"/>
      <c r="S177" s="1"/>
      <c r="T177" s="1"/>
      <c r="U177" s="1"/>
      <c r="V177" s="1"/>
      <c r="W177" s="1"/>
      <c r="X177" s="1"/>
      <c r="Y177" s="1"/>
      <c r="Z177" s="1"/>
    </row>
    <row r="178" spans="1:26" ht="15.75" customHeight="1">
      <c r="A178" s="246"/>
      <c r="B178" s="577"/>
      <c r="C178" s="246"/>
      <c r="D178" s="246"/>
      <c r="E178" s="246"/>
      <c r="F178" s="246"/>
      <c r="G178" s="1"/>
      <c r="H178" s="1"/>
      <c r="I178" s="1"/>
      <c r="J178" s="1"/>
      <c r="K178" s="1"/>
      <c r="L178" s="1"/>
      <c r="M178" s="1"/>
      <c r="N178" s="1"/>
      <c r="O178" s="1"/>
      <c r="P178" s="1"/>
      <c r="Q178" s="1"/>
      <c r="R178" s="1"/>
      <c r="S178" s="1"/>
      <c r="T178" s="1"/>
      <c r="U178" s="1"/>
      <c r="V178" s="1"/>
      <c r="W178" s="1"/>
      <c r="X178" s="1"/>
      <c r="Y178" s="1"/>
      <c r="Z178" s="1"/>
    </row>
    <row r="179" spans="1:26" ht="15.75" customHeight="1">
      <c r="A179" s="246"/>
      <c r="B179" s="577"/>
      <c r="C179" s="246"/>
      <c r="D179" s="246"/>
      <c r="E179" s="246"/>
      <c r="F179" s="246"/>
      <c r="G179" s="1"/>
      <c r="H179" s="1"/>
      <c r="I179" s="1"/>
      <c r="J179" s="1"/>
      <c r="K179" s="1"/>
      <c r="L179" s="1"/>
      <c r="M179" s="1"/>
      <c r="N179" s="1"/>
      <c r="O179" s="1"/>
      <c r="P179" s="1"/>
      <c r="Q179" s="1"/>
      <c r="R179" s="1"/>
      <c r="S179" s="1"/>
      <c r="T179" s="1"/>
      <c r="U179" s="1"/>
      <c r="V179" s="1"/>
      <c r="W179" s="1"/>
      <c r="X179" s="1"/>
      <c r="Y179" s="1"/>
      <c r="Z179" s="1"/>
    </row>
    <row r="180" spans="1:26" ht="15.75" customHeight="1">
      <c r="A180" s="246"/>
      <c r="B180" s="577"/>
      <c r="C180" s="246"/>
      <c r="D180" s="246"/>
      <c r="E180" s="246"/>
      <c r="F180" s="246"/>
      <c r="G180" s="1"/>
      <c r="H180" s="1"/>
      <c r="I180" s="1"/>
      <c r="J180" s="1"/>
      <c r="K180" s="1"/>
      <c r="L180" s="1"/>
      <c r="M180" s="1"/>
      <c r="N180" s="1"/>
      <c r="O180" s="1"/>
      <c r="P180" s="1"/>
      <c r="Q180" s="1"/>
      <c r="R180" s="1"/>
      <c r="S180" s="1"/>
      <c r="T180" s="1"/>
      <c r="U180" s="1"/>
      <c r="V180" s="1"/>
      <c r="W180" s="1"/>
      <c r="X180" s="1"/>
      <c r="Y180" s="1"/>
      <c r="Z180" s="1"/>
    </row>
    <row r="181" spans="1:26" ht="15.75" customHeight="1">
      <c r="A181" s="246"/>
      <c r="B181" s="577"/>
      <c r="C181" s="246"/>
      <c r="D181" s="246"/>
      <c r="E181" s="246"/>
      <c r="F181" s="246"/>
      <c r="G181" s="1"/>
      <c r="H181" s="1"/>
      <c r="I181" s="1"/>
      <c r="J181" s="1"/>
      <c r="K181" s="1"/>
      <c r="L181" s="1"/>
      <c r="M181" s="1"/>
      <c r="N181" s="1"/>
      <c r="O181" s="1"/>
      <c r="P181" s="1"/>
      <c r="Q181" s="1"/>
      <c r="R181" s="1"/>
      <c r="S181" s="1"/>
      <c r="T181" s="1"/>
      <c r="U181" s="1"/>
      <c r="V181" s="1"/>
      <c r="W181" s="1"/>
      <c r="X181" s="1"/>
      <c r="Y181" s="1"/>
      <c r="Z181" s="1"/>
    </row>
    <row r="182" spans="1:26" ht="15.75" customHeight="1">
      <c r="A182" s="246"/>
      <c r="B182" s="577"/>
      <c r="C182" s="246"/>
      <c r="D182" s="246"/>
      <c r="E182" s="246"/>
      <c r="F182" s="246"/>
      <c r="G182" s="1"/>
      <c r="H182" s="1"/>
      <c r="I182" s="1"/>
      <c r="J182" s="1"/>
      <c r="K182" s="1"/>
      <c r="L182" s="1"/>
      <c r="M182" s="1"/>
      <c r="N182" s="1"/>
      <c r="O182" s="1"/>
      <c r="P182" s="1"/>
      <c r="Q182" s="1"/>
      <c r="R182" s="1"/>
      <c r="S182" s="1"/>
      <c r="T182" s="1"/>
      <c r="U182" s="1"/>
      <c r="V182" s="1"/>
      <c r="W182" s="1"/>
      <c r="X182" s="1"/>
      <c r="Y182" s="1"/>
      <c r="Z182" s="1"/>
    </row>
    <row r="183" spans="1:26" ht="15.75" customHeight="1">
      <c r="A183" s="246"/>
      <c r="B183" s="577"/>
      <c r="C183" s="246"/>
      <c r="D183" s="246"/>
      <c r="E183" s="246"/>
      <c r="F183" s="246"/>
      <c r="G183" s="1"/>
      <c r="H183" s="1"/>
      <c r="I183" s="1"/>
      <c r="J183" s="1"/>
      <c r="K183" s="1"/>
      <c r="L183" s="1"/>
      <c r="M183" s="1"/>
      <c r="N183" s="1"/>
      <c r="O183" s="1"/>
      <c r="P183" s="1"/>
      <c r="Q183" s="1"/>
      <c r="R183" s="1"/>
      <c r="S183" s="1"/>
      <c r="T183" s="1"/>
      <c r="U183" s="1"/>
      <c r="V183" s="1"/>
      <c r="W183" s="1"/>
      <c r="X183" s="1"/>
      <c r="Y183" s="1"/>
      <c r="Z183" s="1"/>
    </row>
    <row r="184" spans="1:26" ht="15.75" customHeight="1">
      <c r="A184" s="246"/>
      <c r="B184" s="577"/>
      <c r="C184" s="246"/>
      <c r="D184" s="246"/>
      <c r="E184" s="246"/>
      <c r="F184" s="246"/>
      <c r="G184" s="1"/>
      <c r="H184" s="1"/>
      <c r="I184" s="1"/>
      <c r="J184" s="1"/>
      <c r="K184" s="1"/>
      <c r="L184" s="1"/>
      <c r="M184" s="1"/>
      <c r="N184" s="1"/>
      <c r="O184" s="1"/>
      <c r="P184" s="1"/>
      <c r="Q184" s="1"/>
      <c r="R184" s="1"/>
      <c r="S184" s="1"/>
      <c r="T184" s="1"/>
      <c r="U184" s="1"/>
      <c r="V184" s="1"/>
      <c r="W184" s="1"/>
      <c r="X184" s="1"/>
      <c r="Y184" s="1"/>
      <c r="Z184" s="1"/>
    </row>
    <row r="185" spans="1:26" ht="15.75" customHeight="1">
      <c r="A185" s="246"/>
      <c r="B185" s="577"/>
      <c r="C185" s="246"/>
      <c r="D185" s="246"/>
      <c r="E185" s="246"/>
      <c r="F185" s="246"/>
      <c r="G185" s="1"/>
      <c r="H185" s="1"/>
      <c r="I185" s="1"/>
      <c r="J185" s="1"/>
      <c r="K185" s="1"/>
      <c r="L185" s="1"/>
      <c r="M185" s="1"/>
      <c r="N185" s="1"/>
      <c r="O185" s="1"/>
      <c r="P185" s="1"/>
      <c r="Q185" s="1"/>
      <c r="R185" s="1"/>
      <c r="S185" s="1"/>
      <c r="T185" s="1"/>
      <c r="U185" s="1"/>
      <c r="V185" s="1"/>
      <c r="W185" s="1"/>
      <c r="X185" s="1"/>
      <c r="Y185" s="1"/>
      <c r="Z185" s="1"/>
    </row>
    <row r="186" spans="1:26" ht="15.75" customHeight="1">
      <c r="A186" s="246"/>
      <c r="B186" s="577"/>
      <c r="C186" s="246"/>
      <c r="D186" s="246"/>
      <c r="E186" s="246"/>
      <c r="F186" s="246"/>
      <c r="G186" s="1"/>
      <c r="H186" s="1"/>
      <c r="I186" s="1"/>
      <c r="J186" s="1"/>
      <c r="K186" s="1"/>
      <c r="L186" s="1"/>
      <c r="M186" s="1"/>
      <c r="N186" s="1"/>
      <c r="O186" s="1"/>
      <c r="P186" s="1"/>
      <c r="Q186" s="1"/>
      <c r="R186" s="1"/>
      <c r="S186" s="1"/>
      <c r="T186" s="1"/>
      <c r="U186" s="1"/>
      <c r="V186" s="1"/>
      <c r="W186" s="1"/>
      <c r="X186" s="1"/>
      <c r="Y186" s="1"/>
      <c r="Z186" s="1"/>
    </row>
    <row r="187" spans="1:26" ht="15.75" customHeight="1">
      <c r="A187" s="246"/>
      <c r="B187" s="577"/>
      <c r="C187" s="246"/>
      <c r="D187" s="246"/>
      <c r="E187" s="246"/>
      <c r="F187" s="246"/>
      <c r="G187" s="1"/>
      <c r="H187" s="1"/>
      <c r="I187" s="1"/>
      <c r="J187" s="1"/>
      <c r="K187" s="1"/>
      <c r="L187" s="1"/>
      <c r="M187" s="1"/>
      <c r="N187" s="1"/>
      <c r="O187" s="1"/>
      <c r="P187" s="1"/>
      <c r="Q187" s="1"/>
      <c r="R187" s="1"/>
      <c r="S187" s="1"/>
      <c r="T187" s="1"/>
      <c r="U187" s="1"/>
      <c r="V187" s="1"/>
      <c r="W187" s="1"/>
      <c r="X187" s="1"/>
      <c r="Y187" s="1"/>
      <c r="Z187" s="1"/>
    </row>
    <row r="188" spans="1:26" ht="15.75" customHeight="1">
      <c r="A188" s="246"/>
      <c r="B188" s="577"/>
      <c r="C188" s="246"/>
      <c r="D188" s="246"/>
      <c r="E188" s="246"/>
      <c r="F188" s="246"/>
      <c r="G188" s="1"/>
      <c r="H188" s="1"/>
      <c r="I188" s="1"/>
      <c r="J188" s="1"/>
      <c r="K188" s="1"/>
      <c r="L188" s="1"/>
      <c r="M188" s="1"/>
      <c r="N188" s="1"/>
      <c r="O188" s="1"/>
      <c r="P188" s="1"/>
      <c r="Q188" s="1"/>
      <c r="R188" s="1"/>
      <c r="S188" s="1"/>
      <c r="T188" s="1"/>
      <c r="U188" s="1"/>
      <c r="V188" s="1"/>
      <c r="W188" s="1"/>
      <c r="X188" s="1"/>
      <c r="Y188" s="1"/>
      <c r="Z188" s="1"/>
    </row>
    <row r="189" spans="1:26" ht="15.75" customHeight="1">
      <c r="A189" s="246"/>
      <c r="B189" s="577"/>
      <c r="C189" s="246"/>
      <c r="D189" s="246"/>
      <c r="E189" s="246"/>
      <c r="F189" s="246"/>
      <c r="G189" s="1"/>
      <c r="H189" s="1"/>
      <c r="I189" s="1"/>
      <c r="J189" s="1"/>
      <c r="K189" s="1"/>
      <c r="L189" s="1"/>
      <c r="M189" s="1"/>
      <c r="N189" s="1"/>
      <c r="O189" s="1"/>
      <c r="P189" s="1"/>
      <c r="Q189" s="1"/>
      <c r="R189" s="1"/>
      <c r="S189" s="1"/>
      <c r="T189" s="1"/>
      <c r="U189" s="1"/>
      <c r="V189" s="1"/>
      <c r="W189" s="1"/>
      <c r="X189" s="1"/>
      <c r="Y189" s="1"/>
      <c r="Z189" s="1"/>
    </row>
    <row r="190" spans="1:26" ht="15.75" customHeight="1">
      <c r="A190" s="246"/>
      <c r="B190" s="577"/>
      <c r="C190" s="246"/>
      <c r="D190" s="246"/>
      <c r="E190" s="246"/>
      <c r="F190" s="246"/>
      <c r="G190" s="1"/>
      <c r="H190" s="1"/>
      <c r="I190" s="1"/>
      <c r="J190" s="1"/>
      <c r="K190" s="1"/>
      <c r="L190" s="1"/>
      <c r="M190" s="1"/>
      <c r="N190" s="1"/>
      <c r="O190" s="1"/>
      <c r="P190" s="1"/>
      <c r="Q190" s="1"/>
      <c r="R190" s="1"/>
      <c r="S190" s="1"/>
      <c r="T190" s="1"/>
      <c r="U190" s="1"/>
      <c r="V190" s="1"/>
      <c r="W190" s="1"/>
      <c r="X190" s="1"/>
      <c r="Y190" s="1"/>
      <c r="Z190" s="1"/>
    </row>
    <row r="191" spans="1:26" ht="15.75" customHeight="1">
      <c r="A191" s="246"/>
      <c r="B191" s="577"/>
      <c r="C191" s="246"/>
      <c r="D191" s="246"/>
      <c r="E191" s="246"/>
      <c r="F191" s="246"/>
      <c r="G191" s="1"/>
      <c r="H191" s="1"/>
      <c r="I191" s="1"/>
      <c r="J191" s="1"/>
      <c r="K191" s="1"/>
      <c r="L191" s="1"/>
      <c r="M191" s="1"/>
      <c r="N191" s="1"/>
      <c r="O191" s="1"/>
      <c r="P191" s="1"/>
      <c r="Q191" s="1"/>
      <c r="R191" s="1"/>
      <c r="S191" s="1"/>
      <c r="T191" s="1"/>
      <c r="U191" s="1"/>
      <c r="V191" s="1"/>
      <c r="W191" s="1"/>
      <c r="X191" s="1"/>
      <c r="Y191" s="1"/>
      <c r="Z191" s="1"/>
    </row>
    <row r="192" spans="1:26" ht="15.75" customHeight="1">
      <c r="A192" s="246"/>
      <c r="B192" s="577"/>
      <c r="C192" s="246"/>
      <c r="D192" s="246"/>
      <c r="E192" s="246"/>
      <c r="F192" s="246"/>
      <c r="G192" s="1"/>
      <c r="H192" s="1"/>
      <c r="I192" s="1"/>
      <c r="J192" s="1"/>
      <c r="K192" s="1"/>
      <c r="L192" s="1"/>
      <c r="M192" s="1"/>
      <c r="N192" s="1"/>
      <c r="O192" s="1"/>
      <c r="P192" s="1"/>
      <c r="Q192" s="1"/>
      <c r="R192" s="1"/>
      <c r="S192" s="1"/>
      <c r="T192" s="1"/>
      <c r="U192" s="1"/>
      <c r="V192" s="1"/>
      <c r="W192" s="1"/>
      <c r="X192" s="1"/>
      <c r="Y192" s="1"/>
      <c r="Z192" s="1"/>
    </row>
    <row r="193" spans="1:26" ht="15.75" customHeight="1">
      <c r="A193" s="246"/>
      <c r="B193" s="577"/>
      <c r="C193" s="246"/>
      <c r="D193" s="246"/>
      <c r="E193" s="246"/>
      <c r="F193" s="246"/>
      <c r="G193" s="1"/>
      <c r="H193" s="1"/>
      <c r="I193" s="1"/>
      <c r="J193" s="1"/>
      <c r="K193" s="1"/>
      <c r="L193" s="1"/>
      <c r="M193" s="1"/>
      <c r="N193" s="1"/>
      <c r="O193" s="1"/>
      <c r="P193" s="1"/>
      <c r="Q193" s="1"/>
      <c r="R193" s="1"/>
      <c r="S193" s="1"/>
      <c r="T193" s="1"/>
      <c r="U193" s="1"/>
      <c r="V193" s="1"/>
      <c r="W193" s="1"/>
      <c r="X193" s="1"/>
      <c r="Y193" s="1"/>
      <c r="Z193" s="1"/>
    </row>
    <row r="194" spans="1:26" ht="15.75" customHeight="1">
      <c r="A194" s="246"/>
      <c r="B194" s="577"/>
      <c r="C194" s="246"/>
      <c r="D194" s="246"/>
      <c r="E194" s="246"/>
      <c r="F194" s="246"/>
      <c r="G194" s="1"/>
      <c r="H194" s="1"/>
      <c r="I194" s="1"/>
      <c r="J194" s="1"/>
      <c r="K194" s="1"/>
      <c r="L194" s="1"/>
      <c r="M194" s="1"/>
      <c r="N194" s="1"/>
      <c r="O194" s="1"/>
      <c r="P194" s="1"/>
      <c r="Q194" s="1"/>
      <c r="R194" s="1"/>
      <c r="S194" s="1"/>
      <c r="T194" s="1"/>
      <c r="U194" s="1"/>
      <c r="V194" s="1"/>
      <c r="W194" s="1"/>
      <c r="X194" s="1"/>
      <c r="Y194" s="1"/>
      <c r="Z194" s="1"/>
    </row>
    <row r="195" spans="1:26" ht="15.75" customHeight="1">
      <c r="A195" s="246"/>
      <c r="B195" s="577"/>
      <c r="C195" s="246"/>
      <c r="D195" s="246"/>
      <c r="E195" s="246"/>
      <c r="F195" s="246"/>
      <c r="G195" s="1"/>
      <c r="H195" s="1"/>
      <c r="I195" s="1"/>
      <c r="J195" s="1"/>
      <c r="K195" s="1"/>
      <c r="L195" s="1"/>
      <c r="M195" s="1"/>
      <c r="N195" s="1"/>
      <c r="O195" s="1"/>
      <c r="P195" s="1"/>
      <c r="Q195" s="1"/>
      <c r="R195" s="1"/>
      <c r="S195" s="1"/>
      <c r="T195" s="1"/>
      <c r="U195" s="1"/>
      <c r="V195" s="1"/>
      <c r="W195" s="1"/>
      <c r="X195" s="1"/>
      <c r="Y195" s="1"/>
      <c r="Z195" s="1"/>
    </row>
    <row r="196" spans="1:26" ht="15.75" customHeight="1">
      <c r="A196" s="246"/>
      <c r="B196" s="577"/>
      <c r="C196" s="246"/>
      <c r="D196" s="246"/>
      <c r="E196" s="246"/>
      <c r="F196" s="246"/>
      <c r="G196" s="1"/>
      <c r="H196" s="1"/>
      <c r="I196" s="1"/>
      <c r="J196" s="1"/>
      <c r="K196" s="1"/>
      <c r="L196" s="1"/>
      <c r="M196" s="1"/>
      <c r="N196" s="1"/>
      <c r="O196" s="1"/>
      <c r="P196" s="1"/>
      <c r="Q196" s="1"/>
      <c r="R196" s="1"/>
      <c r="S196" s="1"/>
      <c r="T196" s="1"/>
      <c r="U196" s="1"/>
      <c r="V196" s="1"/>
      <c r="W196" s="1"/>
      <c r="X196" s="1"/>
      <c r="Y196" s="1"/>
      <c r="Z196" s="1"/>
    </row>
    <row r="197" spans="1:26" ht="15.75" customHeight="1">
      <c r="A197" s="246"/>
      <c r="B197" s="577"/>
      <c r="C197" s="246"/>
      <c r="D197" s="246"/>
      <c r="E197" s="246"/>
      <c r="F197" s="246"/>
      <c r="G197" s="1"/>
      <c r="H197" s="1"/>
      <c r="I197" s="1"/>
      <c r="J197" s="1"/>
      <c r="K197" s="1"/>
      <c r="L197" s="1"/>
      <c r="M197" s="1"/>
      <c r="N197" s="1"/>
      <c r="O197" s="1"/>
      <c r="P197" s="1"/>
      <c r="Q197" s="1"/>
      <c r="R197" s="1"/>
      <c r="S197" s="1"/>
      <c r="T197" s="1"/>
      <c r="U197" s="1"/>
      <c r="V197" s="1"/>
      <c r="W197" s="1"/>
      <c r="X197" s="1"/>
      <c r="Y197" s="1"/>
      <c r="Z197" s="1"/>
    </row>
    <row r="198" spans="1:26" ht="15.75" customHeight="1">
      <c r="A198" s="246"/>
      <c r="B198" s="577"/>
      <c r="C198" s="246"/>
      <c r="D198" s="246"/>
      <c r="E198" s="246"/>
      <c r="F198" s="246"/>
      <c r="G198" s="1"/>
      <c r="H198" s="1"/>
      <c r="I198" s="1"/>
      <c r="J198" s="1"/>
      <c r="K198" s="1"/>
      <c r="L198" s="1"/>
      <c r="M198" s="1"/>
      <c r="N198" s="1"/>
      <c r="O198" s="1"/>
      <c r="P198" s="1"/>
      <c r="Q198" s="1"/>
      <c r="R198" s="1"/>
      <c r="S198" s="1"/>
      <c r="T198" s="1"/>
      <c r="U198" s="1"/>
      <c r="V198" s="1"/>
      <c r="W198" s="1"/>
      <c r="X198" s="1"/>
      <c r="Y198" s="1"/>
      <c r="Z198" s="1"/>
    </row>
    <row r="199" spans="1:26" ht="15.75" customHeight="1">
      <c r="A199" s="246"/>
      <c r="B199" s="577"/>
      <c r="C199" s="246"/>
      <c r="D199" s="246"/>
      <c r="E199" s="246"/>
      <c r="F199" s="246"/>
      <c r="G199" s="1"/>
      <c r="H199" s="1"/>
      <c r="I199" s="1"/>
      <c r="J199" s="1"/>
      <c r="K199" s="1"/>
      <c r="L199" s="1"/>
      <c r="M199" s="1"/>
      <c r="N199" s="1"/>
      <c r="O199" s="1"/>
      <c r="P199" s="1"/>
      <c r="Q199" s="1"/>
      <c r="R199" s="1"/>
      <c r="S199" s="1"/>
      <c r="T199" s="1"/>
      <c r="U199" s="1"/>
      <c r="V199" s="1"/>
      <c r="W199" s="1"/>
      <c r="X199" s="1"/>
      <c r="Y199" s="1"/>
      <c r="Z199" s="1"/>
    </row>
    <row r="200" spans="1:26" ht="15.75" customHeight="1">
      <c r="A200" s="246"/>
      <c r="B200" s="577"/>
      <c r="C200" s="246"/>
      <c r="D200" s="246"/>
      <c r="E200" s="246"/>
      <c r="F200" s="246"/>
      <c r="G200" s="1"/>
      <c r="H200" s="1"/>
      <c r="I200" s="1"/>
      <c r="J200" s="1"/>
      <c r="K200" s="1"/>
      <c r="L200" s="1"/>
      <c r="M200" s="1"/>
      <c r="N200" s="1"/>
      <c r="O200" s="1"/>
      <c r="P200" s="1"/>
      <c r="Q200" s="1"/>
      <c r="R200" s="1"/>
      <c r="S200" s="1"/>
      <c r="T200" s="1"/>
      <c r="U200" s="1"/>
      <c r="V200" s="1"/>
      <c r="W200" s="1"/>
      <c r="X200" s="1"/>
      <c r="Y200" s="1"/>
      <c r="Z200" s="1"/>
    </row>
    <row r="201" spans="1:26" ht="15.75" customHeight="1">
      <c r="A201" s="246"/>
      <c r="B201" s="577"/>
      <c r="C201" s="246"/>
      <c r="D201" s="246"/>
      <c r="E201" s="246"/>
      <c r="F201" s="246"/>
      <c r="G201" s="1"/>
      <c r="H201" s="1"/>
      <c r="I201" s="1"/>
      <c r="J201" s="1"/>
      <c r="K201" s="1"/>
      <c r="L201" s="1"/>
      <c r="M201" s="1"/>
      <c r="N201" s="1"/>
      <c r="O201" s="1"/>
      <c r="P201" s="1"/>
      <c r="Q201" s="1"/>
      <c r="R201" s="1"/>
      <c r="S201" s="1"/>
      <c r="T201" s="1"/>
      <c r="U201" s="1"/>
      <c r="V201" s="1"/>
      <c r="W201" s="1"/>
      <c r="X201" s="1"/>
      <c r="Y201" s="1"/>
      <c r="Z201" s="1"/>
    </row>
    <row r="202" spans="1:26" ht="15.75" customHeight="1">
      <c r="A202" s="246"/>
      <c r="B202" s="577"/>
      <c r="C202" s="246"/>
      <c r="D202" s="246"/>
      <c r="E202" s="246"/>
      <c r="F202" s="246"/>
      <c r="G202" s="1"/>
      <c r="H202" s="1"/>
      <c r="I202" s="1"/>
      <c r="J202" s="1"/>
      <c r="K202" s="1"/>
      <c r="L202" s="1"/>
      <c r="M202" s="1"/>
      <c r="N202" s="1"/>
      <c r="O202" s="1"/>
      <c r="P202" s="1"/>
      <c r="Q202" s="1"/>
      <c r="R202" s="1"/>
      <c r="S202" s="1"/>
      <c r="T202" s="1"/>
      <c r="U202" s="1"/>
      <c r="V202" s="1"/>
      <c r="W202" s="1"/>
      <c r="X202" s="1"/>
      <c r="Y202" s="1"/>
      <c r="Z202" s="1"/>
    </row>
    <row r="203" spans="1:26" ht="15.75" customHeight="1">
      <c r="A203" s="246"/>
      <c r="B203" s="577"/>
      <c r="C203" s="246"/>
      <c r="D203" s="246"/>
      <c r="E203" s="246"/>
      <c r="F203" s="246"/>
      <c r="G203" s="1"/>
      <c r="H203" s="1"/>
      <c r="I203" s="1"/>
      <c r="J203" s="1"/>
      <c r="K203" s="1"/>
      <c r="L203" s="1"/>
      <c r="M203" s="1"/>
      <c r="N203" s="1"/>
      <c r="O203" s="1"/>
      <c r="P203" s="1"/>
      <c r="Q203" s="1"/>
      <c r="R203" s="1"/>
      <c r="S203" s="1"/>
      <c r="T203" s="1"/>
      <c r="U203" s="1"/>
      <c r="V203" s="1"/>
      <c r="W203" s="1"/>
      <c r="X203" s="1"/>
      <c r="Y203" s="1"/>
      <c r="Z203" s="1"/>
    </row>
    <row r="204" spans="1:26" ht="15.75" customHeight="1">
      <c r="A204" s="246"/>
      <c r="B204" s="577"/>
      <c r="C204" s="246"/>
      <c r="D204" s="246"/>
      <c r="E204" s="246"/>
      <c r="F204" s="246"/>
      <c r="G204" s="1"/>
      <c r="H204" s="1"/>
      <c r="I204" s="1"/>
      <c r="J204" s="1"/>
      <c r="K204" s="1"/>
      <c r="L204" s="1"/>
      <c r="M204" s="1"/>
      <c r="N204" s="1"/>
      <c r="O204" s="1"/>
      <c r="P204" s="1"/>
      <c r="Q204" s="1"/>
      <c r="R204" s="1"/>
      <c r="S204" s="1"/>
      <c r="T204" s="1"/>
      <c r="U204" s="1"/>
      <c r="V204" s="1"/>
      <c r="W204" s="1"/>
      <c r="X204" s="1"/>
      <c r="Y204" s="1"/>
      <c r="Z204" s="1"/>
    </row>
    <row r="205" spans="1:26" ht="15.75" customHeight="1">
      <c r="A205" s="246"/>
      <c r="B205" s="577"/>
      <c r="C205" s="246"/>
      <c r="D205" s="246"/>
      <c r="E205" s="246"/>
      <c r="F205" s="246"/>
      <c r="G205" s="1"/>
      <c r="H205" s="1"/>
      <c r="I205" s="1"/>
      <c r="J205" s="1"/>
      <c r="K205" s="1"/>
      <c r="L205" s="1"/>
      <c r="M205" s="1"/>
      <c r="N205" s="1"/>
      <c r="O205" s="1"/>
      <c r="P205" s="1"/>
      <c r="Q205" s="1"/>
      <c r="R205" s="1"/>
      <c r="S205" s="1"/>
      <c r="T205" s="1"/>
      <c r="U205" s="1"/>
      <c r="V205" s="1"/>
      <c r="W205" s="1"/>
      <c r="X205" s="1"/>
      <c r="Y205" s="1"/>
      <c r="Z205" s="1"/>
    </row>
    <row r="206" spans="1:26" ht="15.75" customHeight="1">
      <c r="A206" s="246"/>
      <c r="B206" s="577"/>
      <c r="C206" s="246"/>
      <c r="D206" s="246"/>
      <c r="E206" s="246"/>
      <c r="F206" s="246"/>
      <c r="G206" s="1"/>
      <c r="H206" s="1"/>
      <c r="I206" s="1"/>
      <c r="J206" s="1"/>
      <c r="K206" s="1"/>
      <c r="L206" s="1"/>
      <c r="M206" s="1"/>
      <c r="N206" s="1"/>
      <c r="O206" s="1"/>
      <c r="P206" s="1"/>
      <c r="Q206" s="1"/>
      <c r="R206" s="1"/>
      <c r="S206" s="1"/>
      <c r="T206" s="1"/>
      <c r="U206" s="1"/>
      <c r="V206" s="1"/>
      <c r="W206" s="1"/>
      <c r="X206" s="1"/>
      <c r="Y206" s="1"/>
      <c r="Z206" s="1"/>
    </row>
    <row r="207" spans="1:26" ht="15.75" customHeight="1">
      <c r="A207" s="246"/>
      <c r="B207" s="577"/>
      <c r="C207" s="246"/>
      <c r="D207" s="246"/>
      <c r="E207" s="246"/>
      <c r="F207" s="246"/>
      <c r="G207" s="1"/>
      <c r="H207" s="1"/>
      <c r="I207" s="1"/>
      <c r="J207" s="1"/>
      <c r="K207" s="1"/>
      <c r="L207" s="1"/>
      <c r="M207" s="1"/>
      <c r="N207" s="1"/>
      <c r="O207" s="1"/>
      <c r="P207" s="1"/>
      <c r="Q207" s="1"/>
      <c r="R207" s="1"/>
      <c r="S207" s="1"/>
      <c r="T207" s="1"/>
      <c r="U207" s="1"/>
      <c r="V207" s="1"/>
      <c r="W207" s="1"/>
      <c r="X207" s="1"/>
      <c r="Y207" s="1"/>
      <c r="Z207" s="1"/>
    </row>
    <row r="208" spans="1:26" ht="15.75" customHeight="1">
      <c r="A208" s="246"/>
      <c r="B208" s="577"/>
      <c r="C208" s="246"/>
      <c r="D208" s="246"/>
      <c r="E208" s="246"/>
      <c r="F208" s="246"/>
      <c r="G208" s="1"/>
      <c r="H208" s="1"/>
      <c r="I208" s="1"/>
      <c r="J208" s="1"/>
      <c r="K208" s="1"/>
      <c r="L208" s="1"/>
      <c r="M208" s="1"/>
      <c r="N208" s="1"/>
      <c r="O208" s="1"/>
      <c r="P208" s="1"/>
      <c r="Q208" s="1"/>
      <c r="R208" s="1"/>
      <c r="S208" s="1"/>
      <c r="T208" s="1"/>
      <c r="U208" s="1"/>
      <c r="V208" s="1"/>
      <c r="W208" s="1"/>
      <c r="X208" s="1"/>
      <c r="Y208" s="1"/>
      <c r="Z208" s="1"/>
    </row>
    <row r="209" spans="1:26" ht="15.75" customHeight="1">
      <c r="A209" s="246"/>
      <c r="B209" s="577"/>
      <c r="C209" s="246"/>
      <c r="D209" s="246"/>
      <c r="E209" s="246"/>
      <c r="F209" s="246"/>
      <c r="G209" s="1"/>
      <c r="H209" s="1"/>
      <c r="I209" s="1"/>
      <c r="J209" s="1"/>
      <c r="K209" s="1"/>
      <c r="L209" s="1"/>
      <c r="M209" s="1"/>
      <c r="N209" s="1"/>
      <c r="O209" s="1"/>
      <c r="P209" s="1"/>
      <c r="Q209" s="1"/>
      <c r="R209" s="1"/>
      <c r="S209" s="1"/>
      <c r="T209" s="1"/>
      <c r="U209" s="1"/>
      <c r="V209" s="1"/>
      <c r="W209" s="1"/>
      <c r="X209" s="1"/>
      <c r="Y209" s="1"/>
      <c r="Z209" s="1"/>
    </row>
    <row r="210" spans="1:26" ht="15.75" customHeight="1">
      <c r="A210" s="246"/>
      <c r="B210" s="577"/>
      <c r="C210" s="246"/>
      <c r="D210" s="246"/>
      <c r="E210" s="246"/>
      <c r="F210" s="246"/>
      <c r="G210" s="1"/>
      <c r="H210" s="1"/>
      <c r="I210" s="1"/>
      <c r="J210" s="1"/>
      <c r="K210" s="1"/>
      <c r="L210" s="1"/>
      <c r="M210" s="1"/>
      <c r="N210" s="1"/>
      <c r="O210" s="1"/>
      <c r="P210" s="1"/>
      <c r="Q210" s="1"/>
      <c r="R210" s="1"/>
      <c r="S210" s="1"/>
      <c r="T210" s="1"/>
      <c r="U210" s="1"/>
      <c r="V210" s="1"/>
      <c r="W210" s="1"/>
      <c r="X210" s="1"/>
      <c r="Y210" s="1"/>
      <c r="Z210" s="1"/>
    </row>
    <row r="211" spans="1:26" ht="15.75" customHeight="1">
      <c r="A211" s="246"/>
      <c r="B211" s="577"/>
      <c r="C211" s="246"/>
      <c r="D211" s="246"/>
      <c r="E211" s="246"/>
      <c r="F211" s="246"/>
      <c r="G211" s="1"/>
      <c r="H211" s="1"/>
      <c r="I211" s="1"/>
      <c r="J211" s="1"/>
      <c r="K211" s="1"/>
      <c r="L211" s="1"/>
      <c r="M211" s="1"/>
      <c r="N211" s="1"/>
      <c r="O211" s="1"/>
      <c r="P211" s="1"/>
      <c r="Q211" s="1"/>
      <c r="R211" s="1"/>
      <c r="S211" s="1"/>
      <c r="T211" s="1"/>
      <c r="U211" s="1"/>
      <c r="V211" s="1"/>
      <c r="W211" s="1"/>
      <c r="X211" s="1"/>
      <c r="Y211" s="1"/>
      <c r="Z211" s="1"/>
    </row>
    <row r="212" spans="1:26" ht="15.75" customHeight="1">
      <c r="A212" s="246"/>
      <c r="B212" s="577"/>
      <c r="C212" s="246"/>
      <c r="D212" s="246"/>
      <c r="E212" s="246"/>
      <c r="F212" s="246"/>
      <c r="G212" s="1"/>
      <c r="H212" s="1"/>
      <c r="I212" s="1"/>
      <c r="J212" s="1"/>
      <c r="K212" s="1"/>
      <c r="L212" s="1"/>
      <c r="M212" s="1"/>
      <c r="N212" s="1"/>
      <c r="O212" s="1"/>
      <c r="P212" s="1"/>
      <c r="Q212" s="1"/>
      <c r="R212" s="1"/>
      <c r="S212" s="1"/>
      <c r="T212" s="1"/>
      <c r="U212" s="1"/>
      <c r="V212" s="1"/>
      <c r="W212" s="1"/>
      <c r="X212" s="1"/>
      <c r="Y212" s="1"/>
      <c r="Z212" s="1"/>
    </row>
    <row r="213" spans="1:26" ht="15.75" customHeight="1">
      <c r="A213" s="246"/>
      <c r="B213" s="577"/>
      <c r="C213" s="246"/>
      <c r="D213" s="246"/>
      <c r="E213" s="246"/>
      <c r="F213" s="246"/>
      <c r="G213" s="1"/>
      <c r="H213" s="1"/>
      <c r="I213" s="1"/>
      <c r="J213" s="1"/>
      <c r="K213" s="1"/>
      <c r="L213" s="1"/>
      <c r="M213" s="1"/>
      <c r="N213" s="1"/>
      <c r="O213" s="1"/>
      <c r="P213" s="1"/>
      <c r="Q213" s="1"/>
      <c r="R213" s="1"/>
      <c r="S213" s="1"/>
      <c r="T213" s="1"/>
      <c r="U213" s="1"/>
      <c r="V213" s="1"/>
      <c r="W213" s="1"/>
      <c r="X213" s="1"/>
      <c r="Y213" s="1"/>
      <c r="Z213" s="1"/>
    </row>
    <row r="214" spans="1:26" ht="15.75" customHeight="1">
      <c r="A214" s="246"/>
      <c r="B214" s="577"/>
      <c r="C214" s="246"/>
      <c r="D214" s="246"/>
      <c r="E214" s="246"/>
      <c r="F214" s="246"/>
      <c r="G214" s="1"/>
      <c r="H214" s="1"/>
      <c r="I214" s="1"/>
      <c r="J214" s="1"/>
      <c r="K214" s="1"/>
      <c r="L214" s="1"/>
      <c r="M214" s="1"/>
      <c r="N214" s="1"/>
      <c r="O214" s="1"/>
      <c r="P214" s="1"/>
      <c r="Q214" s="1"/>
      <c r="R214" s="1"/>
      <c r="S214" s="1"/>
      <c r="T214" s="1"/>
      <c r="U214" s="1"/>
      <c r="V214" s="1"/>
      <c r="W214" s="1"/>
      <c r="X214" s="1"/>
      <c r="Y214" s="1"/>
      <c r="Z214" s="1"/>
    </row>
    <row r="215" spans="1:26" ht="15.75" customHeight="1">
      <c r="A215" s="246"/>
      <c r="B215" s="577"/>
      <c r="C215" s="246"/>
      <c r="D215" s="246"/>
      <c r="E215" s="246"/>
      <c r="F215" s="246"/>
      <c r="G215" s="1"/>
      <c r="H215" s="1"/>
      <c r="I215" s="1"/>
      <c r="J215" s="1"/>
      <c r="K215" s="1"/>
      <c r="L215" s="1"/>
      <c r="M215" s="1"/>
      <c r="N215" s="1"/>
      <c r="O215" s="1"/>
      <c r="P215" s="1"/>
      <c r="Q215" s="1"/>
      <c r="R215" s="1"/>
      <c r="S215" s="1"/>
      <c r="T215" s="1"/>
      <c r="U215" s="1"/>
      <c r="V215" s="1"/>
      <c r="W215" s="1"/>
      <c r="X215" s="1"/>
      <c r="Y215" s="1"/>
      <c r="Z215" s="1"/>
    </row>
    <row r="216" spans="1:26" ht="15.75" customHeight="1">
      <c r="A216" s="246"/>
      <c r="B216" s="577"/>
      <c r="C216" s="246"/>
      <c r="D216" s="246"/>
      <c r="E216" s="246"/>
      <c r="F216" s="246"/>
      <c r="G216" s="1"/>
      <c r="H216" s="1"/>
      <c r="I216" s="1"/>
      <c r="J216" s="1"/>
      <c r="K216" s="1"/>
      <c r="L216" s="1"/>
      <c r="M216" s="1"/>
      <c r="N216" s="1"/>
      <c r="O216" s="1"/>
      <c r="P216" s="1"/>
      <c r="Q216" s="1"/>
      <c r="R216" s="1"/>
      <c r="S216" s="1"/>
      <c r="T216" s="1"/>
      <c r="U216" s="1"/>
      <c r="V216" s="1"/>
      <c r="W216" s="1"/>
      <c r="X216" s="1"/>
      <c r="Y216" s="1"/>
      <c r="Z216" s="1"/>
    </row>
    <row r="217" spans="1:26" ht="15.75" customHeight="1">
      <c r="A217" s="246"/>
      <c r="B217" s="577"/>
      <c r="C217" s="246"/>
      <c r="D217" s="246"/>
      <c r="E217" s="246"/>
      <c r="F217" s="246"/>
      <c r="G217" s="1"/>
      <c r="H217" s="1"/>
      <c r="I217" s="1"/>
      <c r="J217" s="1"/>
      <c r="K217" s="1"/>
      <c r="L217" s="1"/>
      <c r="M217" s="1"/>
      <c r="N217" s="1"/>
      <c r="O217" s="1"/>
      <c r="P217" s="1"/>
      <c r="Q217" s="1"/>
      <c r="R217" s="1"/>
      <c r="S217" s="1"/>
      <c r="T217" s="1"/>
      <c r="U217" s="1"/>
      <c r="V217" s="1"/>
      <c r="W217" s="1"/>
      <c r="X217" s="1"/>
      <c r="Y217" s="1"/>
      <c r="Z217" s="1"/>
    </row>
    <row r="218" spans="1:26" ht="15.75" customHeight="1">
      <c r="A218" s="246"/>
      <c r="B218" s="577"/>
      <c r="C218" s="246"/>
      <c r="D218" s="246"/>
      <c r="E218" s="246"/>
      <c r="F218" s="246"/>
      <c r="G218" s="1"/>
      <c r="H218" s="1"/>
      <c r="I218" s="1"/>
      <c r="J218" s="1"/>
      <c r="K218" s="1"/>
      <c r="L218" s="1"/>
      <c r="M218" s="1"/>
      <c r="N218" s="1"/>
      <c r="O218" s="1"/>
      <c r="P218" s="1"/>
      <c r="Q218" s="1"/>
      <c r="R218" s="1"/>
      <c r="S218" s="1"/>
      <c r="T218" s="1"/>
      <c r="U218" s="1"/>
      <c r="V218" s="1"/>
      <c r="W218" s="1"/>
      <c r="X218" s="1"/>
      <c r="Y218" s="1"/>
      <c r="Z218" s="1"/>
    </row>
    <row r="219" spans="1:26" ht="15.75" customHeight="1">
      <c r="A219" s="246"/>
      <c r="B219" s="577"/>
      <c r="C219" s="246"/>
      <c r="D219" s="246"/>
      <c r="E219" s="246"/>
      <c r="F219" s="246"/>
      <c r="G219" s="1"/>
      <c r="H219" s="1"/>
      <c r="I219" s="1"/>
      <c r="J219" s="1"/>
      <c r="K219" s="1"/>
      <c r="L219" s="1"/>
      <c r="M219" s="1"/>
      <c r="N219" s="1"/>
      <c r="O219" s="1"/>
      <c r="P219" s="1"/>
      <c r="Q219" s="1"/>
      <c r="R219" s="1"/>
      <c r="S219" s="1"/>
      <c r="T219" s="1"/>
      <c r="U219" s="1"/>
      <c r="V219" s="1"/>
      <c r="W219" s="1"/>
      <c r="X219" s="1"/>
      <c r="Y219" s="1"/>
      <c r="Z219" s="1"/>
    </row>
    <row r="220" spans="1:26" ht="15.75" customHeight="1">
      <c r="A220" s="246"/>
      <c r="B220" s="577"/>
      <c r="C220" s="246"/>
      <c r="D220" s="246"/>
      <c r="E220" s="246"/>
      <c r="F220" s="246"/>
      <c r="G220" s="1"/>
      <c r="H220" s="1"/>
      <c r="I220" s="1"/>
      <c r="J220" s="1"/>
      <c r="K220" s="1"/>
      <c r="L220" s="1"/>
      <c r="M220" s="1"/>
      <c r="N220" s="1"/>
      <c r="O220" s="1"/>
      <c r="P220" s="1"/>
      <c r="Q220" s="1"/>
      <c r="R220" s="1"/>
      <c r="S220" s="1"/>
      <c r="T220" s="1"/>
      <c r="U220" s="1"/>
      <c r="V220" s="1"/>
      <c r="W220" s="1"/>
      <c r="X220" s="1"/>
      <c r="Y220" s="1"/>
      <c r="Z220" s="1"/>
    </row>
    <row r="221" spans="1:26" ht="15.75" customHeight="1">
      <c r="A221" s="246"/>
      <c r="B221" s="577"/>
      <c r="C221" s="246"/>
      <c r="D221" s="246"/>
      <c r="E221" s="246"/>
      <c r="F221" s="246"/>
      <c r="G221" s="1"/>
      <c r="H221" s="1"/>
      <c r="I221" s="1"/>
      <c r="J221" s="1"/>
      <c r="K221" s="1"/>
      <c r="L221" s="1"/>
      <c r="M221" s="1"/>
      <c r="N221" s="1"/>
      <c r="O221" s="1"/>
      <c r="P221" s="1"/>
      <c r="Q221" s="1"/>
      <c r="R221" s="1"/>
      <c r="S221" s="1"/>
      <c r="T221" s="1"/>
      <c r="U221" s="1"/>
      <c r="V221" s="1"/>
      <c r="W221" s="1"/>
      <c r="X221" s="1"/>
      <c r="Y221" s="1"/>
      <c r="Z221" s="1"/>
    </row>
    <row r="222" spans="1:26" ht="15.75" customHeight="1">
      <c r="A222" s="246"/>
      <c r="B222" s="577"/>
      <c r="C222" s="246"/>
      <c r="D222" s="246"/>
      <c r="E222" s="246"/>
      <c r="F222" s="246"/>
      <c r="G222" s="1"/>
      <c r="H222" s="1"/>
      <c r="I222" s="1"/>
      <c r="J222" s="1"/>
      <c r="K222" s="1"/>
      <c r="L222" s="1"/>
      <c r="M222" s="1"/>
      <c r="N222" s="1"/>
      <c r="O222" s="1"/>
      <c r="P222" s="1"/>
      <c r="Q222" s="1"/>
      <c r="R222" s="1"/>
      <c r="S222" s="1"/>
      <c r="T222" s="1"/>
      <c r="U222" s="1"/>
      <c r="V222" s="1"/>
      <c r="W222" s="1"/>
      <c r="X222" s="1"/>
      <c r="Y222" s="1"/>
      <c r="Z222" s="1"/>
    </row>
    <row r="223" spans="1:26" ht="15.75" customHeight="1">
      <c r="A223" s="246"/>
      <c r="B223" s="577"/>
      <c r="C223" s="246"/>
      <c r="D223" s="246"/>
      <c r="E223" s="246"/>
      <c r="F223" s="246"/>
      <c r="G223" s="1"/>
      <c r="H223" s="1"/>
      <c r="I223" s="1"/>
      <c r="J223" s="1"/>
      <c r="K223" s="1"/>
      <c r="L223" s="1"/>
      <c r="M223" s="1"/>
      <c r="N223" s="1"/>
      <c r="O223" s="1"/>
      <c r="P223" s="1"/>
      <c r="Q223" s="1"/>
      <c r="R223" s="1"/>
      <c r="S223" s="1"/>
      <c r="T223" s="1"/>
      <c r="U223" s="1"/>
      <c r="V223" s="1"/>
      <c r="W223" s="1"/>
      <c r="X223" s="1"/>
      <c r="Y223" s="1"/>
      <c r="Z223" s="1"/>
    </row>
    <row r="224" spans="1:26" ht="15.75" customHeight="1">
      <c r="A224" s="246"/>
      <c r="B224" s="577"/>
      <c r="C224" s="246"/>
      <c r="D224" s="246"/>
      <c r="E224" s="246"/>
      <c r="F224" s="246"/>
      <c r="G224" s="1"/>
      <c r="H224" s="1"/>
      <c r="I224" s="1"/>
      <c r="J224" s="1"/>
      <c r="K224" s="1"/>
      <c r="L224" s="1"/>
      <c r="M224" s="1"/>
      <c r="N224" s="1"/>
      <c r="O224" s="1"/>
      <c r="P224" s="1"/>
      <c r="Q224" s="1"/>
      <c r="R224" s="1"/>
      <c r="S224" s="1"/>
      <c r="T224" s="1"/>
      <c r="U224" s="1"/>
      <c r="V224" s="1"/>
      <c r="W224" s="1"/>
      <c r="X224" s="1"/>
      <c r="Y224" s="1"/>
      <c r="Z224" s="1"/>
    </row>
    <row r="225" spans="1:26" ht="15.75" customHeight="1">
      <c r="A225" s="246"/>
      <c r="B225" s="577"/>
      <c r="C225" s="246"/>
      <c r="D225" s="246"/>
      <c r="E225" s="246"/>
      <c r="F225" s="246"/>
      <c r="G225" s="1"/>
      <c r="H225" s="1"/>
      <c r="I225" s="1"/>
      <c r="J225" s="1"/>
      <c r="K225" s="1"/>
      <c r="L225" s="1"/>
      <c r="M225" s="1"/>
      <c r="N225" s="1"/>
      <c r="O225" s="1"/>
      <c r="P225" s="1"/>
      <c r="Q225" s="1"/>
      <c r="R225" s="1"/>
      <c r="S225" s="1"/>
      <c r="T225" s="1"/>
      <c r="U225" s="1"/>
      <c r="V225" s="1"/>
      <c r="W225" s="1"/>
      <c r="X225" s="1"/>
      <c r="Y225" s="1"/>
      <c r="Z225" s="1"/>
    </row>
    <row r="226" spans="1:26" ht="15.75" customHeight="1">
      <c r="A226" s="246"/>
      <c r="B226" s="577"/>
      <c r="C226" s="246"/>
      <c r="D226" s="246"/>
      <c r="E226" s="246"/>
      <c r="F226" s="246"/>
      <c r="G226" s="1"/>
      <c r="H226" s="1"/>
      <c r="I226" s="1"/>
      <c r="J226" s="1"/>
      <c r="K226" s="1"/>
      <c r="L226" s="1"/>
      <c r="M226" s="1"/>
      <c r="N226" s="1"/>
      <c r="O226" s="1"/>
      <c r="P226" s="1"/>
      <c r="Q226" s="1"/>
      <c r="R226" s="1"/>
      <c r="S226" s="1"/>
      <c r="T226" s="1"/>
      <c r="U226" s="1"/>
      <c r="V226" s="1"/>
      <c r="W226" s="1"/>
      <c r="X226" s="1"/>
      <c r="Y226" s="1"/>
      <c r="Z226" s="1"/>
    </row>
    <row r="227" spans="1:26" ht="15.75" customHeight="1">
      <c r="A227" s="246"/>
      <c r="B227" s="577"/>
      <c r="C227" s="246"/>
      <c r="D227" s="246"/>
      <c r="E227" s="246"/>
      <c r="F227" s="246"/>
      <c r="G227" s="1"/>
      <c r="H227" s="1"/>
      <c r="I227" s="1"/>
      <c r="J227" s="1"/>
      <c r="K227" s="1"/>
      <c r="L227" s="1"/>
      <c r="M227" s="1"/>
      <c r="N227" s="1"/>
      <c r="O227" s="1"/>
      <c r="P227" s="1"/>
      <c r="Q227" s="1"/>
      <c r="R227" s="1"/>
      <c r="S227" s="1"/>
      <c r="T227" s="1"/>
      <c r="U227" s="1"/>
      <c r="V227" s="1"/>
      <c r="W227" s="1"/>
      <c r="X227" s="1"/>
      <c r="Y227" s="1"/>
      <c r="Z227" s="1"/>
    </row>
    <row r="228" spans="1:26" ht="15.75" customHeight="1">
      <c r="A228" s="246"/>
      <c r="B228" s="577"/>
      <c r="C228" s="246"/>
      <c r="D228" s="246"/>
      <c r="E228" s="246"/>
      <c r="F228" s="246"/>
      <c r="G228" s="1"/>
      <c r="H228" s="1"/>
      <c r="I228" s="1"/>
      <c r="J228" s="1"/>
      <c r="K228" s="1"/>
      <c r="L228" s="1"/>
      <c r="M228" s="1"/>
      <c r="N228" s="1"/>
      <c r="O228" s="1"/>
      <c r="P228" s="1"/>
      <c r="Q228" s="1"/>
      <c r="R228" s="1"/>
      <c r="S228" s="1"/>
      <c r="T228" s="1"/>
      <c r="U228" s="1"/>
      <c r="V228" s="1"/>
      <c r="W228" s="1"/>
      <c r="X228" s="1"/>
      <c r="Y228" s="1"/>
      <c r="Z228" s="1"/>
    </row>
    <row r="229" spans="1:26" ht="15.75" customHeight="1">
      <c r="A229" s="246"/>
      <c r="B229" s="577"/>
      <c r="C229" s="246"/>
      <c r="D229" s="246"/>
      <c r="E229" s="246"/>
      <c r="F229" s="246"/>
      <c r="G229" s="1"/>
      <c r="H229" s="1"/>
      <c r="I229" s="1"/>
      <c r="J229" s="1"/>
      <c r="K229" s="1"/>
      <c r="L229" s="1"/>
      <c r="M229" s="1"/>
      <c r="N229" s="1"/>
      <c r="O229" s="1"/>
      <c r="P229" s="1"/>
      <c r="Q229" s="1"/>
      <c r="R229" s="1"/>
      <c r="S229" s="1"/>
      <c r="T229" s="1"/>
      <c r="U229" s="1"/>
      <c r="V229" s="1"/>
      <c r="W229" s="1"/>
      <c r="X229" s="1"/>
      <c r="Y229" s="1"/>
      <c r="Z229" s="1"/>
    </row>
    <row r="230" spans="1:26" ht="15.75" customHeight="1">
      <c r="A230" s="246"/>
      <c r="B230" s="577"/>
      <c r="C230" s="246"/>
      <c r="D230" s="246"/>
      <c r="E230" s="246"/>
      <c r="F230" s="246"/>
      <c r="G230" s="1"/>
      <c r="H230" s="1"/>
      <c r="I230" s="1"/>
      <c r="J230" s="1"/>
      <c r="K230" s="1"/>
      <c r="L230" s="1"/>
      <c r="M230" s="1"/>
      <c r="N230" s="1"/>
      <c r="O230" s="1"/>
      <c r="P230" s="1"/>
      <c r="Q230" s="1"/>
      <c r="R230" s="1"/>
      <c r="S230" s="1"/>
      <c r="T230" s="1"/>
      <c r="U230" s="1"/>
      <c r="V230" s="1"/>
      <c r="W230" s="1"/>
      <c r="X230" s="1"/>
      <c r="Y230" s="1"/>
      <c r="Z230" s="1"/>
    </row>
    <row r="231" spans="1:26" ht="15.75" customHeight="1">
      <c r="A231" s="246"/>
      <c r="B231" s="577"/>
      <c r="C231" s="246"/>
      <c r="D231" s="246"/>
      <c r="E231" s="246"/>
      <c r="F231" s="246"/>
      <c r="G231" s="1"/>
      <c r="H231" s="1"/>
      <c r="I231" s="1"/>
      <c r="J231" s="1"/>
      <c r="K231" s="1"/>
      <c r="L231" s="1"/>
      <c r="M231" s="1"/>
      <c r="N231" s="1"/>
      <c r="O231" s="1"/>
      <c r="P231" s="1"/>
      <c r="Q231" s="1"/>
      <c r="R231" s="1"/>
      <c r="S231" s="1"/>
      <c r="T231" s="1"/>
      <c r="U231" s="1"/>
      <c r="V231" s="1"/>
      <c r="W231" s="1"/>
      <c r="X231" s="1"/>
      <c r="Y231" s="1"/>
      <c r="Z231" s="1"/>
    </row>
    <row r="232" spans="1:26" ht="15.75" customHeight="1">
      <c r="A232" s="246"/>
      <c r="B232" s="577"/>
      <c r="C232" s="246"/>
      <c r="D232" s="246"/>
      <c r="E232" s="246"/>
      <c r="F232" s="246"/>
      <c r="G232" s="1"/>
      <c r="H232" s="1"/>
      <c r="I232" s="1"/>
      <c r="J232" s="1"/>
      <c r="K232" s="1"/>
      <c r="L232" s="1"/>
      <c r="M232" s="1"/>
      <c r="N232" s="1"/>
      <c r="O232" s="1"/>
      <c r="P232" s="1"/>
      <c r="Q232" s="1"/>
      <c r="R232" s="1"/>
      <c r="S232" s="1"/>
      <c r="T232" s="1"/>
      <c r="U232" s="1"/>
      <c r="V232" s="1"/>
      <c r="W232" s="1"/>
      <c r="X232" s="1"/>
      <c r="Y232" s="1"/>
      <c r="Z232" s="1"/>
    </row>
    <row r="233" spans="1:26" ht="15.75" customHeight="1">
      <c r="A233" s="246"/>
      <c r="B233" s="577"/>
      <c r="C233" s="246"/>
      <c r="D233" s="246"/>
      <c r="E233" s="246"/>
      <c r="F233" s="246"/>
      <c r="G233" s="1"/>
      <c r="H233" s="1"/>
      <c r="I233" s="1"/>
      <c r="J233" s="1"/>
      <c r="K233" s="1"/>
      <c r="L233" s="1"/>
      <c r="M233" s="1"/>
      <c r="N233" s="1"/>
      <c r="O233" s="1"/>
      <c r="P233" s="1"/>
      <c r="Q233" s="1"/>
      <c r="R233" s="1"/>
      <c r="S233" s="1"/>
      <c r="T233" s="1"/>
      <c r="U233" s="1"/>
      <c r="V233" s="1"/>
      <c r="W233" s="1"/>
      <c r="X233" s="1"/>
      <c r="Y233" s="1"/>
      <c r="Z233" s="1"/>
    </row>
    <row r="234" spans="1:26" ht="15.75" customHeight="1">
      <c r="A234" s="246"/>
      <c r="B234" s="577"/>
      <c r="C234" s="246"/>
      <c r="D234" s="246"/>
      <c r="E234" s="246"/>
      <c r="F234" s="246"/>
      <c r="G234" s="1"/>
      <c r="H234" s="1"/>
      <c r="I234" s="1"/>
      <c r="J234" s="1"/>
      <c r="K234" s="1"/>
      <c r="L234" s="1"/>
      <c r="M234" s="1"/>
      <c r="N234" s="1"/>
      <c r="O234" s="1"/>
      <c r="P234" s="1"/>
      <c r="Q234" s="1"/>
      <c r="R234" s="1"/>
      <c r="S234" s="1"/>
      <c r="T234" s="1"/>
      <c r="U234" s="1"/>
      <c r="V234" s="1"/>
      <c r="W234" s="1"/>
      <c r="X234" s="1"/>
      <c r="Y234" s="1"/>
      <c r="Z234" s="1"/>
    </row>
    <row r="235" spans="1:26" ht="15.75" customHeight="1">
      <c r="A235" s="246"/>
      <c r="B235" s="577"/>
      <c r="C235" s="246"/>
      <c r="D235" s="246"/>
      <c r="E235" s="246"/>
      <c r="F235" s="246"/>
      <c r="G235" s="1"/>
      <c r="H235" s="1"/>
      <c r="I235" s="1"/>
      <c r="J235" s="1"/>
      <c r="K235" s="1"/>
      <c r="L235" s="1"/>
      <c r="M235" s="1"/>
      <c r="N235" s="1"/>
      <c r="O235" s="1"/>
      <c r="P235" s="1"/>
      <c r="Q235" s="1"/>
      <c r="R235" s="1"/>
      <c r="S235" s="1"/>
      <c r="T235" s="1"/>
      <c r="U235" s="1"/>
      <c r="V235" s="1"/>
      <c r="W235" s="1"/>
      <c r="X235" s="1"/>
      <c r="Y235" s="1"/>
      <c r="Z235" s="1"/>
    </row>
    <row r="236" spans="1:26" ht="15.75" customHeight="1">
      <c r="A236" s="246"/>
      <c r="B236" s="577"/>
      <c r="C236" s="246"/>
      <c r="D236" s="246"/>
      <c r="E236" s="246"/>
      <c r="F236" s="246"/>
      <c r="G236" s="1"/>
      <c r="H236" s="1"/>
      <c r="I236" s="1"/>
      <c r="J236" s="1"/>
      <c r="K236" s="1"/>
      <c r="L236" s="1"/>
      <c r="M236" s="1"/>
      <c r="N236" s="1"/>
      <c r="O236" s="1"/>
      <c r="P236" s="1"/>
      <c r="Q236" s="1"/>
      <c r="R236" s="1"/>
      <c r="S236" s="1"/>
      <c r="T236" s="1"/>
      <c r="U236" s="1"/>
      <c r="V236" s="1"/>
      <c r="W236" s="1"/>
      <c r="X236" s="1"/>
      <c r="Y236" s="1"/>
      <c r="Z236" s="1"/>
    </row>
    <row r="237" spans="1:26" ht="15.75" customHeight="1">
      <c r="A237" s="246"/>
      <c r="B237" s="577"/>
      <c r="C237" s="246"/>
      <c r="D237" s="246"/>
      <c r="E237" s="246"/>
      <c r="F237" s="246"/>
      <c r="G237" s="1"/>
      <c r="H237" s="1"/>
      <c r="I237" s="1"/>
      <c r="J237" s="1"/>
      <c r="K237" s="1"/>
      <c r="L237" s="1"/>
      <c r="M237" s="1"/>
      <c r="N237" s="1"/>
      <c r="O237" s="1"/>
      <c r="P237" s="1"/>
      <c r="Q237" s="1"/>
      <c r="R237" s="1"/>
      <c r="S237" s="1"/>
      <c r="T237" s="1"/>
      <c r="U237" s="1"/>
      <c r="V237" s="1"/>
      <c r="W237" s="1"/>
      <c r="X237" s="1"/>
      <c r="Y237" s="1"/>
      <c r="Z237" s="1"/>
    </row>
    <row r="238" spans="1:26" ht="15.75" customHeight="1">
      <c r="A238" s="246"/>
      <c r="B238" s="577"/>
      <c r="C238" s="246"/>
      <c r="D238" s="246"/>
      <c r="E238" s="246"/>
      <c r="F238" s="246"/>
      <c r="G238" s="1"/>
      <c r="H238" s="1"/>
      <c r="I238" s="1"/>
      <c r="J238" s="1"/>
      <c r="K238" s="1"/>
      <c r="L238" s="1"/>
      <c r="M238" s="1"/>
      <c r="N238" s="1"/>
      <c r="O238" s="1"/>
      <c r="P238" s="1"/>
      <c r="Q238" s="1"/>
      <c r="R238" s="1"/>
      <c r="S238" s="1"/>
      <c r="T238" s="1"/>
      <c r="U238" s="1"/>
      <c r="V238" s="1"/>
      <c r="W238" s="1"/>
      <c r="X238" s="1"/>
      <c r="Y238" s="1"/>
      <c r="Z238" s="1"/>
    </row>
    <row r="239" spans="1:26" ht="15.75" customHeight="1">
      <c r="A239" s="246"/>
      <c r="B239" s="577"/>
      <c r="C239" s="246"/>
      <c r="D239" s="246"/>
      <c r="E239" s="246"/>
      <c r="F239" s="246"/>
      <c r="G239" s="1"/>
      <c r="H239" s="1"/>
      <c r="I239" s="1"/>
      <c r="J239" s="1"/>
      <c r="K239" s="1"/>
      <c r="L239" s="1"/>
      <c r="M239" s="1"/>
      <c r="N239" s="1"/>
      <c r="O239" s="1"/>
      <c r="P239" s="1"/>
      <c r="Q239" s="1"/>
      <c r="R239" s="1"/>
      <c r="S239" s="1"/>
      <c r="T239" s="1"/>
      <c r="U239" s="1"/>
      <c r="V239" s="1"/>
      <c r="W239" s="1"/>
      <c r="X239" s="1"/>
      <c r="Y239" s="1"/>
      <c r="Z239" s="1"/>
    </row>
    <row r="240" spans="1:26" ht="15.75" customHeight="1">
      <c r="A240" s="246"/>
      <c r="B240" s="577"/>
      <c r="C240" s="246"/>
      <c r="D240" s="246"/>
      <c r="E240" s="246"/>
      <c r="F240" s="246"/>
      <c r="G240" s="1"/>
      <c r="H240" s="1"/>
      <c r="I240" s="1"/>
      <c r="J240" s="1"/>
      <c r="K240" s="1"/>
      <c r="L240" s="1"/>
      <c r="M240" s="1"/>
      <c r="N240" s="1"/>
      <c r="O240" s="1"/>
      <c r="P240" s="1"/>
      <c r="Q240" s="1"/>
      <c r="R240" s="1"/>
      <c r="S240" s="1"/>
      <c r="T240" s="1"/>
      <c r="U240" s="1"/>
      <c r="V240" s="1"/>
      <c r="W240" s="1"/>
      <c r="X240" s="1"/>
      <c r="Y240" s="1"/>
      <c r="Z240" s="1"/>
    </row>
    <row r="241" spans="1:26" ht="15.75" customHeight="1">
      <c r="A241" s="246"/>
      <c r="B241" s="577"/>
      <c r="C241" s="246"/>
      <c r="D241" s="246"/>
      <c r="E241" s="246"/>
      <c r="F241" s="246"/>
      <c r="G241" s="1"/>
      <c r="H241" s="1"/>
      <c r="I241" s="1"/>
      <c r="J241" s="1"/>
      <c r="K241" s="1"/>
      <c r="L241" s="1"/>
      <c r="M241" s="1"/>
      <c r="N241" s="1"/>
      <c r="O241" s="1"/>
      <c r="P241" s="1"/>
      <c r="Q241" s="1"/>
      <c r="R241" s="1"/>
      <c r="S241" s="1"/>
      <c r="T241" s="1"/>
      <c r="U241" s="1"/>
      <c r="V241" s="1"/>
      <c r="W241" s="1"/>
      <c r="X241" s="1"/>
      <c r="Y241" s="1"/>
      <c r="Z241" s="1"/>
    </row>
    <row r="242" spans="1:26" ht="15.75" customHeight="1">
      <c r="A242" s="246"/>
      <c r="B242" s="577"/>
      <c r="C242" s="246"/>
      <c r="D242" s="246"/>
      <c r="E242" s="246"/>
      <c r="F242" s="246"/>
      <c r="G242" s="1"/>
      <c r="H242" s="1"/>
      <c r="I242" s="1"/>
      <c r="J242" s="1"/>
      <c r="K242" s="1"/>
      <c r="L242" s="1"/>
      <c r="M242" s="1"/>
      <c r="N242" s="1"/>
      <c r="O242" s="1"/>
      <c r="P242" s="1"/>
      <c r="Q242" s="1"/>
      <c r="R242" s="1"/>
      <c r="S242" s="1"/>
      <c r="T242" s="1"/>
      <c r="U242" s="1"/>
      <c r="V242" s="1"/>
      <c r="W242" s="1"/>
      <c r="X242" s="1"/>
      <c r="Y242" s="1"/>
      <c r="Z242" s="1"/>
    </row>
    <row r="243" spans="1:26" ht="15.75" customHeight="1">
      <c r="A243" s="246"/>
      <c r="B243" s="577"/>
      <c r="C243" s="246"/>
      <c r="D243" s="246"/>
      <c r="E243" s="246"/>
      <c r="F243" s="246"/>
      <c r="G243" s="1"/>
      <c r="H243" s="1"/>
      <c r="I243" s="1"/>
      <c r="J243" s="1"/>
      <c r="K243" s="1"/>
      <c r="L243" s="1"/>
      <c r="M243" s="1"/>
      <c r="N243" s="1"/>
      <c r="O243" s="1"/>
      <c r="P243" s="1"/>
      <c r="Q243" s="1"/>
      <c r="R243" s="1"/>
      <c r="S243" s="1"/>
      <c r="T243" s="1"/>
      <c r="U243" s="1"/>
      <c r="V243" s="1"/>
      <c r="W243" s="1"/>
      <c r="X243" s="1"/>
      <c r="Y243" s="1"/>
      <c r="Z243" s="1"/>
    </row>
    <row r="244" spans="1:26" ht="15.75" customHeight="1">
      <c r="A244" s="246"/>
      <c r="B244" s="577"/>
      <c r="C244" s="246"/>
      <c r="D244" s="246"/>
      <c r="E244" s="246"/>
      <c r="F244" s="246"/>
      <c r="G244" s="1"/>
      <c r="H244" s="1"/>
      <c r="I244" s="1"/>
      <c r="J244" s="1"/>
      <c r="K244" s="1"/>
      <c r="L244" s="1"/>
      <c r="M244" s="1"/>
      <c r="N244" s="1"/>
      <c r="O244" s="1"/>
      <c r="P244" s="1"/>
      <c r="Q244" s="1"/>
      <c r="R244" s="1"/>
      <c r="S244" s="1"/>
      <c r="T244" s="1"/>
      <c r="U244" s="1"/>
      <c r="V244" s="1"/>
      <c r="W244" s="1"/>
      <c r="X244" s="1"/>
      <c r="Y244" s="1"/>
      <c r="Z244" s="1"/>
    </row>
    <row r="245" spans="1:26" ht="15.75" customHeight="1">
      <c r="A245" s="246"/>
      <c r="B245" s="577"/>
      <c r="C245" s="246"/>
      <c r="D245" s="246"/>
      <c r="E245" s="246"/>
      <c r="F245" s="246"/>
      <c r="G245" s="1"/>
      <c r="H245" s="1"/>
      <c r="I245" s="1"/>
      <c r="J245" s="1"/>
      <c r="K245" s="1"/>
      <c r="L245" s="1"/>
      <c r="M245" s="1"/>
      <c r="N245" s="1"/>
      <c r="O245" s="1"/>
      <c r="P245" s="1"/>
      <c r="Q245" s="1"/>
      <c r="R245" s="1"/>
      <c r="S245" s="1"/>
      <c r="T245" s="1"/>
      <c r="U245" s="1"/>
      <c r="V245" s="1"/>
      <c r="W245" s="1"/>
      <c r="X245" s="1"/>
      <c r="Y245" s="1"/>
      <c r="Z245" s="1"/>
    </row>
    <row r="246" spans="1:26" ht="15.75" customHeight="1">
      <c r="A246" s="246"/>
      <c r="B246" s="577"/>
      <c r="C246" s="246"/>
      <c r="D246" s="246"/>
      <c r="E246" s="246"/>
      <c r="F246" s="246"/>
      <c r="G246" s="1"/>
      <c r="H246" s="1"/>
      <c r="I246" s="1"/>
      <c r="J246" s="1"/>
      <c r="K246" s="1"/>
      <c r="L246" s="1"/>
      <c r="M246" s="1"/>
      <c r="N246" s="1"/>
      <c r="O246" s="1"/>
      <c r="P246" s="1"/>
      <c r="Q246" s="1"/>
      <c r="R246" s="1"/>
      <c r="S246" s="1"/>
      <c r="T246" s="1"/>
      <c r="U246" s="1"/>
      <c r="V246" s="1"/>
      <c r="W246" s="1"/>
      <c r="X246" s="1"/>
      <c r="Y246" s="1"/>
      <c r="Z246" s="1"/>
    </row>
    <row r="247" spans="1:26" ht="15.75" customHeight="1">
      <c r="A247" s="246"/>
      <c r="B247" s="577"/>
      <c r="C247" s="246"/>
      <c r="D247" s="246"/>
      <c r="E247" s="246"/>
      <c r="F247" s="246"/>
      <c r="G247" s="1"/>
      <c r="H247" s="1"/>
      <c r="I247" s="1"/>
      <c r="J247" s="1"/>
      <c r="K247" s="1"/>
      <c r="L247" s="1"/>
      <c r="M247" s="1"/>
      <c r="N247" s="1"/>
      <c r="O247" s="1"/>
      <c r="P247" s="1"/>
      <c r="Q247" s="1"/>
      <c r="R247" s="1"/>
      <c r="S247" s="1"/>
      <c r="T247" s="1"/>
      <c r="U247" s="1"/>
      <c r="V247" s="1"/>
      <c r="W247" s="1"/>
      <c r="X247" s="1"/>
      <c r="Y247" s="1"/>
      <c r="Z247" s="1"/>
    </row>
    <row r="248" spans="1:26" ht="15.75" customHeight="1">
      <c r="A248" s="246"/>
      <c r="B248" s="577"/>
      <c r="C248" s="246"/>
      <c r="D248" s="246"/>
      <c r="E248" s="246"/>
      <c r="F248" s="246"/>
      <c r="G248" s="1"/>
      <c r="H248" s="1"/>
      <c r="I248" s="1"/>
      <c r="J248" s="1"/>
      <c r="K248" s="1"/>
      <c r="L248" s="1"/>
      <c r="M248" s="1"/>
      <c r="N248" s="1"/>
      <c r="O248" s="1"/>
      <c r="P248" s="1"/>
      <c r="Q248" s="1"/>
      <c r="R248" s="1"/>
      <c r="S248" s="1"/>
      <c r="T248" s="1"/>
      <c r="U248" s="1"/>
      <c r="V248" s="1"/>
      <c r="W248" s="1"/>
      <c r="X248" s="1"/>
      <c r="Y248" s="1"/>
      <c r="Z248" s="1"/>
    </row>
    <row r="249" spans="1:26" ht="15.75" customHeight="1">
      <c r="A249" s="246"/>
      <c r="B249" s="577"/>
      <c r="C249" s="246"/>
      <c r="D249" s="246"/>
      <c r="E249" s="246"/>
      <c r="F249" s="246"/>
      <c r="G249" s="1"/>
      <c r="H249" s="1"/>
      <c r="I249" s="1"/>
      <c r="J249" s="1"/>
      <c r="K249" s="1"/>
      <c r="L249" s="1"/>
      <c r="M249" s="1"/>
      <c r="N249" s="1"/>
      <c r="O249" s="1"/>
      <c r="P249" s="1"/>
      <c r="Q249" s="1"/>
      <c r="R249" s="1"/>
      <c r="S249" s="1"/>
      <c r="T249" s="1"/>
      <c r="U249" s="1"/>
      <c r="V249" s="1"/>
      <c r="W249" s="1"/>
      <c r="X249" s="1"/>
      <c r="Y249" s="1"/>
      <c r="Z249" s="1"/>
    </row>
    <row r="250" spans="1:26" ht="15.75" customHeight="1">
      <c r="A250" s="246"/>
      <c r="B250" s="577"/>
      <c r="C250" s="246"/>
      <c r="D250" s="246"/>
      <c r="E250" s="246"/>
      <c r="F250" s="246"/>
      <c r="G250" s="1"/>
      <c r="H250" s="1"/>
      <c r="I250" s="1"/>
      <c r="J250" s="1"/>
      <c r="K250" s="1"/>
      <c r="L250" s="1"/>
      <c r="M250" s="1"/>
      <c r="N250" s="1"/>
      <c r="O250" s="1"/>
      <c r="P250" s="1"/>
      <c r="Q250" s="1"/>
      <c r="R250" s="1"/>
      <c r="S250" s="1"/>
      <c r="T250" s="1"/>
      <c r="U250" s="1"/>
      <c r="V250" s="1"/>
      <c r="W250" s="1"/>
      <c r="X250" s="1"/>
      <c r="Y250" s="1"/>
      <c r="Z250" s="1"/>
    </row>
    <row r="251" spans="1:26" ht="15.75" customHeight="1">
      <c r="A251" s="246"/>
      <c r="B251" s="577"/>
      <c r="C251" s="246"/>
      <c r="D251" s="246"/>
      <c r="E251" s="246"/>
      <c r="F251" s="246"/>
      <c r="G251" s="1"/>
      <c r="H251" s="1"/>
      <c r="I251" s="1"/>
      <c r="J251" s="1"/>
      <c r="K251" s="1"/>
      <c r="L251" s="1"/>
      <c r="M251" s="1"/>
      <c r="N251" s="1"/>
      <c r="O251" s="1"/>
      <c r="P251" s="1"/>
      <c r="Q251" s="1"/>
      <c r="R251" s="1"/>
      <c r="S251" s="1"/>
      <c r="T251" s="1"/>
      <c r="U251" s="1"/>
      <c r="V251" s="1"/>
      <c r="W251" s="1"/>
      <c r="X251" s="1"/>
      <c r="Y251" s="1"/>
      <c r="Z251" s="1"/>
    </row>
    <row r="252" spans="1:26" ht="15.75" customHeight="1">
      <c r="A252" s="246"/>
      <c r="B252" s="577"/>
      <c r="C252" s="246"/>
      <c r="D252" s="246"/>
      <c r="E252" s="246"/>
      <c r="F252" s="246"/>
      <c r="G252" s="1"/>
      <c r="H252" s="1"/>
      <c r="I252" s="1"/>
      <c r="J252" s="1"/>
      <c r="K252" s="1"/>
      <c r="L252" s="1"/>
      <c r="M252" s="1"/>
      <c r="N252" s="1"/>
      <c r="O252" s="1"/>
      <c r="P252" s="1"/>
      <c r="Q252" s="1"/>
      <c r="R252" s="1"/>
      <c r="S252" s="1"/>
      <c r="T252" s="1"/>
      <c r="U252" s="1"/>
      <c r="V252" s="1"/>
      <c r="W252" s="1"/>
      <c r="X252" s="1"/>
      <c r="Y252" s="1"/>
      <c r="Z252" s="1"/>
    </row>
    <row r="253" spans="1:26" ht="15.75" customHeight="1">
      <c r="A253" s="246"/>
      <c r="B253" s="577"/>
      <c r="C253" s="246"/>
      <c r="D253" s="246"/>
      <c r="E253" s="246"/>
      <c r="F253" s="246"/>
      <c r="G253" s="1"/>
      <c r="H253" s="1"/>
      <c r="I253" s="1"/>
      <c r="J253" s="1"/>
      <c r="K253" s="1"/>
      <c r="L253" s="1"/>
      <c r="M253" s="1"/>
      <c r="N253" s="1"/>
      <c r="O253" s="1"/>
      <c r="P253" s="1"/>
      <c r="Q253" s="1"/>
      <c r="R253" s="1"/>
      <c r="S253" s="1"/>
      <c r="T253" s="1"/>
      <c r="U253" s="1"/>
      <c r="V253" s="1"/>
      <c r="W253" s="1"/>
      <c r="X253" s="1"/>
      <c r="Y253" s="1"/>
      <c r="Z253" s="1"/>
    </row>
    <row r="254" spans="1:26" ht="15.75" customHeight="1">
      <c r="A254" s="246"/>
      <c r="B254" s="577"/>
      <c r="C254" s="246"/>
      <c r="D254" s="246"/>
      <c r="E254" s="246"/>
      <c r="F254" s="246"/>
      <c r="G254" s="1"/>
      <c r="H254" s="1"/>
      <c r="I254" s="1"/>
      <c r="J254" s="1"/>
      <c r="K254" s="1"/>
      <c r="L254" s="1"/>
      <c r="M254" s="1"/>
      <c r="N254" s="1"/>
      <c r="O254" s="1"/>
      <c r="P254" s="1"/>
      <c r="Q254" s="1"/>
      <c r="R254" s="1"/>
      <c r="S254" s="1"/>
      <c r="T254" s="1"/>
      <c r="U254" s="1"/>
      <c r="V254" s="1"/>
      <c r="W254" s="1"/>
      <c r="X254" s="1"/>
      <c r="Y254" s="1"/>
      <c r="Z254" s="1"/>
    </row>
    <row r="255" spans="1:26" ht="15.75" customHeight="1">
      <c r="A255" s="246"/>
      <c r="B255" s="577"/>
      <c r="C255" s="246"/>
      <c r="D255" s="246"/>
      <c r="E255" s="246"/>
      <c r="F255" s="246"/>
      <c r="G255" s="1"/>
      <c r="H255" s="1"/>
      <c r="I255" s="1"/>
      <c r="J255" s="1"/>
      <c r="K255" s="1"/>
      <c r="L255" s="1"/>
      <c r="M255" s="1"/>
      <c r="N255" s="1"/>
      <c r="O255" s="1"/>
      <c r="P255" s="1"/>
      <c r="Q255" s="1"/>
      <c r="R255" s="1"/>
      <c r="S255" s="1"/>
      <c r="T255" s="1"/>
      <c r="U255" s="1"/>
      <c r="V255" s="1"/>
      <c r="W255" s="1"/>
      <c r="X255" s="1"/>
      <c r="Y255" s="1"/>
      <c r="Z255" s="1"/>
    </row>
    <row r="256" spans="1:26" ht="15.75" customHeight="1">
      <c r="A256" s="246"/>
      <c r="B256" s="577"/>
      <c r="C256" s="246"/>
      <c r="D256" s="246"/>
      <c r="E256" s="246"/>
      <c r="F256" s="246"/>
      <c r="G256" s="1"/>
      <c r="H256" s="1"/>
      <c r="I256" s="1"/>
      <c r="J256" s="1"/>
      <c r="K256" s="1"/>
      <c r="L256" s="1"/>
      <c r="M256" s="1"/>
      <c r="N256" s="1"/>
      <c r="O256" s="1"/>
      <c r="P256" s="1"/>
      <c r="Q256" s="1"/>
      <c r="R256" s="1"/>
      <c r="S256" s="1"/>
      <c r="T256" s="1"/>
      <c r="U256" s="1"/>
      <c r="V256" s="1"/>
      <c r="W256" s="1"/>
      <c r="X256" s="1"/>
      <c r="Y256" s="1"/>
      <c r="Z256" s="1"/>
    </row>
    <row r="257" spans="1:26" ht="15.75" customHeight="1">
      <c r="A257" s="246"/>
      <c r="B257" s="577"/>
      <c r="C257" s="246"/>
      <c r="D257" s="246"/>
      <c r="E257" s="246"/>
      <c r="F257" s="246"/>
      <c r="G257" s="1"/>
      <c r="H257" s="1"/>
      <c r="I257" s="1"/>
      <c r="J257" s="1"/>
      <c r="K257" s="1"/>
      <c r="L257" s="1"/>
      <c r="M257" s="1"/>
      <c r="N257" s="1"/>
      <c r="O257" s="1"/>
      <c r="P257" s="1"/>
      <c r="Q257" s="1"/>
      <c r="R257" s="1"/>
      <c r="S257" s="1"/>
      <c r="T257" s="1"/>
      <c r="U257" s="1"/>
      <c r="V257" s="1"/>
      <c r="W257" s="1"/>
      <c r="X257" s="1"/>
      <c r="Y257" s="1"/>
      <c r="Z257" s="1"/>
    </row>
    <row r="258" spans="1:26" ht="15.75" customHeight="1">
      <c r="A258" s="246"/>
      <c r="B258" s="577"/>
      <c r="C258" s="246"/>
      <c r="D258" s="246"/>
      <c r="E258" s="246"/>
      <c r="F258" s="246"/>
      <c r="G258" s="1"/>
      <c r="H258" s="1"/>
      <c r="I258" s="1"/>
      <c r="J258" s="1"/>
      <c r="K258" s="1"/>
      <c r="L258" s="1"/>
      <c r="M258" s="1"/>
      <c r="N258" s="1"/>
      <c r="O258" s="1"/>
      <c r="P258" s="1"/>
      <c r="Q258" s="1"/>
      <c r="R258" s="1"/>
      <c r="S258" s="1"/>
      <c r="T258" s="1"/>
      <c r="U258" s="1"/>
      <c r="V258" s="1"/>
      <c r="W258" s="1"/>
      <c r="X258" s="1"/>
      <c r="Y258" s="1"/>
      <c r="Z258" s="1"/>
    </row>
    <row r="259" spans="1:26" ht="15.75" customHeight="1">
      <c r="A259" s="246"/>
      <c r="B259" s="577"/>
      <c r="C259" s="246"/>
      <c r="D259" s="246"/>
      <c r="E259" s="246"/>
      <c r="F259" s="246"/>
      <c r="G259" s="1"/>
      <c r="H259" s="1"/>
      <c r="I259" s="1"/>
      <c r="J259" s="1"/>
      <c r="K259" s="1"/>
      <c r="L259" s="1"/>
      <c r="M259" s="1"/>
      <c r="N259" s="1"/>
      <c r="O259" s="1"/>
      <c r="P259" s="1"/>
      <c r="Q259" s="1"/>
      <c r="R259" s="1"/>
      <c r="S259" s="1"/>
      <c r="T259" s="1"/>
      <c r="U259" s="1"/>
      <c r="V259" s="1"/>
      <c r="W259" s="1"/>
      <c r="X259" s="1"/>
      <c r="Y259" s="1"/>
      <c r="Z259" s="1"/>
    </row>
    <row r="260" spans="1:26" ht="15.75" customHeight="1">
      <c r="A260" s="246"/>
      <c r="B260" s="577"/>
      <c r="C260" s="246"/>
      <c r="D260" s="246"/>
      <c r="E260" s="246"/>
      <c r="F260" s="246"/>
      <c r="G260" s="1"/>
      <c r="H260" s="1"/>
      <c r="I260" s="1"/>
      <c r="J260" s="1"/>
      <c r="K260" s="1"/>
      <c r="L260" s="1"/>
      <c r="M260" s="1"/>
      <c r="N260" s="1"/>
      <c r="O260" s="1"/>
      <c r="P260" s="1"/>
      <c r="Q260" s="1"/>
      <c r="R260" s="1"/>
      <c r="S260" s="1"/>
      <c r="T260" s="1"/>
      <c r="U260" s="1"/>
      <c r="V260" s="1"/>
      <c r="W260" s="1"/>
      <c r="X260" s="1"/>
      <c r="Y260" s="1"/>
      <c r="Z260" s="1"/>
    </row>
    <row r="261" spans="1:26" ht="15.75" customHeight="1">
      <c r="A261" s="246"/>
      <c r="B261" s="577"/>
      <c r="C261" s="246"/>
      <c r="D261" s="246"/>
      <c r="E261" s="246"/>
      <c r="F261" s="246"/>
      <c r="G261" s="1"/>
      <c r="H261" s="1"/>
      <c r="I261" s="1"/>
      <c r="J261" s="1"/>
      <c r="K261" s="1"/>
      <c r="L261" s="1"/>
      <c r="M261" s="1"/>
      <c r="N261" s="1"/>
      <c r="O261" s="1"/>
      <c r="P261" s="1"/>
      <c r="Q261" s="1"/>
      <c r="R261" s="1"/>
      <c r="S261" s="1"/>
      <c r="T261" s="1"/>
      <c r="U261" s="1"/>
      <c r="V261" s="1"/>
      <c r="W261" s="1"/>
      <c r="X261" s="1"/>
      <c r="Y261" s="1"/>
      <c r="Z261" s="1"/>
    </row>
    <row r="262" spans="1:26" ht="15.75" customHeight="1">
      <c r="A262" s="246"/>
      <c r="B262" s="577"/>
      <c r="C262" s="246"/>
      <c r="D262" s="246"/>
      <c r="E262" s="246"/>
      <c r="F262" s="246"/>
      <c r="G262" s="1"/>
      <c r="H262" s="1"/>
      <c r="I262" s="1"/>
      <c r="J262" s="1"/>
      <c r="K262" s="1"/>
      <c r="L262" s="1"/>
      <c r="M262" s="1"/>
      <c r="N262" s="1"/>
      <c r="O262" s="1"/>
      <c r="P262" s="1"/>
      <c r="Q262" s="1"/>
      <c r="R262" s="1"/>
      <c r="S262" s="1"/>
      <c r="T262" s="1"/>
      <c r="U262" s="1"/>
      <c r="V262" s="1"/>
      <c r="W262" s="1"/>
      <c r="X262" s="1"/>
      <c r="Y262" s="1"/>
      <c r="Z262" s="1"/>
    </row>
    <row r="263" spans="1:26" ht="15.75" customHeight="1">
      <c r="A263" s="246"/>
      <c r="B263" s="577"/>
      <c r="C263" s="246"/>
      <c r="D263" s="246"/>
      <c r="E263" s="246"/>
      <c r="F263" s="246"/>
      <c r="G263" s="1"/>
      <c r="H263" s="1"/>
      <c r="I263" s="1"/>
      <c r="J263" s="1"/>
      <c r="K263" s="1"/>
      <c r="L263" s="1"/>
      <c r="M263" s="1"/>
      <c r="N263" s="1"/>
      <c r="O263" s="1"/>
      <c r="P263" s="1"/>
      <c r="Q263" s="1"/>
      <c r="R263" s="1"/>
      <c r="S263" s="1"/>
      <c r="T263" s="1"/>
      <c r="U263" s="1"/>
      <c r="V263" s="1"/>
      <c r="W263" s="1"/>
      <c r="X263" s="1"/>
      <c r="Y263" s="1"/>
      <c r="Z263" s="1"/>
    </row>
    <row r="264" spans="1:26" ht="15.75" customHeight="1">
      <c r="A264" s="246"/>
      <c r="B264" s="577"/>
      <c r="C264" s="246"/>
      <c r="D264" s="246"/>
      <c r="E264" s="246"/>
      <c r="F264" s="246"/>
      <c r="G264" s="1"/>
      <c r="H264" s="1"/>
      <c r="I264" s="1"/>
      <c r="J264" s="1"/>
      <c r="K264" s="1"/>
      <c r="L264" s="1"/>
      <c r="M264" s="1"/>
      <c r="N264" s="1"/>
      <c r="O264" s="1"/>
      <c r="P264" s="1"/>
      <c r="Q264" s="1"/>
      <c r="R264" s="1"/>
      <c r="S264" s="1"/>
      <c r="T264" s="1"/>
      <c r="U264" s="1"/>
      <c r="V264" s="1"/>
      <c r="W264" s="1"/>
      <c r="X264" s="1"/>
      <c r="Y264" s="1"/>
      <c r="Z264" s="1"/>
    </row>
    <row r="265" spans="1:26" ht="15.75" customHeight="1">
      <c r="A265" s="246"/>
      <c r="B265" s="577"/>
      <c r="C265" s="246"/>
      <c r="D265" s="246"/>
      <c r="E265" s="246"/>
      <c r="F265" s="246"/>
      <c r="G265" s="1"/>
      <c r="H265" s="1"/>
      <c r="I265" s="1"/>
      <c r="J265" s="1"/>
      <c r="K265" s="1"/>
      <c r="L265" s="1"/>
      <c r="M265" s="1"/>
      <c r="N265" s="1"/>
      <c r="O265" s="1"/>
      <c r="P265" s="1"/>
      <c r="Q265" s="1"/>
      <c r="R265" s="1"/>
      <c r="S265" s="1"/>
      <c r="T265" s="1"/>
      <c r="U265" s="1"/>
      <c r="V265" s="1"/>
      <c r="W265" s="1"/>
      <c r="X265" s="1"/>
      <c r="Y265" s="1"/>
      <c r="Z265" s="1"/>
    </row>
    <row r="266" spans="1:26" ht="15.75" customHeight="1">
      <c r="A266" s="246"/>
      <c r="B266" s="577"/>
      <c r="C266" s="246"/>
      <c r="D266" s="246"/>
      <c r="E266" s="246"/>
      <c r="F266" s="246"/>
      <c r="G266" s="1"/>
      <c r="H266" s="1"/>
      <c r="I266" s="1"/>
      <c r="J266" s="1"/>
      <c r="K266" s="1"/>
      <c r="L266" s="1"/>
      <c r="M266" s="1"/>
      <c r="N266" s="1"/>
      <c r="O266" s="1"/>
      <c r="P266" s="1"/>
      <c r="Q266" s="1"/>
      <c r="R266" s="1"/>
      <c r="S266" s="1"/>
      <c r="T266" s="1"/>
      <c r="U266" s="1"/>
      <c r="V266" s="1"/>
      <c r="W266" s="1"/>
      <c r="X266" s="1"/>
      <c r="Y266" s="1"/>
      <c r="Z266" s="1"/>
    </row>
    <row r="267" spans="1:26" ht="15.75" customHeight="1">
      <c r="A267" s="246"/>
      <c r="B267" s="577"/>
      <c r="C267" s="246"/>
      <c r="D267" s="246"/>
      <c r="E267" s="246"/>
      <c r="F267" s="246"/>
      <c r="G267" s="1"/>
      <c r="H267" s="1"/>
      <c r="I267" s="1"/>
      <c r="J267" s="1"/>
      <c r="K267" s="1"/>
      <c r="L267" s="1"/>
      <c r="M267" s="1"/>
      <c r="N267" s="1"/>
      <c r="O267" s="1"/>
      <c r="P267" s="1"/>
      <c r="Q267" s="1"/>
      <c r="R267" s="1"/>
      <c r="S267" s="1"/>
      <c r="T267" s="1"/>
      <c r="U267" s="1"/>
      <c r="V267" s="1"/>
      <c r="W267" s="1"/>
      <c r="X267" s="1"/>
      <c r="Y267" s="1"/>
      <c r="Z267" s="1"/>
    </row>
    <row r="268" spans="1:26" ht="15.75" customHeight="1">
      <c r="A268" s="246"/>
      <c r="B268" s="577"/>
      <c r="C268" s="246"/>
      <c r="D268" s="246"/>
      <c r="E268" s="246"/>
      <c r="F268" s="246"/>
      <c r="G268" s="1"/>
      <c r="H268" s="1"/>
      <c r="I268" s="1"/>
      <c r="J268" s="1"/>
      <c r="K268" s="1"/>
      <c r="L268" s="1"/>
      <c r="M268" s="1"/>
      <c r="N268" s="1"/>
      <c r="O268" s="1"/>
      <c r="P268" s="1"/>
      <c r="Q268" s="1"/>
      <c r="R268" s="1"/>
      <c r="S268" s="1"/>
      <c r="T268" s="1"/>
      <c r="U268" s="1"/>
      <c r="V268" s="1"/>
      <c r="W268" s="1"/>
      <c r="X268" s="1"/>
      <c r="Y268" s="1"/>
      <c r="Z268" s="1"/>
    </row>
    <row r="269" spans="1:26" ht="15.75" customHeight="1">
      <c r="A269" s="246"/>
      <c r="B269" s="577"/>
      <c r="C269" s="246"/>
      <c r="D269" s="246"/>
      <c r="E269" s="246"/>
      <c r="F269" s="246"/>
      <c r="G269" s="1"/>
      <c r="H269" s="1"/>
      <c r="I269" s="1"/>
      <c r="J269" s="1"/>
      <c r="K269" s="1"/>
      <c r="L269" s="1"/>
      <c r="M269" s="1"/>
      <c r="N269" s="1"/>
      <c r="O269" s="1"/>
      <c r="P269" s="1"/>
      <c r="Q269" s="1"/>
      <c r="R269" s="1"/>
      <c r="S269" s="1"/>
      <c r="T269" s="1"/>
      <c r="U269" s="1"/>
      <c r="V269" s="1"/>
      <c r="W269" s="1"/>
      <c r="X269" s="1"/>
      <c r="Y269" s="1"/>
      <c r="Z269" s="1"/>
    </row>
    <row r="270" spans="1:26" ht="15.75" customHeight="1">
      <c r="A270" s="246"/>
      <c r="B270" s="577"/>
      <c r="C270" s="246"/>
      <c r="D270" s="246"/>
      <c r="E270" s="246"/>
      <c r="F270" s="246"/>
      <c r="G270" s="1"/>
      <c r="H270" s="1"/>
      <c r="I270" s="1"/>
      <c r="J270" s="1"/>
      <c r="K270" s="1"/>
      <c r="L270" s="1"/>
      <c r="M270" s="1"/>
      <c r="N270" s="1"/>
      <c r="O270" s="1"/>
      <c r="P270" s="1"/>
      <c r="Q270" s="1"/>
      <c r="R270" s="1"/>
      <c r="S270" s="1"/>
      <c r="T270" s="1"/>
      <c r="U270" s="1"/>
      <c r="V270" s="1"/>
      <c r="W270" s="1"/>
      <c r="X270" s="1"/>
      <c r="Y270" s="1"/>
      <c r="Z270" s="1"/>
    </row>
    <row r="271" spans="1:26" ht="15.75" customHeight="1">
      <c r="A271" s="246"/>
      <c r="B271" s="577"/>
      <c r="C271" s="246"/>
      <c r="D271" s="246"/>
      <c r="E271" s="246"/>
      <c r="F271" s="246"/>
      <c r="G271" s="1"/>
      <c r="H271" s="1"/>
      <c r="I271" s="1"/>
      <c r="J271" s="1"/>
      <c r="K271" s="1"/>
      <c r="L271" s="1"/>
      <c r="M271" s="1"/>
      <c r="N271" s="1"/>
      <c r="O271" s="1"/>
      <c r="P271" s="1"/>
      <c r="Q271" s="1"/>
      <c r="R271" s="1"/>
      <c r="S271" s="1"/>
      <c r="T271" s="1"/>
      <c r="U271" s="1"/>
      <c r="V271" s="1"/>
      <c r="W271" s="1"/>
      <c r="X271" s="1"/>
      <c r="Y271" s="1"/>
      <c r="Z271" s="1"/>
    </row>
    <row r="272" spans="1:26" ht="15.75" customHeight="1">
      <c r="A272" s="246"/>
      <c r="B272" s="577"/>
      <c r="C272" s="246"/>
      <c r="D272" s="246"/>
      <c r="E272" s="246"/>
      <c r="F272" s="246"/>
      <c r="G272" s="1"/>
      <c r="H272" s="1"/>
      <c r="I272" s="1"/>
      <c r="J272" s="1"/>
      <c r="K272" s="1"/>
      <c r="L272" s="1"/>
      <c r="M272" s="1"/>
      <c r="N272" s="1"/>
      <c r="O272" s="1"/>
      <c r="P272" s="1"/>
      <c r="Q272" s="1"/>
      <c r="R272" s="1"/>
      <c r="S272" s="1"/>
      <c r="T272" s="1"/>
      <c r="U272" s="1"/>
      <c r="V272" s="1"/>
      <c r="W272" s="1"/>
      <c r="X272" s="1"/>
      <c r="Y272" s="1"/>
      <c r="Z272" s="1"/>
    </row>
    <row r="273" spans="1:26" ht="15.75" customHeight="1">
      <c r="A273" s="246"/>
      <c r="B273" s="577"/>
      <c r="C273" s="246"/>
      <c r="D273" s="246"/>
      <c r="E273" s="246"/>
      <c r="F273" s="246"/>
      <c r="G273" s="1"/>
      <c r="H273" s="1"/>
      <c r="I273" s="1"/>
      <c r="J273" s="1"/>
      <c r="K273" s="1"/>
      <c r="L273" s="1"/>
      <c r="M273" s="1"/>
      <c r="N273" s="1"/>
      <c r="O273" s="1"/>
      <c r="P273" s="1"/>
      <c r="Q273" s="1"/>
      <c r="R273" s="1"/>
      <c r="S273" s="1"/>
      <c r="T273" s="1"/>
      <c r="U273" s="1"/>
      <c r="V273" s="1"/>
      <c r="W273" s="1"/>
      <c r="X273" s="1"/>
      <c r="Y273" s="1"/>
      <c r="Z273" s="1"/>
    </row>
    <row r="274" spans="1:26" ht="15.75" customHeight="1">
      <c r="A274" s="246"/>
      <c r="B274" s="577"/>
      <c r="C274" s="246"/>
      <c r="D274" s="246"/>
      <c r="E274" s="246"/>
      <c r="F274" s="246"/>
      <c r="G274" s="1"/>
      <c r="H274" s="1"/>
      <c r="I274" s="1"/>
      <c r="J274" s="1"/>
      <c r="K274" s="1"/>
      <c r="L274" s="1"/>
      <c r="M274" s="1"/>
      <c r="N274" s="1"/>
      <c r="O274" s="1"/>
      <c r="P274" s="1"/>
      <c r="Q274" s="1"/>
      <c r="R274" s="1"/>
      <c r="S274" s="1"/>
      <c r="T274" s="1"/>
      <c r="U274" s="1"/>
      <c r="V274" s="1"/>
      <c r="W274" s="1"/>
      <c r="X274" s="1"/>
      <c r="Y274" s="1"/>
      <c r="Z274" s="1"/>
    </row>
    <row r="275" spans="1:26" ht="15.75" customHeight="1">
      <c r="A275" s="246"/>
      <c r="B275" s="577"/>
      <c r="C275" s="246"/>
      <c r="D275" s="246"/>
      <c r="E275" s="246"/>
      <c r="F275" s="246"/>
      <c r="G275" s="1"/>
      <c r="H275" s="1"/>
      <c r="I275" s="1"/>
      <c r="J275" s="1"/>
      <c r="K275" s="1"/>
      <c r="L275" s="1"/>
      <c r="M275" s="1"/>
      <c r="N275" s="1"/>
      <c r="O275" s="1"/>
      <c r="P275" s="1"/>
      <c r="Q275" s="1"/>
      <c r="R275" s="1"/>
      <c r="S275" s="1"/>
      <c r="T275" s="1"/>
      <c r="U275" s="1"/>
      <c r="V275" s="1"/>
      <c r="W275" s="1"/>
      <c r="X275" s="1"/>
      <c r="Y275" s="1"/>
      <c r="Z275" s="1"/>
    </row>
    <row r="276" spans="1:26" ht="15.75" customHeight="1">
      <c r="A276" s="246"/>
      <c r="B276" s="577"/>
      <c r="C276" s="246"/>
      <c r="D276" s="246"/>
      <c r="E276" s="246"/>
      <c r="F276" s="246"/>
      <c r="G276" s="1"/>
      <c r="H276" s="1"/>
      <c r="I276" s="1"/>
      <c r="J276" s="1"/>
      <c r="K276" s="1"/>
      <c r="L276" s="1"/>
      <c r="M276" s="1"/>
      <c r="N276" s="1"/>
      <c r="O276" s="1"/>
      <c r="P276" s="1"/>
      <c r="Q276" s="1"/>
      <c r="R276" s="1"/>
      <c r="S276" s="1"/>
      <c r="T276" s="1"/>
      <c r="U276" s="1"/>
      <c r="V276" s="1"/>
      <c r="W276" s="1"/>
      <c r="X276" s="1"/>
      <c r="Y276" s="1"/>
      <c r="Z276" s="1"/>
    </row>
    <row r="277" spans="1:26" ht="15.75" customHeight="1">
      <c r="A277" s="246"/>
      <c r="B277" s="577"/>
      <c r="C277" s="246"/>
      <c r="D277" s="246"/>
      <c r="E277" s="246"/>
      <c r="F277" s="246"/>
      <c r="G277" s="1"/>
      <c r="H277" s="1"/>
      <c r="I277" s="1"/>
      <c r="J277" s="1"/>
      <c r="K277" s="1"/>
      <c r="L277" s="1"/>
      <c r="M277" s="1"/>
      <c r="N277" s="1"/>
      <c r="O277" s="1"/>
      <c r="P277" s="1"/>
      <c r="Q277" s="1"/>
      <c r="R277" s="1"/>
      <c r="S277" s="1"/>
      <c r="T277" s="1"/>
      <c r="U277" s="1"/>
      <c r="V277" s="1"/>
      <c r="W277" s="1"/>
      <c r="X277" s="1"/>
      <c r="Y277" s="1"/>
      <c r="Z277" s="1"/>
    </row>
    <row r="278" spans="1:26" ht="15.75" customHeight="1">
      <c r="A278" s="246"/>
      <c r="B278" s="577"/>
      <c r="C278" s="246"/>
      <c r="D278" s="246"/>
      <c r="E278" s="246"/>
      <c r="F278" s="246"/>
      <c r="G278" s="1"/>
      <c r="H278" s="1"/>
      <c r="I278" s="1"/>
      <c r="J278" s="1"/>
      <c r="K278" s="1"/>
      <c r="L278" s="1"/>
      <c r="M278" s="1"/>
      <c r="N278" s="1"/>
      <c r="O278" s="1"/>
      <c r="P278" s="1"/>
      <c r="Q278" s="1"/>
      <c r="R278" s="1"/>
      <c r="S278" s="1"/>
      <c r="T278" s="1"/>
      <c r="U278" s="1"/>
      <c r="V278" s="1"/>
      <c r="W278" s="1"/>
      <c r="X278" s="1"/>
      <c r="Y278" s="1"/>
      <c r="Z278" s="1"/>
    </row>
    <row r="279" spans="1:26" ht="15.75" customHeight="1">
      <c r="A279" s="246"/>
      <c r="B279" s="577"/>
      <c r="C279" s="246"/>
      <c r="D279" s="246"/>
      <c r="E279" s="246"/>
      <c r="F279" s="246"/>
      <c r="G279" s="1"/>
      <c r="H279" s="1"/>
      <c r="I279" s="1"/>
      <c r="J279" s="1"/>
      <c r="K279" s="1"/>
      <c r="L279" s="1"/>
      <c r="M279" s="1"/>
      <c r="N279" s="1"/>
      <c r="O279" s="1"/>
      <c r="P279" s="1"/>
      <c r="Q279" s="1"/>
      <c r="R279" s="1"/>
      <c r="S279" s="1"/>
      <c r="T279" s="1"/>
      <c r="U279" s="1"/>
      <c r="V279" s="1"/>
      <c r="W279" s="1"/>
      <c r="X279" s="1"/>
      <c r="Y279" s="1"/>
      <c r="Z279" s="1"/>
    </row>
    <row r="280" spans="1:26" ht="15.75" customHeight="1">
      <c r="A280" s="246"/>
      <c r="B280" s="577"/>
      <c r="C280" s="246"/>
      <c r="D280" s="246"/>
      <c r="E280" s="246"/>
      <c r="F280" s="246"/>
      <c r="G280" s="1"/>
      <c r="H280" s="1"/>
      <c r="I280" s="1"/>
      <c r="J280" s="1"/>
      <c r="K280" s="1"/>
      <c r="L280" s="1"/>
      <c r="M280" s="1"/>
      <c r="N280" s="1"/>
      <c r="O280" s="1"/>
      <c r="P280" s="1"/>
      <c r="Q280" s="1"/>
      <c r="R280" s="1"/>
      <c r="S280" s="1"/>
      <c r="T280" s="1"/>
      <c r="U280" s="1"/>
      <c r="V280" s="1"/>
      <c r="W280" s="1"/>
      <c r="X280" s="1"/>
      <c r="Y280" s="1"/>
      <c r="Z280" s="1"/>
    </row>
    <row r="281" spans="1:26" ht="15.75" customHeight="1">
      <c r="A281" s="246"/>
      <c r="B281" s="577"/>
      <c r="C281" s="246"/>
      <c r="D281" s="246"/>
      <c r="E281" s="246"/>
      <c r="F281" s="246"/>
      <c r="G281" s="1"/>
      <c r="H281" s="1"/>
      <c r="I281" s="1"/>
      <c r="J281" s="1"/>
      <c r="K281" s="1"/>
      <c r="L281" s="1"/>
      <c r="M281" s="1"/>
      <c r="N281" s="1"/>
      <c r="O281" s="1"/>
      <c r="P281" s="1"/>
      <c r="Q281" s="1"/>
      <c r="R281" s="1"/>
      <c r="S281" s="1"/>
      <c r="T281" s="1"/>
      <c r="U281" s="1"/>
      <c r="V281" s="1"/>
      <c r="W281" s="1"/>
      <c r="X281" s="1"/>
      <c r="Y281" s="1"/>
      <c r="Z281" s="1"/>
    </row>
    <row r="282" spans="1:26" ht="15.75" customHeight="1">
      <c r="A282" s="246"/>
      <c r="B282" s="577"/>
      <c r="C282" s="246"/>
      <c r="D282" s="246"/>
      <c r="E282" s="246"/>
      <c r="F282" s="246"/>
      <c r="G282" s="1"/>
      <c r="H282" s="1"/>
      <c r="I282" s="1"/>
      <c r="J282" s="1"/>
      <c r="K282" s="1"/>
      <c r="L282" s="1"/>
      <c r="M282" s="1"/>
      <c r="N282" s="1"/>
      <c r="O282" s="1"/>
      <c r="P282" s="1"/>
      <c r="Q282" s="1"/>
      <c r="R282" s="1"/>
      <c r="S282" s="1"/>
      <c r="T282" s="1"/>
      <c r="U282" s="1"/>
      <c r="V282" s="1"/>
      <c r="W282" s="1"/>
      <c r="X282" s="1"/>
      <c r="Y282" s="1"/>
      <c r="Z282" s="1"/>
    </row>
    <row r="283" spans="1:26" ht="15.75" customHeight="1">
      <c r="A283" s="246"/>
      <c r="B283" s="577"/>
      <c r="C283" s="246"/>
      <c r="D283" s="246"/>
      <c r="E283" s="246"/>
      <c r="F283" s="246"/>
      <c r="G283" s="1"/>
      <c r="H283" s="1"/>
      <c r="I283" s="1"/>
      <c r="J283" s="1"/>
      <c r="K283" s="1"/>
      <c r="L283" s="1"/>
      <c r="M283" s="1"/>
      <c r="N283" s="1"/>
      <c r="O283" s="1"/>
      <c r="P283" s="1"/>
      <c r="Q283" s="1"/>
      <c r="R283" s="1"/>
      <c r="S283" s="1"/>
      <c r="T283" s="1"/>
      <c r="U283" s="1"/>
      <c r="V283" s="1"/>
      <c r="W283" s="1"/>
      <c r="X283" s="1"/>
      <c r="Y283" s="1"/>
      <c r="Z283" s="1"/>
    </row>
    <row r="284" spans="1:26" ht="15.75" customHeight="1">
      <c r="A284" s="246"/>
      <c r="B284" s="577"/>
      <c r="C284" s="246"/>
      <c r="D284" s="246"/>
      <c r="E284" s="246"/>
      <c r="F284" s="246"/>
      <c r="G284" s="1"/>
      <c r="H284" s="1"/>
      <c r="I284" s="1"/>
      <c r="J284" s="1"/>
      <c r="K284" s="1"/>
      <c r="L284" s="1"/>
      <c r="M284" s="1"/>
      <c r="N284" s="1"/>
      <c r="O284" s="1"/>
      <c r="P284" s="1"/>
      <c r="Q284" s="1"/>
      <c r="R284" s="1"/>
      <c r="S284" s="1"/>
      <c r="T284" s="1"/>
      <c r="U284" s="1"/>
      <c r="V284" s="1"/>
      <c r="W284" s="1"/>
      <c r="X284" s="1"/>
      <c r="Y284" s="1"/>
      <c r="Z284" s="1"/>
    </row>
    <row r="285" spans="1:26" ht="15.75" customHeight="1">
      <c r="A285" s="246"/>
      <c r="B285" s="577"/>
      <c r="C285" s="246"/>
      <c r="D285" s="246"/>
      <c r="E285" s="246"/>
      <c r="F285" s="246"/>
      <c r="G285" s="1"/>
      <c r="H285" s="1"/>
      <c r="I285" s="1"/>
      <c r="J285" s="1"/>
      <c r="K285" s="1"/>
      <c r="L285" s="1"/>
      <c r="M285" s="1"/>
      <c r="N285" s="1"/>
      <c r="O285" s="1"/>
      <c r="P285" s="1"/>
      <c r="Q285" s="1"/>
      <c r="R285" s="1"/>
      <c r="S285" s="1"/>
      <c r="T285" s="1"/>
      <c r="U285" s="1"/>
      <c r="V285" s="1"/>
      <c r="W285" s="1"/>
      <c r="X285" s="1"/>
      <c r="Y285" s="1"/>
      <c r="Z285" s="1"/>
    </row>
    <row r="286" spans="1:26" ht="15.75" customHeight="1">
      <c r="A286" s="246"/>
      <c r="B286" s="577"/>
      <c r="C286" s="246"/>
      <c r="D286" s="246"/>
      <c r="E286" s="246"/>
      <c r="F286" s="246"/>
      <c r="G286" s="1"/>
      <c r="H286" s="1"/>
      <c r="I286" s="1"/>
      <c r="J286" s="1"/>
      <c r="K286" s="1"/>
      <c r="L286" s="1"/>
      <c r="M286" s="1"/>
      <c r="N286" s="1"/>
      <c r="O286" s="1"/>
      <c r="P286" s="1"/>
      <c r="Q286" s="1"/>
      <c r="R286" s="1"/>
      <c r="S286" s="1"/>
      <c r="T286" s="1"/>
      <c r="U286" s="1"/>
      <c r="V286" s="1"/>
      <c r="W286" s="1"/>
      <c r="X286" s="1"/>
      <c r="Y286" s="1"/>
      <c r="Z286" s="1"/>
    </row>
    <row r="287" spans="1:26" ht="15.75" customHeight="1">
      <c r="A287" s="246"/>
      <c r="B287" s="577"/>
      <c r="C287" s="246"/>
      <c r="D287" s="246"/>
      <c r="E287" s="246"/>
      <c r="F287" s="246"/>
      <c r="G287" s="1"/>
      <c r="H287" s="1"/>
      <c r="I287" s="1"/>
      <c r="J287" s="1"/>
      <c r="K287" s="1"/>
      <c r="L287" s="1"/>
      <c r="M287" s="1"/>
      <c r="N287" s="1"/>
      <c r="O287" s="1"/>
      <c r="P287" s="1"/>
      <c r="Q287" s="1"/>
      <c r="R287" s="1"/>
      <c r="S287" s="1"/>
      <c r="T287" s="1"/>
      <c r="U287" s="1"/>
      <c r="V287" s="1"/>
      <c r="W287" s="1"/>
      <c r="X287" s="1"/>
      <c r="Y287" s="1"/>
      <c r="Z287" s="1"/>
    </row>
    <row r="288" spans="1:26" ht="15.75" customHeight="1">
      <c r="A288" s="246"/>
      <c r="B288" s="577"/>
      <c r="C288" s="246"/>
      <c r="D288" s="246"/>
      <c r="E288" s="246"/>
      <c r="F288" s="246"/>
      <c r="G288" s="1"/>
      <c r="H288" s="1"/>
      <c r="I288" s="1"/>
      <c r="J288" s="1"/>
      <c r="K288" s="1"/>
      <c r="L288" s="1"/>
      <c r="M288" s="1"/>
      <c r="N288" s="1"/>
      <c r="O288" s="1"/>
      <c r="P288" s="1"/>
      <c r="Q288" s="1"/>
      <c r="R288" s="1"/>
      <c r="S288" s="1"/>
      <c r="T288" s="1"/>
      <c r="U288" s="1"/>
      <c r="V288" s="1"/>
      <c r="W288" s="1"/>
      <c r="X288" s="1"/>
      <c r="Y288" s="1"/>
      <c r="Z288" s="1"/>
    </row>
    <row r="289" spans="1:26" ht="15.75" customHeight="1">
      <c r="A289" s="246"/>
      <c r="B289" s="577"/>
      <c r="C289" s="246"/>
      <c r="D289" s="246"/>
      <c r="E289" s="246"/>
      <c r="F289" s="246"/>
      <c r="G289" s="1"/>
      <c r="H289" s="1"/>
      <c r="I289" s="1"/>
      <c r="J289" s="1"/>
      <c r="K289" s="1"/>
      <c r="L289" s="1"/>
      <c r="M289" s="1"/>
      <c r="N289" s="1"/>
      <c r="O289" s="1"/>
      <c r="P289" s="1"/>
      <c r="Q289" s="1"/>
      <c r="R289" s="1"/>
      <c r="S289" s="1"/>
      <c r="T289" s="1"/>
      <c r="U289" s="1"/>
      <c r="V289" s="1"/>
      <c r="W289" s="1"/>
      <c r="X289" s="1"/>
      <c r="Y289" s="1"/>
      <c r="Z289" s="1"/>
    </row>
    <row r="290" spans="1:26" ht="15.75" customHeight="1">
      <c r="A290" s="246"/>
      <c r="B290" s="577"/>
      <c r="C290" s="246"/>
      <c r="D290" s="246"/>
      <c r="E290" s="246"/>
      <c r="F290" s="246"/>
      <c r="G290" s="1"/>
      <c r="H290" s="1"/>
      <c r="I290" s="1"/>
      <c r="J290" s="1"/>
      <c r="K290" s="1"/>
      <c r="L290" s="1"/>
      <c r="M290" s="1"/>
      <c r="N290" s="1"/>
      <c r="O290" s="1"/>
      <c r="P290" s="1"/>
      <c r="Q290" s="1"/>
      <c r="R290" s="1"/>
      <c r="S290" s="1"/>
      <c r="T290" s="1"/>
      <c r="U290" s="1"/>
      <c r="V290" s="1"/>
      <c r="W290" s="1"/>
      <c r="X290" s="1"/>
      <c r="Y290" s="1"/>
      <c r="Z290" s="1"/>
    </row>
    <row r="291" spans="1:26" ht="15.75" customHeight="1">
      <c r="A291" s="246"/>
      <c r="B291" s="577"/>
      <c r="C291" s="246"/>
      <c r="D291" s="246"/>
      <c r="E291" s="246"/>
      <c r="F291" s="246"/>
      <c r="G291" s="1"/>
      <c r="H291" s="1"/>
      <c r="I291" s="1"/>
      <c r="J291" s="1"/>
      <c r="K291" s="1"/>
      <c r="L291" s="1"/>
      <c r="M291" s="1"/>
      <c r="N291" s="1"/>
      <c r="O291" s="1"/>
      <c r="P291" s="1"/>
      <c r="Q291" s="1"/>
      <c r="R291" s="1"/>
      <c r="S291" s="1"/>
      <c r="T291" s="1"/>
      <c r="U291" s="1"/>
      <c r="V291" s="1"/>
      <c r="W291" s="1"/>
      <c r="X291" s="1"/>
      <c r="Y291" s="1"/>
      <c r="Z291" s="1"/>
    </row>
    <row r="292" spans="1:26" ht="15.75" customHeight="1">
      <c r="A292" s="246"/>
      <c r="B292" s="577"/>
      <c r="C292" s="246"/>
      <c r="D292" s="246"/>
      <c r="E292" s="246"/>
      <c r="F292" s="246"/>
      <c r="G292" s="1"/>
      <c r="H292" s="1"/>
      <c r="I292" s="1"/>
      <c r="J292" s="1"/>
      <c r="K292" s="1"/>
      <c r="L292" s="1"/>
      <c r="M292" s="1"/>
      <c r="N292" s="1"/>
      <c r="O292" s="1"/>
      <c r="P292" s="1"/>
      <c r="Q292" s="1"/>
      <c r="R292" s="1"/>
      <c r="S292" s="1"/>
      <c r="T292" s="1"/>
      <c r="U292" s="1"/>
      <c r="V292" s="1"/>
      <c r="W292" s="1"/>
      <c r="X292" s="1"/>
      <c r="Y292" s="1"/>
      <c r="Z292" s="1"/>
    </row>
    <row r="293" spans="1:26" ht="15.75" customHeight="1">
      <c r="A293" s="246"/>
      <c r="B293" s="577"/>
      <c r="C293" s="246"/>
      <c r="D293" s="246"/>
      <c r="E293" s="246"/>
      <c r="F293" s="246"/>
      <c r="G293" s="1"/>
      <c r="H293" s="1"/>
      <c r="I293" s="1"/>
      <c r="J293" s="1"/>
      <c r="K293" s="1"/>
      <c r="L293" s="1"/>
      <c r="M293" s="1"/>
      <c r="N293" s="1"/>
      <c r="O293" s="1"/>
      <c r="P293" s="1"/>
      <c r="Q293" s="1"/>
      <c r="R293" s="1"/>
      <c r="S293" s="1"/>
      <c r="T293" s="1"/>
      <c r="U293" s="1"/>
      <c r="V293" s="1"/>
      <c r="W293" s="1"/>
      <c r="X293" s="1"/>
      <c r="Y293" s="1"/>
      <c r="Z293" s="1"/>
    </row>
    <row r="294" spans="1:26" ht="15.75" customHeight="1">
      <c r="A294" s="246"/>
      <c r="B294" s="577"/>
      <c r="C294" s="246"/>
      <c r="D294" s="246"/>
      <c r="E294" s="246"/>
      <c r="F294" s="246"/>
      <c r="G294" s="1"/>
      <c r="H294" s="1"/>
      <c r="I294" s="1"/>
      <c r="J294" s="1"/>
      <c r="K294" s="1"/>
      <c r="L294" s="1"/>
      <c r="M294" s="1"/>
      <c r="N294" s="1"/>
      <c r="O294" s="1"/>
      <c r="P294" s="1"/>
      <c r="Q294" s="1"/>
      <c r="R294" s="1"/>
      <c r="S294" s="1"/>
      <c r="T294" s="1"/>
      <c r="U294" s="1"/>
      <c r="V294" s="1"/>
      <c r="W294" s="1"/>
      <c r="X294" s="1"/>
      <c r="Y294" s="1"/>
      <c r="Z294" s="1"/>
    </row>
    <row r="295" spans="1:26" ht="15.75" customHeight="1">
      <c r="A295" s="246"/>
      <c r="B295" s="577"/>
      <c r="C295" s="246"/>
      <c r="D295" s="246"/>
      <c r="E295" s="246"/>
      <c r="F295" s="246"/>
      <c r="G295" s="1"/>
      <c r="H295" s="1"/>
      <c r="I295" s="1"/>
      <c r="J295" s="1"/>
      <c r="K295" s="1"/>
      <c r="L295" s="1"/>
      <c r="M295" s="1"/>
      <c r="N295" s="1"/>
      <c r="O295" s="1"/>
      <c r="P295" s="1"/>
      <c r="Q295" s="1"/>
      <c r="R295" s="1"/>
      <c r="S295" s="1"/>
      <c r="T295" s="1"/>
      <c r="U295" s="1"/>
      <c r="V295" s="1"/>
      <c r="W295" s="1"/>
      <c r="X295" s="1"/>
      <c r="Y295" s="1"/>
      <c r="Z295" s="1"/>
    </row>
    <row r="296" spans="1:26" ht="15.75" customHeight="1">
      <c r="A296" s="246"/>
      <c r="B296" s="577"/>
      <c r="C296" s="246"/>
      <c r="D296" s="246"/>
      <c r="E296" s="246"/>
      <c r="F296" s="246"/>
      <c r="G296" s="1"/>
      <c r="H296" s="1"/>
      <c r="I296" s="1"/>
      <c r="J296" s="1"/>
      <c r="K296" s="1"/>
      <c r="L296" s="1"/>
      <c r="M296" s="1"/>
      <c r="N296" s="1"/>
      <c r="O296" s="1"/>
      <c r="P296" s="1"/>
      <c r="Q296" s="1"/>
      <c r="R296" s="1"/>
      <c r="S296" s="1"/>
      <c r="T296" s="1"/>
      <c r="U296" s="1"/>
      <c r="V296" s="1"/>
      <c r="W296" s="1"/>
      <c r="X296" s="1"/>
      <c r="Y296" s="1"/>
      <c r="Z296" s="1"/>
    </row>
    <row r="297" spans="1:26" ht="15.75" customHeight="1">
      <c r="A297" s="246"/>
      <c r="B297" s="577"/>
      <c r="C297" s="246"/>
      <c r="D297" s="246"/>
      <c r="E297" s="246"/>
      <c r="F297" s="246"/>
      <c r="G297" s="1"/>
      <c r="H297" s="1"/>
      <c r="I297" s="1"/>
      <c r="J297" s="1"/>
      <c r="K297" s="1"/>
      <c r="L297" s="1"/>
      <c r="M297" s="1"/>
      <c r="N297" s="1"/>
      <c r="O297" s="1"/>
      <c r="P297" s="1"/>
      <c r="Q297" s="1"/>
      <c r="R297" s="1"/>
      <c r="S297" s="1"/>
      <c r="T297" s="1"/>
      <c r="U297" s="1"/>
      <c r="V297" s="1"/>
      <c r="W297" s="1"/>
      <c r="X297" s="1"/>
      <c r="Y297" s="1"/>
      <c r="Z297" s="1"/>
    </row>
    <row r="298" spans="1:26" ht="15.75" customHeight="1">
      <c r="A298" s="246"/>
      <c r="B298" s="577"/>
      <c r="C298" s="246"/>
      <c r="D298" s="246"/>
      <c r="E298" s="246"/>
      <c r="F298" s="246"/>
      <c r="G298" s="1"/>
      <c r="H298" s="1"/>
      <c r="I298" s="1"/>
      <c r="J298" s="1"/>
      <c r="K298" s="1"/>
      <c r="L298" s="1"/>
      <c r="M298" s="1"/>
      <c r="N298" s="1"/>
      <c r="O298" s="1"/>
      <c r="P298" s="1"/>
      <c r="Q298" s="1"/>
      <c r="R298" s="1"/>
      <c r="S298" s="1"/>
      <c r="T298" s="1"/>
      <c r="U298" s="1"/>
      <c r="V298" s="1"/>
      <c r="W298" s="1"/>
      <c r="X298" s="1"/>
      <c r="Y298" s="1"/>
      <c r="Z298" s="1"/>
    </row>
    <row r="299" spans="1:26" ht="15.75" customHeight="1">
      <c r="A299" s="246"/>
      <c r="B299" s="577"/>
      <c r="C299" s="246"/>
      <c r="D299" s="246"/>
      <c r="E299" s="246"/>
      <c r="F299" s="246"/>
      <c r="G299" s="1"/>
      <c r="H299" s="1"/>
      <c r="I299" s="1"/>
      <c r="J299" s="1"/>
      <c r="K299" s="1"/>
      <c r="L299" s="1"/>
      <c r="M299" s="1"/>
      <c r="N299" s="1"/>
      <c r="O299" s="1"/>
      <c r="P299" s="1"/>
      <c r="Q299" s="1"/>
      <c r="R299" s="1"/>
      <c r="S299" s="1"/>
      <c r="T299" s="1"/>
      <c r="U299" s="1"/>
      <c r="V299" s="1"/>
      <c r="W299" s="1"/>
      <c r="X299" s="1"/>
      <c r="Y299" s="1"/>
      <c r="Z299" s="1"/>
    </row>
    <row r="300" spans="1:26" ht="15.75" customHeight="1">
      <c r="A300" s="246"/>
      <c r="B300" s="577"/>
      <c r="C300" s="246"/>
      <c r="D300" s="246"/>
      <c r="E300" s="246"/>
      <c r="F300" s="246"/>
      <c r="G300" s="1"/>
      <c r="H300" s="1"/>
      <c r="I300" s="1"/>
      <c r="J300" s="1"/>
      <c r="K300" s="1"/>
      <c r="L300" s="1"/>
      <c r="M300" s="1"/>
      <c r="N300" s="1"/>
      <c r="O300" s="1"/>
      <c r="P300" s="1"/>
      <c r="Q300" s="1"/>
      <c r="R300" s="1"/>
      <c r="S300" s="1"/>
      <c r="T300" s="1"/>
      <c r="U300" s="1"/>
      <c r="V300" s="1"/>
      <c r="W300" s="1"/>
      <c r="X300" s="1"/>
      <c r="Y300" s="1"/>
      <c r="Z300" s="1"/>
    </row>
    <row r="301" spans="1:26" ht="15.75" customHeight="1">
      <c r="A301" s="246"/>
      <c r="B301" s="577"/>
      <c r="C301" s="246"/>
      <c r="D301" s="246"/>
      <c r="E301" s="246"/>
      <c r="F301" s="246"/>
      <c r="G301" s="1"/>
      <c r="H301" s="1"/>
      <c r="I301" s="1"/>
      <c r="J301" s="1"/>
      <c r="K301" s="1"/>
      <c r="L301" s="1"/>
      <c r="M301" s="1"/>
      <c r="N301" s="1"/>
      <c r="O301" s="1"/>
      <c r="P301" s="1"/>
      <c r="Q301" s="1"/>
      <c r="R301" s="1"/>
      <c r="S301" s="1"/>
      <c r="T301" s="1"/>
      <c r="U301" s="1"/>
      <c r="V301" s="1"/>
      <c r="W301" s="1"/>
      <c r="X301" s="1"/>
      <c r="Y301" s="1"/>
      <c r="Z301" s="1"/>
    </row>
    <row r="302" spans="1:26" ht="15.75" customHeight="1">
      <c r="A302" s="246"/>
      <c r="B302" s="577"/>
      <c r="C302" s="246"/>
      <c r="D302" s="246"/>
      <c r="E302" s="246"/>
      <c r="F302" s="246"/>
      <c r="G302" s="1"/>
      <c r="H302" s="1"/>
      <c r="I302" s="1"/>
      <c r="J302" s="1"/>
      <c r="K302" s="1"/>
      <c r="L302" s="1"/>
      <c r="M302" s="1"/>
      <c r="N302" s="1"/>
      <c r="O302" s="1"/>
      <c r="P302" s="1"/>
      <c r="Q302" s="1"/>
      <c r="R302" s="1"/>
      <c r="S302" s="1"/>
      <c r="T302" s="1"/>
      <c r="U302" s="1"/>
      <c r="V302" s="1"/>
      <c r="W302" s="1"/>
      <c r="X302" s="1"/>
      <c r="Y302" s="1"/>
      <c r="Z302" s="1"/>
    </row>
    <row r="303" spans="1:26" ht="15.75" customHeight="1">
      <c r="A303" s="246"/>
      <c r="B303" s="577"/>
      <c r="C303" s="246"/>
      <c r="D303" s="246"/>
      <c r="E303" s="246"/>
      <c r="F303" s="246"/>
      <c r="G303" s="1"/>
      <c r="H303" s="1"/>
      <c r="I303" s="1"/>
      <c r="J303" s="1"/>
      <c r="K303" s="1"/>
      <c r="L303" s="1"/>
      <c r="M303" s="1"/>
      <c r="N303" s="1"/>
      <c r="O303" s="1"/>
      <c r="P303" s="1"/>
      <c r="Q303" s="1"/>
      <c r="R303" s="1"/>
      <c r="S303" s="1"/>
      <c r="T303" s="1"/>
      <c r="U303" s="1"/>
      <c r="V303" s="1"/>
      <c r="W303" s="1"/>
      <c r="X303" s="1"/>
      <c r="Y303" s="1"/>
      <c r="Z303" s="1"/>
    </row>
    <row r="304" spans="1:26" ht="15.75" customHeight="1">
      <c r="A304" s="246"/>
      <c r="B304" s="577"/>
      <c r="C304" s="246"/>
      <c r="D304" s="246"/>
      <c r="E304" s="246"/>
      <c r="F304" s="246"/>
      <c r="G304" s="1"/>
      <c r="H304" s="1"/>
      <c r="I304" s="1"/>
      <c r="J304" s="1"/>
      <c r="K304" s="1"/>
      <c r="L304" s="1"/>
      <c r="M304" s="1"/>
      <c r="N304" s="1"/>
      <c r="O304" s="1"/>
      <c r="P304" s="1"/>
      <c r="Q304" s="1"/>
      <c r="R304" s="1"/>
      <c r="S304" s="1"/>
      <c r="T304" s="1"/>
      <c r="U304" s="1"/>
      <c r="V304" s="1"/>
      <c r="W304" s="1"/>
      <c r="X304" s="1"/>
      <c r="Y304" s="1"/>
      <c r="Z304" s="1"/>
    </row>
    <row r="305" spans="1:26" ht="15.75" customHeight="1">
      <c r="A305" s="246"/>
      <c r="B305" s="577"/>
      <c r="C305" s="246"/>
      <c r="D305" s="246"/>
      <c r="E305" s="246"/>
      <c r="F305" s="246"/>
      <c r="G305" s="1"/>
      <c r="H305" s="1"/>
      <c r="I305" s="1"/>
      <c r="J305" s="1"/>
      <c r="K305" s="1"/>
      <c r="L305" s="1"/>
      <c r="M305" s="1"/>
      <c r="N305" s="1"/>
      <c r="O305" s="1"/>
      <c r="P305" s="1"/>
      <c r="Q305" s="1"/>
      <c r="R305" s="1"/>
      <c r="S305" s="1"/>
      <c r="T305" s="1"/>
      <c r="U305" s="1"/>
      <c r="V305" s="1"/>
      <c r="W305" s="1"/>
      <c r="X305" s="1"/>
      <c r="Y305" s="1"/>
      <c r="Z305" s="1"/>
    </row>
    <row r="306" spans="1:26" ht="15.75" customHeight="1">
      <c r="A306" s="246"/>
      <c r="B306" s="577"/>
      <c r="C306" s="246"/>
      <c r="D306" s="246"/>
      <c r="E306" s="246"/>
      <c r="F306" s="246"/>
      <c r="G306" s="1"/>
      <c r="H306" s="1"/>
      <c r="I306" s="1"/>
      <c r="J306" s="1"/>
      <c r="K306" s="1"/>
      <c r="L306" s="1"/>
      <c r="M306" s="1"/>
      <c r="N306" s="1"/>
      <c r="O306" s="1"/>
      <c r="P306" s="1"/>
      <c r="Q306" s="1"/>
      <c r="R306" s="1"/>
      <c r="S306" s="1"/>
      <c r="T306" s="1"/>
      <c r="U306" s="1"/>
      <c r="V306" s="1"/>
      <c r="W306" s="1"/>
      <c r="X306" s="1"/>
      <c r="Y306" s="1"/>
      <c r="Z306" s="1"/>
    </row>
    <row r="307" spans="1:26" ht="15.75" customHeight="1">
      <c r="A307" s="246"/>
      <c r="B307" s="577"/>
      <c r="C307" s="246"/>
      <c r="D307" s="246"/>
      <c r="E307" s="246"/>
      <c r="F307" s="246"/>
      <c r="G307" s="1"/>
      <c r="H307" s="1"/>
      <c r="I307" s="1"/>
      <c r="J307" s="1"/>
      <c r="K307" s="1"/>
      <c r="L307" s="1"/>
      <c r="M307" s="1"/>
      <c r="N307" s="1"/>
      <c r="O307" s="1"/>
      <c r="P307" s="1"/>
      <c r="Q307" s="1"/>
      <c r="R307" s="1"/>
      <c r="S307" s="1"/>
      <c r="T307" s="1"/>
      <c r="U307" s="1"/>
      <c r="V307" s="1"/>
      <c r="W307" s="1"/>
      <c r="X307" s="1"/>
      <c r="Y307" s="1"/>
      <c r="Z307" s="1"/>
    </row>
    <row r="308" spans="1:26" ht="15.75" customHeight="1">
      <c r="A308" s="246"/>
      <c r="B308" s="577"/>
      <c r="C308" s="246"/>
      <c r="D308" s="246"/>
      <c r="E308" s="246"/>
      <c r="F308" s="246"/>
      <c r="G308" s="1"/>
      <c r="H308" s="1"/>
      <c r="I308" s="1"/>
      <c r="J308" s="1"/>
      <c r="K308" s="1"/>
      <c r="L308" s="1"/>
      <c r="M308" s="1"/>
      <c r="N308" s="1"/>
      <c r="O308" s="1"/>
      <c r="P308" s="1"/>
      <c r="Q308" s="1"/>
      <c r="R308" s="1"/>
      <c r="S308" s="1"/>
      <c r="T308" s="1"/>
      <c r="U308" s="1"/>
      <c r="V308" s="1"/>
      <c r="W308" s="1"/>
      <c r="X308" s="1"/>
      <c r="Y308" s="1"/>
      <c r="Z308" s="1"/>
    </row>
    <row r="309" spans="1:26" ht="15.75" customHeight="1">
      <c r="A309" s="246"/>
      <c r="B309" s="577"/>
      <c r="C309" s="246"/>
      <c r="D309" s="246"/>
      <c r="E309" s="246"/>
      <c r="F309" s="246"/>
      <c r="G309" s="1"/>
      <c r="H309" s="1"/>
      <c r="I309" s="1"/>
      <c r="J309" s="1"/>
      <c r="K309" s="1"/>
      <c r="L309" s="1"/>
      <c r="M309" s="1"/>
      <c r="N309" s="1"/>
      <c r="O309" s="1"/>
      <c r="P309" s="1"/>
      <c r="Q309" s="1"/>
      <c r="R309" s="1"/>
      <c r="S309" s="1"/>
      <c r="T309" s="1"/>
      <c r="U309" s="1"/>
      <c r="V309" s="1"/>
      <c r="W309" s="1"/>
      <c r="X309" s="1"/>
      <c r="Y309" s="1"/>
      <c r="Z309" s="1"/>
    </row>
    <row r="310" spans="1:26" ht="15.75" customHeight="1">
      <c r="A310" s="246"/>
      <c r="B310" s="577"/>
      <c r="C310" s="246"/>
      <c r="D310" s="246"/>
      <c r="E310" s="246"/>
      <c r="F310" s="246"/>
      <c r="G310" s="1"/>
      <c r="H310" s="1"/>
      <c r="I310" s="1"/>
      <c r="J310" s="1"/>
      <c r="K310" s="1"/>
      <c r="L310" s="1"/>
      <c r="M310" s="1"/>
      <c r="N310" s="1"/>
      <c r="O310" s="1"/>
      <c r="P310" s="1"/>
      <c r="Q310" s="1"/>
      <c r="R310" s="1"/>
      <c r="S310" s="1"/>
      <c r="T310" s="1"/>
      <c r="U310" s="1"/>
      <c r="V310" s="1"/>
      <c r="W310" s="1"/>
      <c r="X310" s="1"/>
      <c r="Y310" s="1"/>
      <c r="Z310" s="1"/>
    </row>
    <row r="311" spans="1:26" ht="15.75" customHeight="1">
      <c r="A311" s="246"/>
      <c r="B311" s="577"/>
      <c r="C311" s="246"/>
      <c r="D311" s="246"/>
      <c r="E311" s="246"/>
      <c r="F311" s="246"/>
      <c r="G311" s="1"/>
      <c r="H311" s="1"/>
      <c r="I311" s="1"/>
      <c r="J311" s="1"/>
      <c r="K311" s="1"/>
      <c r="L311" s="1"/>
      <c r="M311" s="1"/>
      <c r="N311" s="1"/>
      <c r="O311" s="1"/>
      <c r="P311" s="1"/>
      <c r="Q311" s="1"/>
      <c r="R311" s="1"/>
      <c r="S311" s="1"/>
      <c r="T311" s="1"/>
      <c r="U311" s="1"/>
      <c r="V311" s="1"/>
      <c r="W311" s="1"/>
      <c r="X311" s="1"/>
      <c r="Y311" s="1"/>
      <c r="Z311" s="1"/>
    </row>
    <row r="312" spans="1:26" ht="15.75" customHeight="1">
      <c r="A312" s="246"/>
      <c r="B312" s="577"/>
      <c r="C312" s="246"/>
      <c r="D312" s="246"/>
      <c r="E312" s="246"/>
      <c r="F312" s="246"/>
      <c r="G312" s="1"/>
      <c r="H312" s="1"/>
      <c r="I312" s="1"/>
      <c r="J312" s="1"/>
      <c r="K312" s="1"/>
      <c r="L312" s="1"/>
      <c r="M312" s="1"/>
      <c r="N312" s="1"/>
      <c r="O312" s="1"/>
      <c r="P312" s="1"/>
      <c r="Q312" s="1"/>
      <c r="R312" s="1"/>
      <c r="S312" s="1"/>
      <c r="T312" s="1"/>
      <c r="U312" s="1"/>
      <c r="V312" s="1"/>
      <c r="W312" s="1"/>
      <c r="X312" s="1"/>
      <c r="Y312" s="1"/>
      <c r="Z312" s="1"/>
    </row>
    <row r="313" spans="1:26" ht="15.75" customHeight="1">
      <c r="A313" s="246"/>
      <c r="B313" s="577"/>
      <c r="C313" s="246"/>
      <c r="D313" s="246"/>
      <c r="E313" s="246"/>
      <c r="F313" s="246"/>
      <c r="G313" s="1"/>
      <c r="H313" s="1"/>
      <c r="I313" s="1"/>
      <c r="J313" s="1"/>
      <c r="K313" s="1"/>
      <c r="L313" s="1"/>
      <c r="M313" s="1"/>
      <c r="N313" s="1"/>
      <c r="O313" s="1"/>
      <c r="P313" s="1"/>
      <c r="Q313" s="1"/>
      <c r="R313" s="1"/>
      <c r="S313" s="1"/>
      <c r="T313" s="1"/>
      <c r="U313" s="1"/>
      <c r="V313" s="1"/>
      <c r="W313" s="1"/>
      <c r="X313" s="1"/>
      <c r="Y313" s="1"/>
      <c r="Z313" s="1"/>
    </row>
    <row r="314" spans="1:26" ht="15.75" customHeight="1">
      <c r="A314" s="246"/>
      <c r="B314" s="577"/>
      <c r="C314" s="246"/>
      <c r="D314" s="246"/>
      <c r="E314" s="246"/>
      <c r="F314" s="246"/>
      <c r="G314" s="1"/>
      <c r="H314" s="1"/>
      <c r="I314" s="1"/>
      <c r="J314" s="1"/>
      <c r="K314" s="1"/>
      <c r="L314" s="1"/>
      <c r="M314" s="1"/>
      <c r="N314" s="1"/>
      <c r="O314" s="1"/>
      <c r="P314" s="1"/>
      <c r="Q314" s="1"/>
      <c r="R314" s="1"/>
      <c r="S314" s="1"/>
      <c r="T314" s="1"/>
      <c r="U314" s="1"/>
      <c r="V314" s="1"/>
      <c r="W314" s="1"/>
      <c r="X314" s="1"/>
      <c r="Y314" s="1"/>
      <c r="Z314" s="1"/>
    </row>
    <row r="315" spans="1:26" ht="15.75" customHeight="1">
      <c r="A315" s="246"/>
      <c r="B315" s="577"/>
      <c r="C315" s="246"/>
      <c r="D315" s="246"/>
      <c r="E315" s="246"/>
      <c r="F315" s="246"/>
      <c r="G315" s="1"/>
      <c r="H315" s="1"/>
      <c r="I315" s="1"/>
      <c r="J315" s="1"/>
      <c r="K315" s="1"/>
      <c r="L315" s="1"/>
      <c r="M315" s="1"/>
      <c r="N315" s="1"/>
      <c r="O315" s="1"/>
      <c r="P315" s="1"/>
      <c r="Q315" s="1"/>
      <c r="R315" s="1"/>
      <c r="S315" s="1"/>
      <c r="T315" s="1"/>
      <c r="U315" s="1"/>
      <c r="V315" s="1"/>
      <c r="W315" s="1"/>
      <c r="X315" s="1"/>
      <c r="Y315" s="1"/>
      <c r="Z315" s="1"/>
    </row>
    <row r="316" spans="1:26" ht="15.75" customHeight="1">
      <c r="A316" s="246"/>
      <c r="B316" s="577"/>
      <c r="C316" s="246"/>
      <c r="D316" s="246"/>
      <c r="E316" s="246"/>
      <c r="F316" s="246"/>
      <c r="G316" s="1"/>
      <c r="H316" s="1"/>
      <c r="I316" s="1"/>
      <c r="J316" s="1"/>
      <c r="K316" s="1"/>
      <c r="L316" s="1"/>
      <c r="M316" s="1"/>
      <c r="N316" s="1"/>
      <c r="O316" s="1"/>
      <c r="P316" s="1"/>
      <c r="Q316" s="1"/>
      <c r="R316" s="1"/>
      <c r="S316" s="1"/>
      <c r="T316" s="1"/>
      <c r="U316" s="1"/>
      <c r="V316" s="1"/>
      <c r="W316" s="1"/>
      <c r="X316" s="1"/>
      <c r="Y316" s="1"/>
      <c r="Z316" s="1"/>
    </row>
    <row r="317" spans="1:26" ht="15.75" customHeight="1">
      <c r="A317" s="246"/>
      <c r="B317" s="577"/>
      <c r="C317" s="246"/>
      <c r="D317" s="246"/>
      <c r="E317" s="246"/>
      <c r="F317" s="246"/>
      <c r="G317" s="1"/>
      <c r="H317" s="1"/>
      <c r="I317" s="1"/>
      <c r="J317" s="1"/>
      <c r="K317" s="1"/>
      <c r="L317" s="1"/>
      <c r="M317" s="1"/>
      <c r="N317" s="1"/>
      <c r="O317" s="1"/>
      <c r="P317" s="1"/>
      <c r="Q317" s="1"/>
      <c r="R317" s="1"/>
      <c r="S317" s="1"/>
      <c r="T317" s="1"/>
      <c r="U317" s="1"/>
      <c r="V317" s="1"/>
      <c r="W317" s="1"/>
      <c r="X317" s="1"/>
      <c r="Y317" s="1"/>
      <c r="Z317" s="1"/>
    </row>
    <row r="318" spans="1:26" ht="15.75" customHeight="1">
      <c r="A318" s="246"/>
      <c r="B318" s="577"/>
      <c r="C318" s="246"/>
      <c r="D318" s="246"/>
      <c r="E318" s="246"/>
      <c r="F318" s="246"/>
      <c r="G318" s="1"/>
      <c r="H318" s="1"/>
      <c r="I318" s="1"/>
      <c r="J318" s="1"/>
      <c r="K318" s="1"/>
      <c r="L318" s="1"/>
      <c r="M318" s="1"/>
      <c r="N318" s="1"/>
      <c r="O318" s="1"/>
      <c r="P318" s="1"/>
      <c r="Q318" s="1"/>
      <c r="R318" s="1"/>
      <c r="S318" s="1"/>
      <c r="T318" s="1"/>
      <c r="U318" s="1"/>
      <c r="V318" s="1"/>
      <c r="W318" s="1"/>
      <c r="X318" s="1"/>
      <c r="Y318" s="1"/>
      <c r="Z318" s="1"/>
    </row>
    <row r="319" spans="1:26" ht="15.75" customHeight="1">
      <c r="A319" s="246"/>
      <c r="B319" s="577"/>
      <c r="C319" s="246"/>
      <c r="D319" s="246"/>
      <c r="E319" s="246"/>
      <c r="F319" s="246"/>
      <c r="G319" s="1"/>
      <c r="H319" s="1"/>
      <c r="I319" s="1"/>
      <c r="J319" s="1"/>
      <c r="K319" s="1"/>
      <c r="L319" s="1"/>
      <c r="M319" s="1"/>
      <c r="N319" s="1"/>
      <c r="O319" s="1"/>
      <c r="P319" s="1"/>
      <c r="Q319" s="1"/>
      <c r="R319" s="1"/>
      <c r="S319" s="1"/>
      <c r="T319" s="1"/>
      <c r="U319" s="1"/>
      <c r="V319" s="1"/>
      <c r="W319" s="1"/>
      <c r="X319" s="1"/>
      <c r="Y319" s="1"/>
      <c r="Z319" s="1"/>
    </row>
    <row r="320" spans="1:26" ht="15.75" customHeight="1">
      <c r="A320" s="246"/>
      <c r="B320" s="577"/>
      <c r="C320" s="246"/>
      <c r="D320" s="246"/>
      <c r="E320" s="246"/>
      <c r="F320" s="246"/>
      <c r="G320" s="1"/>
      <c r="H320" s="1"/>
      <c r="I320" s="1"/>
      <c r="J320" s="1"/>
      <c r="K320" s="1"/>
      <c r="L320" s="1"/>
      <c r="M320" s="1"/>
      <c r="N320" s="1"/>
      <c r="O320" s="1"/>
      <c r="P320" s="1"/>
      <c r="Q320" s="1"/>
      <c r="R320" s="1"/>
      <c r="S320" s="1"/>
      <c r="T320" s="1"/>
      <c r="U320" s="1"/>
      <c r="V320" s="1"/>
      <c r="W320" s="1"/>
      <c r="X320" s="1"/>
      <c r="Y320" s="1"/>
      <c r="Z320" s="1"/>
    </row>
    <row r="321" spans="1:26" ht="15.75" customHeight="1">
      <c r="A321" s="246"/>
      <c r="B321" s="577"/>
      <c r="C321" s="246"/>
      <c r="D321" s="246"/>
      <c r="E321" s="246"/>
      <c r="F321" s="246"/>
      <c r="G321" s="1"/>
      <c r="H321" s="1"/>
      <c r="I321" s="1"/>
      <c r="J321" s="1"/>
      <c r="K321" s="1"/>
      <c r="L321" s="1"/>
      <c r="M321" s="1"/>
      <c r="N321" s="1"/>
      <c r="O321" s="1"/>
      <c r="P321" s="1"/>
      <c r="Q321" s="1"/>
      <c r="R321" s="1"/>
      <c r="S321" s="1"/>
      <c r="T321" s="1"/>
      <c r="U321" s="1"/>
      <c r="V321" s="1"/>
      <c r="W321" s="1"/>
      <c r="X321" s="1"/>
      <c r="Y321" s="1"/>
      <c r="Z321" s="1"/>
    </row>
    <row r="322" spans="1:26" ht="15.75" customHeight="1">
      <c r="A322" s="246"/>
      <c r="B322" s="577"/>
      <c r="C322" s="246"/>
      <c r="D322" s="246"/>
      <c r="E322" s="246"/>
      <c r="F322" s="246"/>
      <c r="G322" s="1"/>
      <c r="H322" s="1"/>
      <c r="I322" s="1"/>
      <c r="J322" s="1"/>
      <c r="K322" s="1"/>
      <c r="L322" s="1"/>
      <c r="M322" s="1"/>
      <c r="N322" s="1"/>
      <c r="O322" s="1"/>
      <c r="P322" s="1"/>
      <c r="Q322" s="1"/>
      <c r="R322" s="1"/>
      <c r="S322" s="1"/>
      <c r="T322" s="1"/>
      <c r="U322" s="1"/>
      <c r="V322" s="1"/>
      <c r="W322" s="1"/>
      <c r="X322" s="1"/>
      <c r="Y322" s="1"/>
      <c r="Z322" s="1"/>
    </row>
    <row r="323" spans="1:26" ht="15.75" customHeight="1">
      <c r="A323" s="246"/>
      <c r="B323" s="577"/>
      <c r="C323" s="246"/>
      <c r="D323" s="246"/>
      <c r="E323" s="246"/>
      <c r="F323" s="246"/>
      <c r="G323" s="1"/>
      <c r="H323" s="1"/>
      <c r="I323" s="1"/>
      <c r="J323" s="1"/>
      <c r="K323" s="1"/>
      <c r="L323" s="1"/>
      <c r="M323" s="1"/>
      <c r="N323" s="1"/>
      <c r="O323" s="1"/>
      <c r="P323" s="1"/>
      <c r="Q323" s="1"/>
      <c r="R323" s="1"/>
      <c r="S323" s="1"/>
      <c r="T323" s="1"/>
      <c r="U323" s="1"/>
      <c r="V323" s="1"/>
      <c r="W323" s="1"/>
      <c r="X323" s="1"/>
      <c r="Y323" s="1"/>
      <c r="Z323" s="1"/>
    </row>
    <row r="324" spans="1:26" ht="15.75" customHeight="1">
      <c r="A324" s="246"/>
      <c r="B324" s="577"/>
      <c r="C324" s="246"/>
      <c r="D324" s="246"/>
      <c r="E324" s="246"/>
      <c r="F324" s="246"/>
      <c r="G324" s="1"/>
      <c r="H324" s="1"/>
      <c r="I324" s="1"/>
      <c r="J324" s="1"/>
      <c r="K324" s="1"/>
      <c r="L324" s="1"/>
      <c r="M324" s="1"/>
      <c r="N324" s="1"/>
      <c r="O324" s="1"/>
      <c r="P324" s="1"/>
      <c r="Q324" s="1"/>
      <c r="R324" s="1"/>
      <c r="S324" s="1"/>
      <c r="T324" s="1"/>
      <c r="U324" s="1"/>
      <c r="V324" s="1"/>
      <c r="W324" s="1"/>
      <c r="X324" s="1"/>
      <c r="Y324" s="1"/>
      <c r="Z324" s="1"/>
    </row>
    <row r="325" spans="1:26" ht="15.75" customHeight="1">
      <c r="A325" s="246"/>
      <c r="B325" s="577"/>
      <c r="C325" s="246"/>
      <c r="D325" s="246"/>
      <c r="E325" s="246"/>
      <c r="F325" s="246"/>
      <c r="G325" s="1"/>
      <c r="H325" s="1"/>
      <c r="I325" s="1"/>
      <c r="J325" s="1"/>
      <c r="K325" s="1"/>
      <c r="L325" s="1"/>
      <c r="M325" s="1"/>
      <c r="N325" s="1"/>
      <c r="O325" s="1"/>
      <c r="P325" s="1"/>
      <c r="Q325" s="1"/>
      <c r="R325" s="1"/>
      <c r="S325" s="1"/>
      <c r="T325" s="1"/>
      <c r="U325" s="1"/>
      <c r="V325" s="1"/>
      <c r="W325" s="1"/>
      <c r="X325" s="1"/>
      <c r="Y325" s="1"/>
      <c r="Z325" s="1"/>
    </row>
    <row r="326" spans="1:26" ht="15.75" customHeight="1">
      <c r="A326" s="246"/>
      <c r="B326" s="577"/>
      <c r="C326" s="246"/>
      <c r="D326" s="246"/>
      <c r="E326" s="246"/>
      <c r="F326" s="246"/>
      <c r="G326" s="1"/>
      <c r="H326" s="1"/>
      <c r="I326" s="1"/>
      <c r="J326" s="1"/>
      <c r="K326" s="1"/>
      <c r="L326" s="1"/>
      <c r="M326" s="1"/>
      <c r="N326" s="1"/>
      <c r="O326" s="1"/>
      <c r="P326" s="1"/>
      <c r="Q326" s="1"/>
      <c r="R326" s="1"/>
      <c r="S326" s="1"/>
      <c r="T326" s="1"/>
      <c r="U326" s="1"/>
      <c r="V326" s="1"/>
      <c r="W326" s="1"/>
      <c r="X326" s="1"/>
      <c r="Y326" s="1"/>
      <c r="Z326" s="1"/>
    </row>
    <row r="327" spans="1:26" ht="15.75" customHeight="1">
      <c r="A327" s="246"/>
      <c r="B327" s="577"/>
      <c r="C327" s="246"/>
      <c r="D327" s="246"/>
      <c r="E327" s="246"/>
      <c r="F327" s="246"/>
      <c r="G327" s="1"/>
      <c r="H327" s="1"/>
      <c r="I327" s="1"/>
      <c r="J327" s="1"/>
      <c r="K327" s="1"/>
      <c r="L327" s="1"/>
      <c r="M327" s="1"/>
      <c r="N327" s="1"/>
      <c r="O327" s="1"/>
      <c r="P327" s="1"/>
      <c r="Q327" s="1"/>
      <c r="R327" s="1"/>
      <c r="S327" s="1"/>
      <c r="T327" s="1"/>
      <c r="U327" s="1"/>
      <c r="V327" s="1"/>
      <c r="W327" s="1"/>
      <c r="X327" s="1"/>
      <c r="Y327" s="1"/>
      <c r="Z327" s="1"/>
    </row>
    <row r="328" spans="1:26" ht="15.75" customHeight="1">
      <c r="A328" s="246"/>
      <c r="B328" s="577"/>
      <c r="C328" s="246"/>
      <c r="D328" s="246"/>
      <c r="E328" s="246"/>
      <c r="F328" s="246"/>
      <c r="G328" s="1"/>
      <c r="H328" s="1"/>
      <c r="I328" s="1"/>
      <c r="J328" s="1"/>
      <c r="K328" s="1"/>
      <c r="L328" s="1"/>
      <c r="M328" s="1"/>
      <c r="N328" s="1"/>
      <c r="O328" s="1"/>
      <c r="P328" s="1"/>
      <c r="Q328" s="1"/>
      <c r="R328" s="1"/>
      <c r="S328" s="1"/>
      <c r="T328" s="1"/>
      <c r="U328" s="1"/>
      <c r="V328" s="1"/>
      <c r="W328" s="1"/>
      <c r="X328" s="1"/>
      <c r="Y328" s="1"/>
      <c r="Z328" s="1"/>
    </row>
    <row r="329" spans="1:26" ht="15.75" customHeight="1">
      <c r="A329" s="246"/>
      <c r="B329" s="577"/>
      <c r="C329" s="246"/>
      <c r="D329" s="246"/>
      <c r="E329" s="246"/>
      <c r="F329" s="246"/>
      <c r="G329" s="1"/>
      <c r="H329" s="1"/>
      <c r="I329" s="1"/>
      <c r="J329" s="1"/>
      <c r="K329" s="1"/>
      <c r="L329" s="1"/>
      <c r="M329" s="1"/>
      <c r="N329" s="1"/>
      <c r="O329" s="1"/>
      <c r="P329" s="1"/>
      <c r="Q329" s="1"/>
      <c r="R329" s="1"/>
      <c r="S329" s="1"/>
      <c r="T329" s="1"/>
      <c r="U329" s="1"/>
      <c r="V329" s="1"/>
      <c r="W329" s="1"/>
      <c r="X329" s="1"/>
      <c r="Y329" s="1"/>
      <c r="Z329" s="1"/>
    </row>
    <row r="330" spans="1:26" ht="15.75" customHeight="1">
      <c r="A330" s="246"/>
      <c r="B330" s="577"/>
      <c r="C330" s="246"/>
      <c r="D330" s="246"/>
      <c r="E330" s="246"/>
      <c r="F330" s="246"/>
      <c r="G330" s="1"/>
      <c r="H330" s="1"/>
      <c r="I330" s="1"/>
      <c r="J330" s="1"/>
      <c r="K330" s="1"/>
      <c r="L330" s="1"/>
      <c r="M330" s="1"/>
      <c r="N330" s="1"/>
      <c r="O330" s="1"/>
      <c r="P330" s="1"/>
      <c r="Q330" s="1"/>
      <c r="R330" s="1"/>
      <c r="S330" s="1"/>
      <c r="T330" s="1"/>
      <c r="U330" s="1"/>
      <c r="V330" s="1"/>
      <c r="W330" s="1"/>
      <c r="X330" s="1"/>
      <c r="Y330" s="1"/>
      <c r="Z330" s="1"/>
    </row>
    <row r="331" spans="1:26" ht="15.75" customHeight="1">
      <c r="A331" s="246"/>
      <c r="B331" s="577"/>
      <c r="C331" s="246"/>
      <c r="D331" s="246"/>
      <c r="E331" s="246"/>
      <c r="F331" s="246"/>
      <c r="G331" s="1"/>
      <c r="H331" s="1"/>
      <c r="I331" s="1"/>
      <c r="J331" s="1"/>
      <c r="K331" s="1"/>
      <c r="L331" s="1"/>
      <c r="M331" s="1"/>
      <c r="N331" s="1"/>
      <c r="O331" s="1"/>
      <c r="P331" s="1"/>
      <c r="Q331" s="1"/>
      <c r="R331" s="1"/>
      <c r="S331" s="1"/>
      <c r="T331" s="1"/>
      <c r="U331" s="1"/>
      <c r="V331" s="1"/>
      <c r="W331" s="1"/>
      <c r="X331" s="1"/>
      <c r="Y331" s="1"/>
      <c r="Z331" s="1"/>
    </row>
    <row r="332" spans="1:26" ht="15.75" customHeight="1">
      <c r="A332" s="246"/>
      <c r="B332" s="577"/>
      <c r="C332" s="246"/>
      <c r="D332" s="246"/>
      <c r="E332" s="246"/>
      <c r="F332" s="246"/>
      <c r="G332" s="1"/>
      <c r="H332" s="1"/>
      <c r="I332" s="1"/>
      <c r="J332" s="1"/>
      <c r="K332" s="1"/>
      <c r="L332" s="1"/>
      <c r="M332" s="1"/>
      <c r="N332" s="1"/>
      <c r="O332" s="1"/>
      <c r="P332" s="1"/>
      <c r="Q332" s="1"/>
      <c r="R332" s="1"/>
      <c r="S332" s="1"/>
      <c r="T332" s="1"/>
      <c r="U332" s="1"/>
      <c r="V332" s="1"/>
      <c r="W332" s="1"/>
      <c r="X332" s="1"/>
      <c r="Y332" s="1"/>
      <c r="Z332" s="1"/>
    </row>
    <row r="333" spans="1:26" ht="15.75" customHeight="1">
      <c r="A333" s="246"/>
      <c r="B333" s="577"/>
      <c r="C333" s="246"/>
      <c r="D333" s="246"/>
      <c r="E333" s="246"/>
      <c r="F333" s="246"/>
      <c r="G333" s="1"/>
      <c r="H333" s="1"/>
      <c r="I333" s="1"/>
      <c r="J333" s="1"/>
      <c r="K333" s="1"/>
      <c r="L333" s="1"/>
      <c r="M333" s="1"/>
      <c r="N333" s="1"/>
      <c r="O333" s="1"/>
      <c r="P333" s="1"/>
      <c r="Q333" s="1"/>
      <c r="R333" s="1"/>
      <c r="S333" s="1"/>
      <c r="T333" s="1"/>
      <c r="U333" s="1"/>
      <c r="V333" s="1"/>
      <c r="W333" s="1"/>
      <c r="X333" s="1"/>
      <c r="Y333" s="1"/>
      <c r="Z333" s="1"/>
    </row>
    <row r="334" spans="1:26" ht="15.75" customHeight="1">
      <c r="A334" s="246"/>
      <c r="B334" s="577"/>
      <c r="C334" s="246"/>
      <c r="D334" s="246"/>
      <c r="E334" s="246"/>
      <c r="F334" s="246"/>
      <c r="G334" s="1"/>
      <c r="H334" s="1"/>
      <c r="I334" s="1"/>
      <c r="J334" s="1"/>
      <c r="K334" s="1"/>
      <c r="L334" s="1"/>
      <c r="M334" s="1"/>
      <c r="N334" s="1"/>
      <c r="O334" s="1"/>
      <c r="P334" s="1"/>
      <c r="Q334" s="1"/>
      <c r="R334" s="1"/>
      <c r="S334" s="1"/>
      <c r="T334" s="1"/>
      <c r="U334" s="1"/>
      <c r="V334" s="1"/>
      <c r="W334" s="1"/>
      <c r="X334" s="1"/>
      <c r="Y334" s="1"/>
      <c r="Z334" s="1"/>
    </row>
    <row r="335" spans="1:26" ht="15.75" customHeight="1">
      <c r="A335" s="246"/>
      <c r="B335" s="577"/>
      <c r="C335" s="246"/>
      <c r="D335" s="246"/>
      <c r="E335" s="246"/>
      <c r="F335" s="246"/>
      <c r="G335" s="1"/>
      <c r="H335" s="1"/>
      <c r="I335" s="1"/>
      <c r="J335" s="1"/>
      <c r="K335" s="1"/>
      <c r="L335" s="1"/>
      <c r="M335" s="1"/>
      <c r="N335" s="1"/>
      <c r="O335" s="1"/>
      <c r="P335" s="1"/>
      <c r="Q335" s="1"/>
      <c r="R335" s="1"/>
      <c r="S335" s="1"/>
      <c r="T335" s="1"/>
      <c r="U335" s="1"/>
      <c r="V335" s="1"/>
      <c r="W335" s="1"/>
      <c r="X335" s="1"/>
      <c r="Y335" s="1"/>
      <c r="Z335" s="1"/>
    </row>
    <row r="336" spans="1:26" ht="15.75" customHeight="1">
      <c r="A336" s="246"/>
      <c r="B336" s="577"/>
      <c r="C336" s="246"/>
      <c r="D336" s="246"/>
      <c r="E336" s="246"/>
      <c r="F336" s="246"/>
      <c r="G336" s="1"/>
      <c r="H336" s="1"/>
      <c r="I336" s="1"/>
      <c r="J336" s="1"/>
      <c r="K336" s="1"/>
      <c r="L336" s="1"/>
      <c r="M336" s="1"/>
      <c r="N336" s="1"/>
      <c r="O336" s="1"/>
      <c r="P336" s="1"/>
      <c r="Q336" s="1"/>
      <c r="R336" s="1"/>
      <c r="S336" s="1"/>
      <c r="T336" s="1"/>
      <c r="U336" s="1"/>
      <c r="V336" s="1"/>
      <c r="W336" s="1"/>
      <c r="X336" s="1"/>
      <c r="Y336" s="1"/>
      <c r="Z336" s="1"/>
    </row>
    <row r="337" spans="1:26" ht="15.75" customHeight="1">
      <c r="A337" s="246"/>
      <c r="B337" s="577"/>
      <c r="C337" s="246"/>
      <c r="D337" s="246"/>
      <c r="E337" s="246"/>
      <c r="F337" s="246"/>
      <c r="G337" s="1"/>
      <c r="H337" s="1"/>
      <c r="I337" s="1"/>
      <c r="J337" s="1"/>
      <c r="K337" s="1"/>
      <c r="L337" s="1"/>
      <c r="M337" s="1"/>
      <c r="N337" s="1"/>
      <c r="O337" s="1"/>
      <c r="P337" s="1"/>
      <c r="Q337" s="1"/>
      <c r="R337" s="1"/>
      <c r="S337" s="1"/>
      <c r="T337" s="1"/>
      <c r="U337" s="1"/>
      <c r="V337" s="1"/>
      <c r="W337" s="1"/>
      <c r="X337" s="1"/>
      <c r="Y337" s="1"/>
      <c r="Z337" s="1"/>
    </row>
    <row r="338" spans="1:26" ht="15.75" customHeight="1">
      <c r="A338" s="246"/>
      <c r="B338" s="577"/>
      <c r="C338" s="246"/>
      <c r="D338" s="246"/>
      <c r="E338" s="246"/>
      <c r="F338" s="246"/>
      <c r="G338" s="1"/>
      <c r="H338" s="1"/>
      <c r="I338" s="1"/>
      <c r="J338" s="1"/>
      <c r="K338" s="1"/>
      <c r="L338" s="1"/>
      <c r="M338" s="1"/>
      <c r="N338" s="1"/>
      <c r="O338" s="1"/>
      <c r="P338" s="1"/>
      <c r="Q338" s="1"/>
      <c r="R338" s="1"/>
      <c r="S338" s="1"/>
      <c r="T338" s="1"/>
      <c r="U338" s="1"/>
      <c r="V338" s="1"/>
      <c r="W338" s="1"/>
      <c r="X338" s="1"/>
      <c r="Y338" s="1"/>
      <c r="Z338" s="1"/>
    </row>
    <row r="339" spans="1:26" ht="15.75" customHeight="1">
      <c r="A339" s="246"/>
      <c r="B339" s="577"/>
      <c r="C339" s="246"/>
      <c r="D339" s="246"/>
      <c r="E339" s="246"/>
      <c r="F339" s="246"/>
      <c r="G339" s="1"/>
      <c r="H339" s="1"/>
      <c r="I339" s="1"/>
      <c r="J339" s="1"/>
      <c r="K339" s="1"/>
      <c r="L339" s="1"/>
      <c r="M339" s="1"/>
      <c r="N339" s="1"/>
      <c r="O339" s="1"/>
      <c r="P339" s="1"/>
      <c r="Q339" s="1"/>
      <c r="R339" s="1"/>
      <c r="S339" s="1"/>
      <c r="T339" s="1"/>
      <c r="U339" s="1"/>
      <c r="V339" s="1"/>
      <c r="W339" s="1"/>
      <c r="X339" s="1"/>
      <c r="Y339" s="1"/>
      <c r="Z339" s="1"/>
    </row>
    <row r="340" spans="1:26" ht="15.75" customHeight="1">
      <c r="A340" s="246"/>
      <c r="B340" s="577"/>
      <c r="C340" s="246"/>
      <c r="D340" s="246"/>
      <c r="E340" s="246"/>
      <c r="F340" s="246"/>
      <c r="G340" s="1"/>
      <c r="H340" s="1"/>
      <c r="I340" s="1"/>
      <c r="J340" s="1"/>
      <c r="K340" s="1"/>
      <c r="L340" s="1"/>
      <c r="M340" s="1"/>
      <c r="N340" s="1"/>
      <c r="O340" s="1"/>
      <c r="P340" s="1"/>
      <c r="Q340" s="1"/>
      <c r="R340" s="1"/>
      <c r="S340" s="1"/>
      <c r="T340" s="1"/>
      <c r="U340" s="1"/>
      <c r="V340" s="1"/>
      <c r="W340" s="1"/>
      <c r="X340" s="1"/>
      <c r="Y340" s="1"/>
      <c r="Z340" s="1"/>
    </row>
    <row r="341" spans="1:26" ht="15.75" customHeight="1">
      <c r="A341" s="246"/>
      <c r="B341" s="577"/>
      <c r="C341" s="246"/>
      <c r="D341" s="246"/>
      <c r="E341" s="246"/>
      <c r="F341" s="246"/>
      <c r="G341" s="1"/>
      <c r="H341" s="1"/>
      <c r="I341" s="1"/>
      <c r="J341" s="1"/>
      <c r="K341" s="1"/>
      <c r="L341" s="1"/>
      <c r="M341" s="1"/>
      <c r="N341" s="1"/>
      <c r="O341" s="1"/>
      <c r="P341" s="1"/>
      <c r="Q341" s="1"/>
      <c r="R341" s="1"/>
      <c r="S341" s="1"/>
      <c r="T341" s="1"/>
      <c r="U341" s="1"/>
      <c r="V341" s="1"/>
      <c r="W341" s="1"/>
      <c r="X341" s="1"/>
      <c r="Y341" s="1"/>
      <c r="Z341" s="1"/>
    </row>
    <row r="342" spans="1:26" ht="15.75" customHeight="1">
      <c r="A342" s="246"/>
      <c r="B342" s="577"/>
      <c r="C342" s="246"/>
      <c r="D342" s="246"/>
      <c r="E342" s="246"/>
      <c r="F342" s="246"/>
      <c r="G342" s="1"/>
      <c r="H342" s="1"/>
      <c r="I342" s="1"/>
      <c r="J342" s="1"/>
      <c r="K342" s="1"/>
      <c r="L342" s="1"/>
      <c r="M342" s="1"/>
      <c r="N342" s="1"/>
      <c r="O342" s="1"/>
      <c r="P342" s="1"/>
      <c r="Q342" s="1"/>
      <c r="R342" s="1"/>
      <c r="S342" s="1"/>
      <c r="T342" s="1"/>
      <c r="U342" s="1"/>
      <c r="V342" s="1"/>
      <c r="W342" s="1"/>
      <c r="X342" s="1"/>
      <c r="Y342" s="1"/>
      <c r="Z342" s="1"/>
    </row>
    <row r="343" spans="1:26" ht="15.75" customHeight="1">
      <c r="A343" s="246"/>
      <c r="B343" s="577"/>
      <c r="C343" s="246"/>
      <c r="D343" s="246"/>
      <c r="E343" s="246"/>
      <c r="F343" s="246"/>
      <c r="G343" s="1"/>
      <c r="H343" s="1"/>
      <c r="I343" s="1"/>
      <c r="J343" s="1"/>
      <c r="K343" s="1"/>
      <c r="L343" s="1"/>
      <c r="M343" s="1"/>
      <c r="N343" s="1"/>
      <c r="O343" s="1"/>
      <c r="P343" s="1"/>
      <c r="Q343" s="1"/>
      <c r="R343" s="1"/>
      <c r="S343" s="1"/>
      <c r="T343" s="1"/>
      <c r="U343" s="1"/>
      <c r="V343" s="1"/>
      <c r="W343" s="1"/>
      <c r="X343" s="1"/>
      <c r="Y343" s="1"/>
      <c r="Z343" s="1"/>
    </row>
    <row r="344" spans="1:26" ht="15.75" customHeight="1">
      <c r="A344" s="246"/>
      <c r="B344" s="577"/>
      <c r="C344" s="246"/>
      <c r="D344" s="246"/>
      <c r="E344" s="246"/>
      <c r="F344" s="246"/>
      <c r="G344" s="1"/>
      <c r="H344" s="1"/>
      <c r="I344" s="1"/>
      <c r="J344" s="1"/>
      <c r="K344" s="1"/>
      <c r="L344" s="1"/>
      <c r="M344" s="1"/>
      <c r="N344" s="1"/>
      <c r="O344" s="1"/>
      <c r="P344" s="1"/>
      <c r="Q344" s="1"/>
      <c r="R344" s="1"/>
      <c r="S344" s="1"/>
      <c r="T344" s="1"/>
      <c r="U344" s="1"/>
      <c r="V344" s="1"/>
      <c r="W344" s="1"/>
      <c r="X344" s="1"/>
      <c r="Y344" s="1"/>
      <c r="Z344" s="1"/>
    </row>
    <row r="345" spans="1:26" ht="15.75" customHeight="1">
      <c r="A345" s="246"/>
      <c r="B345" s="577"/>
      <c r="C345" s="246"/>
      <c r="D345" s="246"/>
      <c r="E345" s="246"/>
      <c r="F345" s="246"/>
      <c r="G345" s="1"/>
      <c r="H345" s="1"/>
      <c r="I345" s="1"/>
      <c r="J345" s="1"/>
      <c r="K345" s="1"/>
      <c r="L345" s="1"/>
      <c r="M345" s="1"/>
      <c r="N345" s="1"/>
      <c r="O345" s="1"/>
      <c r="P345" s="1"/>
      <c r="Q345" s="1"/>
      <c r="R345" s="1"/>
      <c r="S345" s="1"/>
      <c r="T345" s="1"/>
      <c r="U345" s="1"/>
      <c r="V345" s="1"/>
      <c r="W345" s="1"/>
      <c r="X345" s="1"/>
      <c r="Y345" s="1"/>
      <c r="Z345" s="1"/>
    </row>
    <row r="346" spans="1:26" ht="15.75" customHeight="1">
      <c r="A346" s="246"/>
      <c r="B346" s="577"/>
      <c r="C346" s="246"/>
      <c r="D346" s="246"/>
      <c r="E346" s="246"/>
      <c r="F346" s="246"/>
      <c r="G346" s="1"/>
      <c r="H346" s="1"/>
      <c r="I346" s="1"/>
      <c r="J346" s="1"/>
      <c r="K346" s="1"/>
      <c r="L346" s="1"/>
      <c r="M346" s="1"/>
      <c r="N346" s="1"/>
      <c r="O346" s="1"/>
      <c r="P346" s="1"/>
      <c r="Q346" s="1"/>
      <c r="R346" s="1"/>
      <c r="S346" s="1"/>
      <c r="T346" s="1"/>
      <c r="U346" s="1"/>
      <c r="V346" s="1"/>
      <c r="W346" s="1"/>
      <c r="X346" s="1"/>
      <c r="Y346" s="1"/>
      <c r="Z346" s="1"/>
    </row>
    <row r="347" spans="1:26" ht="15.75" customHeight="1">
      <c r="A347" s="246"/>
      <c r="B347" s="577"/>
      <c r="C347" s="246"/>
      <c r="D347" s="246"/>
      <c r="E347" s="246"/>
      <c r="F347" s="246"/>
      <c r="G347" s="1"/>
      <c r="H347" s="1"/>
      <c r="I347" s="1"/>
      <c r="J347" s="1"/>
      <c r="K347" s="1"/>
      <c r="L347" s="1"/>
      <c r="M347" s="1"/>
      <c r="N347" s="1"/>
      <c r="O347" s="1"/>
      <c r="P347" s="1"/>
      <c r="Q347" s="1"/>
      <c r="R347" s="1"/>
      <c r="S347" s="1"/>
      <c r="T347" s="1"/>
      <c r="U347" s="1"/>
      <c r="V347" s="1"/>
      <c r="W347" s="1"/>
      <c r="X347" s="1"/>
      <c r="Y347" s="1"/>
      <c r="Z347" s="1"/>
    </row>
    <row r="348" spans="1:26" ht="15.75" customHeight="1">
      <c r="A348" s="246"/>
      <c r="B348" s="577"/>
      <c r="C348" s="246"/>
      <c r="D348" s="246"/>
      <c r="E348" s="246"/>
      <c r="F348" s="246"/>
      <c r="G348" s="1"/>
      <c r="H348" s="1"/>
      <c r="I348" s="1"/>
      <c r="J348" s="1"/>
      <c r="K348" s="1"/>
      <c r="L348" s="1"/>
      <c r="M348" s="1"/>
      <c r="N348" s="1"/>
      <c r="O348" s="1"/>
      <c r="P348" s="1"/>
      <c r="Q348" s="1"/>
      <c r="R348" s="1"/>
      <c r="S348" s="1"/>
      <c r="T348" s="1"/>
      <c r="U348" s="1"/>
      <c r="V348" s="1"/>
      <c r="W348" s="1"/>
      <c r="X348" s="1"/>
      <c r="Y348" s="1"/>
      <c r="Z348" s="1"/>
    </row>
    <row r="349" spans="1:26" ht="15.75" customHeight="1">
      <c r="A349" s="246"/>
      <c r="B349" s="577"/>
      <c r="C349" s="246"/>
      <c r="D349" s="246"/>
      <c r="E349" s="246"/>
      <c r="F349" s="246"/>
      <c r="G349" s="1"/>
      <c r="H349" s="1"/>
      <c r="I349" s="1"/>
      <c r="J349" s="1"/>
      <c r="K349" s="1"/>
      <c r="L349" s="1"/>
      <c r="M349" s="1"/>
      <c r="N349" s="1"/>
      <c r="O349" s="1"/>
      <c r="P349" s="1"/>
      <c r="Q349" s="1"/>
      <c r="R349" s="1"/>
      <c r="S349" s="1"/>
      <c r="T349" s="1"/>
      <c r="U349" s="1"/>
      <c r="V349" s="1"/>
      <c r="W349" s="1"/>
      <c r="X349" s="1"/>
      <c r="Y349" s="1"/>
      <c r="Z349" s="1"/>
    </row>
    <row r="350" spans="1:26" ht="15.75" customHeight="1">
      <c r="A350" s="246"/>
      <c r="B350" s="577"/>
      <c r="C350" s="246"/>
      <c r="D350" s="246"/>
      <c r="E350" s="246"/>
      <c r="F350" s="246"/>
      <c r="G350" s="1"/>
      <c r="H350" s="1"/>
      <c r="I350" s="1"/>
      <c r="J350" s="1"/>
      <c r="K350" s="1"/>
      <c r="L350" s="1"/>
      <c r="M350" s="1"/>
      <c r="N350" s="1"/>
      <c r="O350" s="1"/>
      <c r="P350" s="1"/>
      <c r="Q350" s="1"/>
      <c r="R350" s="1"/>
      <c r="S350" s="1"/>
      <c r="T350" s="1"/>
      <c r="U350" s="1"/>
      <c r="V350" s="1"/>
      <c r="W350" s="1"/>
      <c r="X350" s="1"/>
      <c r="Y350" s="1"/>
      <c r="Z350" s="1"/>
    </row>
    <row r="351" spans="1:26" ht="15.75" customHeight="1">
      <c r="A351" s="246"/>
      <c r="B351" s="577"/>
      <c r="C351" s="246"/>
      <c r="D351" s="246"/>
      <c r="E351" s="246"/>
      <c r="F351" s="246"/>
      <c r="G351" s="1"/>
      <c r="H351" s="1"/>
      <c r="I351" s="1"/>
      <c r="J351" s="1"/>
      <c r="K351" s="1"/>
      <c r="L351" s="1"/>
      <c r="M351" s="1"/>
      <c r="N351" s="1"/>
      <c r="O351" s="1"/>
      <c r="P351" s="1"/>
      <c r="Q351" s="1"/>
      <c r="R351" s="1"/>
      <c r="S351" s="1"/>
      <c r="T351" s="1"/>
      <c r="U351" s="1"/>
      <c r="V351" s="1"/>
      <c r="W351" s="1"/>
      <c r="X351" s="1"/>
      <c r="Y351" s="1"/>
      <c r="Z351" s="1"/>
    </row>
    <row r="352" spans="1:26" ht="15.75" customHeight="1">
      <c r="A352" s="246"/>
      <c r="B352" s="577"/>
      <c r="C352" s="246"/>
      <c r="D352" s="246"/>
      <c r="E352" s="246"/>
      <c r="F352" s="246"/>
      <c r="G352" s="1"/>
      <c r="H352" s="1"/>
      <c r="I352" s="1"/>
      <c r="J352" s="1"/>
      <c r="K352" s="1"/>
      <c r="L352" s="1"/>
      <c r="M352" s="1"/>
      <c r="N352" s="1"/>
      <c r="O352" s="1"/>
      <c r="P352" s="1"/>
      <c r="Q352" s="1"/>
      <c r="R352" s="1"/>
      <c r="S352" s="1"/>
      <c r="T352" s="1"/>
      <c r="U352" s="1"/>
      <c r="V352" s="1"/>
      <c r="W352" s="1"/>
      <c r="X352" s="1"/>
      <c r="Y352" s="1"/>
      <c r="Z352" s="1"/>
    </row>
    <row r="353" spans="1:26" ht="15.75" customHeight="1">
      <c r="A353" s="246"/>
      <c r="B353" s="577"/>
      <c r="C353" s="246"/>
      <c r="D353" s="246"/>
      <c r="E353" s="246"/>
      <c r="F353" s="246"/>
      <c r="G353" s="1"/>
      <c r="H353" s="1"/>
      <c r="I353" s="1"/>
      <c r="J353" s="1"/>
      <c r="K353" s="1"/>
      <c r="L353" s="1"/>
      <c r="M353" s="1"/>
      <c r="N353" s="1"/>
      <c r="O353" s="1"/>
      <c r="P353" s="1"/>
      <c r="Q353" s="1"/>
      <c r="R353" s="1"/>
      <c r="S353" s="1"/>
      <c r="T353" s="1"/>
      <c r="U353" s="1"/>
      <c r="V353" s="1"/>
      <c r="W353" s="1"/>
      <c r="X353" s="1"/>
      <c r="Y353" s="1"/>
      <c r="Z353" s="1"/>
    </row>
    <row r="354" spans="1:26" ht="15.75" customHeight="1">
      <c r="A354" s="246"/>
      <c r="B354" s="577"/>
      <c r="C354" s="246"/>
      <c r="D354" s="246"/>
      <c r="E354" s="246"/>
      <c r="F354" s="246"/>
      <c r="G354" s="1"/>
      <c r="H354" s="1"/>
      <c r="I354" s="1"/>
      <c r="J354" s="1"/>
      <c r="K354" s="1"/>
      <c r="L354" s="1"/>
      <c r="M354" s="1"/>
      <c r="N354" s="1"/>
      <c r="O354" s="1"/>
      <c r="P354" s="1"/>
      <c r="Q354" s="1"/>
      <c r="R354" s="1"/>
      <c r="S354" s="1"/>
      <c r="T354" s="1"/>
      <c r="U354" s="1"/>
      <c r="V354" s="1"/>
      <c r="W354" s="1"/>
      <c r="X354" s="1"/>
      <c r="Y354" s="1"/>
      <c r="Z354" s="1"/>
    </row>
    <row r="355" spans="1:26" ht="15.75" customHeight="1">
      <c r="A355" s="246"/>
      <c r="B355" s="577"/>
      <c r="C355" s="246"/>
      <c r="D355" s="246"/>
      <c r="E355" s="246"/>
      <c r="F355" s="246"/>
      <c r="G355" s="1"/>
      <c r="H355" s="1"/>
      <c r="I355" s="1"/>
      <c r="J355" s="1"/>
      <c r="K355" s="1"/>
      <c r="L355" s="1"/>
      <c r="M355" s="1"/>
      <c r="N355" s="1"/>
      <c r="O355" s="1"/>
      <c r="P355" s="1"/>
      <c r="Q355" s="1"/>
      <c r="R355" s="1"/>
      <c r="S355" s="1"/>
      <c r="T355" s="1"/>
      <c r="U355" s="1"/>
      <c r="V355" s="1"/>
      <c r="W355" s="1"/>
      <c r="X355" s="1"/>
      <c r="Y355" s="1"/>
      <c r="Z355" s="1"/>
    </row>
    <row r="356" spans="1:26" ht="15.75" customHeight="1">
      <c r="A356" s="246"/>
      <c r="B356" s="577"/>
      <c r="C356" s="246"/>
      <c r="D356" s="246"/>
      <c r="E356" s="246"/>
      <c r="F356" s="246"/>
      <c r="G356" s="1"/>
      <c r="H356" s="1"/>
      <c r="I356" s="1"/>
      <c r="J356" s="1"/>
      <c r="K356" s="1"/>
      <c r="L356" s="1"/>
      <c r="M356" s="1"/>
      <c r="N356" s="1"/>
      <c r="O356" s="1"/>
      <c r="P356" s="1"/>
      <c r="Q356" s="1"/>
      <c r="R356" s="1"/>
      <c r="S356" s="1"/>
      <c r="T356" s="1"/>
      <c r="U356" s="1"/>
      <c r="V356" s="1"/>
      <c r="W356" s="1"/>
      <c r="X356" s="1"/>
      <c r="Y356" s="1"/>
      <c r="Z356" s="1"/>
    </row>
    <row r="357" spans="1:26" ht="15.75" customHeight="1">
      <c r="A357" s="246"/>
      <c r="B357" s="577"/>
      <c r="C357" s="246"/>
      <c r="D357" s="246"/>
      <c r="E357" s="246"/>
      <c r="F357" s="246"/>
      <c r="G357" s="1"/>
      <c r="H357" s="1"/>
      <c r="I357" s="1"/>
      <c r="J357" s="1"/>
      <c r="K357" s="1"/>
      <c r="L357" s="1"/>
      <c r="M357" s="1"/>
      <c r="N357" s="1"/>
      <c r="O357" s="1"/>
      <c r="P357" s="1"/>
      <c r="Q357" s="1"/>
      <c r="R357" s="1"/>
      <c r="S357" s="1"/>
      <c r="T357" s="1"/>
      <c r="U357" s="1"/>
      <c r="V357" s="1"/>
      <c r="W357" s="1"/>
      <c r="X357" s="1"/>
      <c r="Y357" s="1"/>
      <c r="Z357" s="1"/>
    </row>
    <row r="358" spans="1:26" ht="15.75" customHeight="1">
      <c r="A358" s="246"/>
      <c r="B358" s="577"/>
      <c r="C358" s="246"/>
      <c r="D358" s="246"/>
      <c r="E358" s="246"/>
      <c r="F358" s="246"/>
      <c r="G358" s="1"/>
      <c r="H358" s="1"/>
      <c r="I358" s="1"/>
      <c r="J358" s="1"/>
      <c r="K358" s="1"/>
      <c r="L358" s="1"/>
      <c r="M358" s="1"/>
      <c r="N358" s="1"/>
      <c r="O358" s="1"/>
      <c r="P358" s="1"/>
      <c r="Q358" s="1"/>
      <c r="R358" s="1"/>
      <c r="S358" s="1"/>
      <c r="T358" s="1"/>
      <c r="U358" s="1"/>
      <c r="V358" s="1"/>
      <c r="W358" s="1"/>
      <c r="X358" s="1"/>
      <c r="Y358" s="1"/>
      <c r="Z358" s="1"/>
    </row>
    <row r="359" spans="1:26" ht="15.75" customHeight="1">
      <c r="A359" s="246"/>
      <c r="B359" s="577"/>
      <c r="C359" s="246"/>
      <c r="D359" s="246"/>
      <c r="E359" s="246"/>
      <c r="F359" s="246"/>
      <c r="G359" s="1"/>
      <c r="H359" s="1"/>
      <c r="I359" s="1"/>
      <c r="J359" s="1"/>
      <c r="K359" s="1"/>
      <c r="L359" s="1"/>
      <c r="M359" s="1"/>
      <c r="N359" s="1"/>
      <c r="O359" s="1"/>
      <c r="P359" s="1"/>
      <c r="Q359" s="1"/>
      <c r="R359" s="1"/>
      <c r="S359" s="1"/>
      <c r="T359" s="1"/>
      <c r="U359" s="1"/>
      <c r="V359" s="1"/>
      <c r="W359" s="1"/>
      <c r="X359" s="1"/>
      <c r="Y359" s="1"/>
      <c r="Z359" s="1"/>
    </row>
    <row r="360" spans="1:26" ht="15.75" customHeight="1">
      <c r="A360" s="246"/>
      <c r="B360" s="577"/>
      <c r="C360" s="246"/>
      <c r="D360" s="246"/>
      <c r="E360" s="246"/>
      <c r="F360" s="246"/>
      <c r="G360" s="1"/>
      <c r="H360" s="1"/>
      <c r="I360" s="1"/>
      <c r="J360" s="1"/>
      <c r="K360" s="1"/>
      <c r="L360" s="1"/>
      <c r="M360" s="1"/>
      <c r="N360" s="1"/>
      <c r="O360" s="1"/>
      <c r="P360" s="1"/>
      <c r="Q360" s="1"/>
      <c r="R360" s="1"/>
      <c r="S360" s="1"/>
      <c r="T360" s="1"/>
      <c r="U360" s="1"/>
      <c r="V360" s="1"/>
      <c r="W360" s="1"/>
      <c r="X360" s="1"/>
      <c r="Y360" s="1"/>
      <c r="Z360" s="1"/>
    </row>
    <row r="361" spans="1:26" ht="15.75" customHeight="1">
      <c r="A361" s="246"/>
      <c r="B361" s="577"/>
      <c r="C361" s="246"/>
      <c r="D361" s="246"/>
      <c r="E361" s="246"/>
      <c r="F361" s="246"/>
      <c r="G361" s="1"/>
      <c r="H361" s="1"/>
      <c r="I361" s="1"/>
      <c r="J361" s="1"/>
      <c r="K361" s="1"/>
      <c r="L361" s="1"/>
      <c r="M361" s="1"/>
      <c r="N361" s="1"/>
      <c r="O361" s="1"/>
      <c r="P361" s="1"/>
      <c r="Q361" s="1"/>
      <c r="R361" s="1"/>
      <c r="S361" s="1"/>
      <c r="T361" s="1"/>
      <c r="U361" s="1"/>
      <c r="V361" s="1"/>
      <c r="W361" s="1"/>
      <c r="X361" s="1"/>
      <c r="Y361" s="1"/>
      <c r="Z361" s="1"/>
    </row>
    <row r="362" spans="1:26" ht="15.75" customHeight="1">
      <c r="A362" s="246"/>
      <c r="B362" s="577"/>
      <c r="C362" s="246"/>
      <c r="D362" s="246"/>
      <c r="E362" s="246"/>
      <c r="F362" s="246"/>
      <c r="G362" s="1"/>
      <c r="H362" s="1"/>
      <c r="I362" s="1"/>
      <c r="J362" s="1"/>
      <c r="K362" s="1"/>
      <c r="L362" s="1"/>
      <c r="M362" s="1"/>
      <c r="N362" s="1"/>
      <c r="O362" s="1"/>
      <c r="P362" s="1"/>
      <c r="Q362" s="1"/>
      <c r="R362" s="1"/>
      <c r="S362" s="1"/>
      <c r="T362" s="1"/>
      <c r="U362" s="1"/>
      <c r="V362" s="1"/>
      <c r="W362" s="1"/>
      <c r="X362" s="1"/>
      <c r="Y362" s="1"/>
      <c r="Z362" s="1"/>
    </row>
    <row r="363" spans="1:26" ht="15.75" customHeight="1">
      <c r="A363" s="246"/>
      <c r="B363" s="577"/>
      <c r="C363" s="246"/>
      <c r="D363" s="246"/>
      <c r="E363" s="246"/>
      <c r="F363" s="246"/>
      <c r="G363" s="1"/>
      <c r="H363" s="1"/>
      <c r="I363" s="1"/>
      <c r="J363" s="1"/>
      <c r="K363" s="1"/>
      <c r="L363" s="1"/>
      <c r="M363" s="1"/>
      <c r="N363" s="1"/>
      <c r="O363" s="1"/>
      <c r="P363" s="1"/>
      <c r="Q363" s="1"/>
      <c r="R363" s="1"/>
      <c r="S363" s="1"/>
      <c r="T363" s="1"/>
      <c r="U363" s="1"/>
      <c r="V363" s="1"/>
      <c r="W363" s="1"/>
      <c r="X363" s="1"/>
      <c r="Y363" s="1"/>
      <c r="Z363" s="1"/>
    </row>
    <row r="364" spans="1:26" ht="15.75" customHeight="1">
      <c r="A364" s="246"/>
      <c r="B364" s="577"/>
      <c r="C364" s="246"/>
      <c r="D364" s="246"/>
      <c r="E364" s="246"/>
      <c r="F364" s="246"/>
      <c r="G364" s="1"/>
      <c r="H364" s="1"/>
      <c r="I364" s="1"/>
      <c r="J364" s="1"/>
      <c r="K364" s="1"/>
      <c r="L364" s="1"/>
      <c r="M364" s="1"/>
      <c r="N364" s="1"/>
      <c r="O364" s="1"/>
      <c r="P364" s="1"/>
      <c r="Q364" s="1"/>
      <c r="R364" s="1"/>
      <c r="S364" s="1"/>
      <c r="T364" s="1"/>
      <c r="U364" s="1"/>
      <c r="V364" s="1"/>
      <c r="W364" s="1"/>
      <c r="X364" s="1"/>
      <c r="Y364" s="1"/>
      <c r="Z364" s="1"/>
    </row>
    <row r="365" spans="1:26" ht="15.75" customHeight="1">
      <c r="A365" s="246"/>
      <c r="B365" s="577"/>
      <c r="C365" s="246"/>
      <c r="D365" s="246"/>
      <c r="E365" s="246"/>
      <c r="F365" s="246"/>
      <c r="G365" s="1"/>
      <c r="H365" s="1"/>
      <c r="I365" s="1"/>
      <c r="J365" s="1"/>
      <c r="K365" s="1"/>
      <c r="L365" s="1"/>
      <c r="M365" s="1"/>
      <c r="N365" s="1"/>
      <c r="O365" s="1"/>
      <c r="P365" s="1"/>
      <c r="Q365" s="1"/>
      <c r="R365" s="1"/>
      <c r="S365" s="1"/>
      <c r="T365" s="1"/>
      <c r="U365" s="1"/>
      <c r="V365" s="1"/>
      <c r="W365" s="1"/>
      <c r="X365" s="1"/>
      <c r="Y365" s="1"/>
      <c r="Z365" s="1"/>
    </row>
    <row r="366" spans="1:26" ht="15.75" customHeight="1">
      <c r="A366" s="246"/>
      <c r="B366" s="577"/>
      <c r="C366" s="246"/>
      <c r="D366" s="246"/>
      <c r="E366" s="246"/>
      <c r="F366" s="246"/>
      <c r="G366" s="1"/>
      <c r="H366" s="1"/>
      <c r="I366" s="1"/>
      <c r="J366" s="1"/>
      <c r="K366" s="1"/>
      <c r="L366" s="1"/>
      <c r="M366" s="1"/>
      <c r="N366" s="1"/>
      <c r="O366" s="1"/>
      <c r="P366" s="1"/>
      <c r="Q366" s="1"/>
      <c r="R366" s="1"/>
      <c r="S366" s="1"/>
      <c r="T366" s="1"/>
      <c r="U366" s="1"/>
      <c r="V366" s="1"/>
      <c r="W366" s="1"/>
      <c r="X366" s="1"/>
      <c r="Y366" s="1"/>
      <c r="Z366" s="1"/>
    </row>
    <row r="367" spans="1:26" ht="15.75" customHeight="1">
      <c r="A367" s="246"/>
      <c r="B367" s="577"/>
      <c r="C367" s="246"/>
      <c r="D367" s="246"/>
      <c r="E367" s="246"/>
      <c r="F367" s="246"/>
      <c r="G367" s="1"/>
      <c r="H367" s="1"/>
      <c r="I367" s="1"/>
      <c r="J367" s="1"/>
      <c r="K367" s="1"/>
      <c r="L367" s="1"/>
      <c r="M367" s="1"/>
      <c r="N367" s="1"/>
      <c r="O367" s="1"/>
      <c r="P367" s="1"/>
      <c r="Q367" s="1"/>
      <c r="R367" s="1"/>
      <c r="S367" s="1"/>
      <c r="T367" s="1"/>
      <c r="U367" s="1"/>
      <c r="V367" s="1"/>
      <c r="W367" s="1"/>
      <c r="X367" s="1"/>
      <c r="Y367" s="1"/>
      <c r="Z367" s="1"/>
    </row>
    <row r="368" spans="1:26" ht="15.75" customHeight="1">
      <c r="A368" s="246"/>
      <c r="B368" s="577"/>
      <c r="C368" s="246"/>
      <c r="D368" s="246"/>
      <c r="E368" s="246"/>
      <c r="F368" s="246"/>
      <c r="G368" s="1"/>
      <c r="H368" s="1"/>
      <c r="I368" s="1"/>
      <c r="J368" s="1"/>
      <c r="K368" s="1"/>
      <c r="L368" s="1"/>
      <c r="M368" s="1"/>
      <c r="N368" s="1"/>
      <c r="O368" s="1"/>
      <c r="P368" s="1"/>
      <c r="Q368" s="1"/>
      <c r="R368" s="1"/>
      <c r="S368" s="1"/>
      <c r="T368" s="1"/>
      <c r="U368" s="1"/>
      <c r="V368" s="1"/>
      <c r="W368" s="1"/>
      <c r="X368" s="1"/>
      <c r="Y368" s="1"/>
      <c r="Z368" s="1"/>
    </row>
    <row r="369" spans="1:26" ht="15.75" customHeight="1">
      <c r="A369" s="246"/>
      <c r="B369" s="577"/>
      <c r="C369" s="246"/>
      <c r="D369" s="246"/>
      <c r="E369" s="246"/>
      <c r="F369" s="246"/>
      <c r="G369" s="1"/>
      <c r="H369" s="1"/>
      <c r="I369" s="1"/>
      <c r="J369" s="1"/>
      <c r="K369" s="1"/>
      <c r="L369" s="1"/>
      <c r="M369" s="1"/>
      <c r="N369" s="1"/>
      <c r="O369" s="1"/>
      <c r="P369" s="1"/>
      <c r="Q369" s="1"/>
      <c r="R369" s="1"/>
      <c r="S369" s="1"/>
      <c r="T369" s="1"/>
      <c r="U369" s="1"/>
      <c r="V369" s="1"/>
      <c r="W369" s="1"/>
      <c r="X369" s="1"/>
      <c r="Y369" s="1"/>
      <c r="Z369" s="1"/>
    </row>
    <row r="370" spans="1:26" ht="15.75" customHeight="1">
      <c r="A370" s="246"/>
      <c r="B370" s="577"/>
      <c r="C370" s="246"/>
      <c r="D370" s="246"/>
      <c r="E370" s="246"/>
      <c r="F370" s="246"/>
      <c r="G370" s="1"/>
      <c r="H370" s="1"/>
      <c r="I370" s="1"/>
      <c r="J370" s="1"/>
      <c r="K370" s="1"/>
      <c r="L370" s="1"/>
      <c r="M370" s="1"/>
      <c r="N370" s="1"/>
      <c r="O370" s="1"/>
      <c r="P370" s="1"/>
      <c r="Q370" s="1"/>
      <c r="R370" s="1"/>
      <c r="S370" s="1"/>
      <c r="T370" s="1"/>
      <c r="U370" s="1"/>
      <c r="V370" s="1"/>
      <c r="W370" s="1"/>
      <c r="X370" s="1"/>
      <c r="Y370" s="1"/>
      <c r="Z370" s="1"/>
    </row>
    <row r="371" spans="1:26" ht="15.75" customHeight="1">
      <c r="A371" s="246"/>
      <c r="B371" s="577"/>
      <c r="C371" s="246"/>
      <c r="D371" s="246"/>
      <c r="E371" s="246"/>
      <c r="F371" s="246"/>
      <c r="G371" s="1"/>
      <c r="H371" s="1"/>
      <c r="I371" s="1"/>
      <c r="J371" s="1"/>
      <c r="K371" s="1"/>
      <c r="L371" s="1"/>
      <c r="M371" s="1"/>
      <c r="N371" s="1"/>
      <c r="O371" s="1"/>
      <c r="P371" s="1"/>
      <c r="Q371" s="1"/>
      <c r="R371" s="1"/>
      <c r="S371" s="1"/>
      <c r="T371" s="1"/>
      <c r="U371" s="1"/>
      <c r="V371" s="1"/>
      <c r="W371" s="1"/>
      <c r="X371" s="1"/>
      <c r="Y371" s="1"/>
      <c r="Z371" s="1"/>
    </row>
    <row r="372" spans="1:26" ht="15.75" customHeight="1">
      <c r="A372" s="246"/>
      <c r="B372" s="577"/>
      <c r="C372" s="246"/>
      <c r="D372" s="246"/>
      <c r="E372" s="246"/>
      <c r="F372" s="246"/>
      <c r="G372" s="1"/>
      <c r="H372" s="1"/>
      <c r="I372" s="1"/>
      <c r="J372" s="1"/>
      <c r="K372" s="1"/>
      <c r="L372" s="1"/>
      <c r="M372" s="1"/>
      <c r="N372" s="1"/>
      <c r="O372" s="1"/>
      <c r="P372" s="1"/>
      <c r="Q372" s="1"/>
      <c r="R372" s="1"/>
      <c r="S372" s="1"/>
      <c r="T372" s="1"/>
      <c r="U372" s="1"/>
      <c r="V372" s="1"/>
      <c r="W372" s="1"/>
      <c r="X372" s="1"/>
      <c r="Y372" s="1"/>
      <c r="Z372" s="1"/>
    </row>
    <row r="373" spans="1:26" ht="15.75" customHeight="1">
      <c r="A373" s="246"/>
      <c r="B373" s="577"/>
      <c r="C373" s="246"/>
      <c r="D373" s="246"/>
      <c r="E373" s="246"/>
      <c r="F373" s="246"/>
      <c r="G373" s="1"/>
      <c r="H373" s="1"/>
      <c r="I373" s="1"/>
      <c r="J373" s="1"/>
      <c r="K373" s="1"/>
      <c r="L373" s="1"/>
      <c r="M373" s="1"/>
      <c r="N373" s="1"/>
      <c r="O373" s="1"/>
      <c r="P373" s="1"/>
      <c r="Q373" s="1"/>
      <c r="R373" s="1"/>
      <c r="S373" s="1"/>
      <c r="T373" s="1"/>
      <c r="U373" s="1"/>
      <c r="V373" s="1"/>
      <c r="W373" s="1"/>
      <c r="X373" s="1"/>
      <c r="Y373" s="1"/>
      <c r="Z373" s="1"/>
    </row>
    <row r="374" spans="1:26" ht="15.75" customHeight="1">
      <c r="A374" s="246"/>
      <c r="B374" s="577"/>
      <c r="C374" s="246"/>
      <c r="D374" s="246"/>
      <c r="E374" s="246"/>
      <c r="F374" s="246"/>
      <c r="G374" s="1"/>
      <c r="H374" s="1"/>
      <c r="I374" s="1"/>
      <c r="J374" s="1"/>
      <c r="K374" s="1"/>
      <c r="L374" s="1"/>
      <c r="M374" s="1"/>
      <c r="N374" s="1"/>
      <c r="O374" s="1"/>
      <c r="P374" s="1"/>
      <c r="Q374" s="1"/>
      <c r="R374" s="1"/>
      <c r="S374" s="1"/>
      <c r="T374" s="1"/>
      <c r="U374" s="1"/>
      <c r="V374" s="1"/>
      <c r="W374" s="1"/>
      <c r="X374" s="1"/>
      <c r="Y374" s="1"/>
      <c r="Z374" s="1"/>
    </row>
    <row r="375" spans="1:26" ht="15.75" customHeight="1">
      <c r="A375" s="246"/>
      <c r="B375" s="577"/>
      <c r="C375" s="246"/>
      <c r="D375" s="246"/>
      <c r="E375" s="246"/>
      <c r="F375" s="246"/>
      <c r="G375" s="1"/>
      <c r="H375" s="1"/>
      <c r="I375" s="1"/>
      <c r="J375" s="1"/>
      <c r="K375" s="1"/>
      <c r="L375" s="1"/>
      <c r="M375" s="1"/>
      <c r="N375" s="1"/>
      <c r="O375" s="1"/>
      <c r="P375" s="1"/>
      <c r="Q375" s="1"/>
      <c r="R375" s="1"/>
      <c r="S375" s="1"/>
      <c r="T375" s="1"/>
      <c r="U375" s="1"/>
      <c r="V375" s="1"/>
      <c r="W375" s="1"/>
      <c r="X375" s="1"/>
      <c r="Y375" s="1"/>
      <c r="Z375" s="1"/>
    </row>
    <row r="376" spans="1:26" ht="15.75" customHeight="1">
      <c r="A376" s="246"/>
      <c r="B376" s="577"/>
      <c r="C376" s="246"/>
      <c r="D376" s="246"/>
      <c r="E376" s="246"/>
      <c r="F376" s="246"/>
      <c r="G376" s="1"/>
      <c r="H376" s="1"/>
      <c r="I376" s="1"/>
      <c r="J376" s="1"/>
      <c r="K376" s="1"/>
      <c r="L376" s="1"/>
      <c r="M376" s="1"/>
      <c r="N376" s="1"/>
      <c r="O376" s="1"/>
      <c r="P376" s="1"/>
      <c r="Q376" s="1"/>
      <c r="R376" s="1"/>
      <c r="S376" s="1"/>
      <c r="T376" s="1"/>
      <c r="U376" s="1"/>
      <c r="V376" s="1"/>
      <c r="W376" s="1"/>
      <c r="X376" s="1"/>
      <c r="Y376" s="1"/>
      <c r="Z376" s="1"/>
    </row>
    <row r="377" spans="1:26" ht="15.75" customHeight="1">
      <c r="A377" s="246"/>
      <c r="B377" s="577"/>
      <c r="C377" s="246"/>
      <c r="D377" s="246"/>
      <c r="E377" s="246"/>
      <c r="F377" s="246"/>
      <c r="G377" s="1"/>
      <c r="H377" s="1"/>
      <c r="I377" s="1"/>
      <c r="J377" s="1"/>
      <c r="K377" s="1"/>
      <c r="L377" s="1"/>
      <c r="M377" s="1"/>
      <c r="N377" s="1"/>
      <c r="O377" s="1"/>
      <c r="P377" s="1"/>
      <c r="Q377" s="1"/>
      <c r="R377" s="1"/>
      <c r="S377" s="1"/>
      <c r="T377" s="1"/>
      <c r="U377" s="1"/>
      <c r="V377" s="1"/>
      <c r="W377" s="1"/>
      <c r="X377" s="1"/>
      <c r="Y377" s="1"/>
      <c r="Z377" s="1"/>
    </row>
    <row r="378" spans="1:26" ht="15.75" customHeight="1">
      <c r="A378" s="246"/>
      <c r="B378" s="577"/>
      <c r="C378" s="246"/>
      <c r="D378" s="246"/>
      <c r="E378" s="246"/>
      <c r="F378" s="246"/>
      <c r="G378" s="1"/>
      <c r="H378" s="1"/>
      <c r="I378" s="1"/>
      <c r="J378" s="1"/>
      <c r="K378" s="1"/>
      <c r="L378" s="1"/>
      <c r="M378" s="1"/>
      <c r="N378" s="1"/>
      <c r="O378" s="1"/>
      <c r="P378" s="1"/>
      <c r="Q378" s="1"/>
      <c r="R378" s="1"/>
      <c r="S378" s="1"/>
      <c r="T378" s="1"/>
      <c r="U378" s="1"/>
      <c r="V378" s="1"/>
      <c r="W378" s="1"/>
      <c r="X378" s="1"/>
      <c r="Y378" s="1"/>
      <c r="Z378" s="1"/>
    </row>
    <row r="379" spans="1:26" ht="15.75" customHeight="1">
      <c r="A379" s="246"/>
      <c r="B379" s="577"/>
      <c r="C379" s="246"/>
      <c r="D379" s="246"/>
      <c r="E379" s="246"/>
      <c r="F379" s="246"/>
      <c r="G379" s="1"/>
      <c r="H379" s="1"/>
      <c r="I379" s="1"/>
      <c r="J379" s="1"/>
      <c r="K379" s="1"/>
      <c r="L379" s="1"/>
      <c r="M379" s="1"/>
      <c r="N379" s="1"/>
      <c r="O379" s="1"/>
      <c r="P379" s="1"/>
      <c r="Q379" s="1"/>
      <c r="R379" s="1"/>
      <c r="S379" s="1"/>
      <c r="T379" s="1"/>
      <c r="U379" s="1"/>
      <c r="V379" s="1"/>
      <c r="W379" s="1"/>
      <c r="X379" s="1"/>
      <c r="Y379" s="1"/>
      <c r="Z379" s="1"/>
    </row>
    <row r="380" spans="1:26" ht="15.75" customHeight="1">
      <c r="A380" s="246"/>
      <c r="B380" s="577"/>
      <c r="C380" s="246"/>
      <c r="D380" s="246"/>
      <c r="E380" s="246"/>
      <c r="F380" s="246"/>
      <c r="G380" s="1"/>
      <c r="H380" s="1"/>
      <c r="I380" s="1"/>
      <c r="J380" s="1"/>
      <c r="K380" s="1"/>
      <c r="L380" s="1"/>
      <c r="M380" s="1"/>
      <c r="N380" s="1"/>
      <c r="O380" s="1"/>
      <c r="P380" s="1"/>
      <c r="Q380" s="1"/>
      <c r="R380" s="1"/>
      <c r="S380" s="1"/>
      <c r="T380" s="1"/>
      <c r="U380" s="1"/>
      <c r="V380" s="1"/>
      <c r="W380" s="1"/>
      <c r="X380" s="1"/>
      <c r="Y380" s="1"/>
      <c r="Z380" s="1"/>
    </row>
    <row r="381" spans="1:26" ht="15.75" customHeight="1">
      <c r="A381" s="246"/>
      <c r="B381" s="577"/>
      <c r="C381" s="246"/>
      <c r="D381" s="246"/>
      <c r="E381" s="246"/>
      <c r="F381" s="246"/>
      <c r="G381" s="1"/>
      <c r="H381" s="1"/>
      <c r="I381" s="1"/>
      <c r="J381" s="1"/>
      <c r="K381" s="1"/>
      <c r="L381" s="1"/>
      <c r="M381" s="1"/>
      <c r="N381" s="1"/>
      <c r="O381" s="1"/>
      <c r="P381" s="1"/>
      <c r="Q381" s="1"/>
      <c r="R381" s="1"/>
      <c r="S381" s="1"/>
      <c r="T381" s="1"/>
      <c r="U381" s="1"/>
      <c r="V381" s="1"/>
      <c r="W381" s="1"/>
      <c r="X381" s="1"/>
      <c r="Y381" s="1"/>
      <c r="Z381" s="1"/>
    </row>
    <row r="382" spans="1:26" ht="15.75" customHeight="1">
      <c r="A382" s="246"/>
      <c r="B382" s="577"/>
      <c r="C382" s="246"/>
      <c r="D382" s="246"/>
      <c r="E382" s="246"/>
      <c r="F382" s="246"/>
      <c r="G382" s="1"/>
      <c r="H382" s="1"/>
      <c r="I382" s="1"/>
      <c r="J382" s="1"/>
      <c r="K382" s="1"/>
      <c r="L382" s="1"/>
      <c r="M382" s="1"/>
      <c r="N382" s="1"/>
      <c r="O382" s="1"/>
      <c r="P382" s="1"/>
      <c r="Q382" s="1"/>
      <c r="R382" s="1"/>
      <c r="S382" s="1"/>
      <c r="T382" s="1"/>
      <c r="U382" s="1"/>
      <c r="V382" s="1"/>
      <c r="W382" s="1"/>
      <c r="X382" s="1"/>
      <c r="Y382" s="1"/>
      <c r="Z382" s="1"/>
    </row>
    <row r="383" spans="1:26" ht="15.75" customHeight="1">
      <c r="A383" s="246"/>
      <c r="B383" s="577"/>
      <c r="C383" s="246"/>
      <c r="D383" s="246"/>
      <c r="E383" s="246"/>
      <c r="F383" s="246"/>
      <c r="G383" s="1"/>
      <c r="H383" s="1"/>
      <c r="I383" s="1"/>
      <c r="J383" s="1"/>
      <c r="K383" s="1"/>
      <c r="L383" s="1"/>
      <c r="M383" s="1"/>
      <c r="N383" s="1"/>
      <c r="O383" s="1"/>
      <c r="P383" s="1"/>
      <c r="Q383" s="1"/>
      <c r="R383" s="1"/>
      <c r="S383" s="1"/>
      <c r="T383" s="1"/>
      <c r="U383" s="1"/>
      <c r="V383" s="1"/>
      <c r="W383" s="1"/>
      <c r="X383" s="1"/>
      <c r="Y383" s="1"/>
      <c r="Z383" s="1"/>
    </row>
    <row r="384" spans="1:26" ht="15.75" customHeight="1">
      <c r="A384" s="246"/>
      <c r="B384" s="577"/>
      <c r="C384" s="246"/>
      <c r="D384" s="246"/>
      <c r="E384" s="246"/>
      <c r="F384" s="246"/>
      <c r="G384" s="1"/>
      <c r="H384" s="1"/>
      <c r="I384" s="1"/>
      <c r="J384" s="1"/>
      <c r="K384" s="1"/>
      <c r="L384" s="1"/>
      <c r="M384" s="1"/>
      <c r="N384" s="1"/>
      <c r="O384" s="1"/>
      <c r="P384" s="1"/>
      <c r="Q384" s="1"/>
      <c r="R384" s="1"/>
      <c r="S384" s="1"/>
      <c r="T384" s="1"/>
      <c r="U384" s="1"/>
      <c r="V384" s="1"/>
      <c r="W384" s="1"/>
      <c r="X384" s="1"/>
      <c r="Y384" s="1"/>
      <c r="Z384" s="1"/>
    </row>
    <row r="385" spans="1:26" ht="15.75" customHeight="1">
      <c r="A385" s="246"/>
      <c r="B385" s="577"/>
      <c r="C385" s="246"/>
      <c r="D385" s="246"/>
      <c r="E385" s="246"/>
      <c r="F385" s="246"/>
      <c r="G385" s="1"/>
      <c r="H385" s="1"/>
      <c r="I385" s="1"/>
      <c r="J385" s="1"/>
      <c r="K385" s="1"/>
      <c r="L385" s="1"/>
      <c r="M385" s="1"/>
      <c r="N385" s="1"/>
      <c r="O385" s="1"/>
      <c r="P385" s="1"/>
      <c r="Q385" s="1"/>
      <c r="R385" s="1"/>
      <c r="S385" s="1"/>
      <c r="T385" s="1"/>
      <c r="U385" s="1"/>
      <c r="V385" s="1"/>
      <c r="W385" s="1"/>
      <c r="X385" s="1"/>
      <c r="Y385" s="1"/>
      <c r="Z385" s="1"/>
    </row>
    <row r="386" spans="1:26" ht="15.75" customHeight="1">
      <c r="A386" s="246"/>
      <c r="B386" s="577"/>
      <c r="C386" s="246"/>
      <c r="D386" s="246"/>
      <c r="E386" s="246"/>
      <c r="F386" s="246"/>
      <c r="G386" s="1"/>
      <c r="H386" s="1"/>
      <c r="I386" s="1"/>
      <c r="J386" s="1"/>
      <c r="K386" s="1"/>
      <c r="L386" s="1"/>
      <c r="M386" s="1"/>
      <c r="N386" s="1"/>
      <c r="O386" s="1"/>
      <c r="P386" s="1"/>
      <c r="Q386" s="1"/>
      <c r="R386" s="1"/>
      <c r="S386" s="1"/>
      <c r="T386" s="1"/>
      <c r="U386" s="1"/>
      <c r="V386" s="1"/>
      <c r="W386" s="1"/>
      <c r="X386" s="1"/>
      <c r="Y386" s="1"/>
      <c r="Z386" s="1"/>
    </row>
    <row r="387" spans="1:26" ht="15.75" customHeight="1">
      <c r="A387" s="246"/>
      <c r="B387" s="577"/>
      <c r="C387" s="246"/>
      <c r="D387" s="246"/>
      <c r="E387" s="246"/>
      <c r="F387" s="246"/>
      <c r="G387" s="1"/>
      <c r="H387" s="1"/>
      <c r="I387" s="1"/>
      <c r="J387" s="1"/>
      <c r="K387" s="1"/>
      <c r="L387" s="1"/>
      <c r="M387" s="1"/>
      <c r="N387" s="1"/>
      <c r="O387" s="1"/>
      <c r="P387" s="1"/>
      <c r="Q387" s="1"/>
      <c r="R387" s="1"/>
      <c r="S387" s="1"/>
      <c r="T387" s="1"/>
      <c r="U387" s="1"/>
      <c r="V387" s="1"/>
      <c r="W387" s="1"/>
      <c r="X387" s="1"/>
      <c r="Y387" s="1"/>
      <c r="Z387" s="1"/>
    </row>
    <row r="388" spans="1:26" ht="15.75" customHeight="1">
      <c r="A388" s="246"/>
      <c r="B388" s="577"/>
      <c r="C388" s="246"/>
      <c r="D388" s="246"/>
      <c r="E388" s="246"/>
      <c r="F388" s="246"/>
      <c r="G388" s="1"/>
      <c r="H388" s="1"/>
      <c r="I388" s="1"/>
      <c r="J388" s="1"/>
      <c r="K388" s="1"/>
      <c r="L388" s="1"/>
      <c r="M388" s="1"/>
      <c r="N388" s="1"/>
      <c r="O388" s="1"/>
      <c r="P388" s="1"/>
      <c r="Q388" s="1"/>
      <c r="R388" s="1"/>
      <c r="S388" s="1"/>
      <c r="T388" s="1"/>
      <c r="U388" s="1"/>
      <c r="V388" s="1"/>
      <c r="W388" s="1"/>
      <c r="X388" s="1"/>
      <c r="Y388" s="1"/>
      <c r="Z388" s="1"/>
    </row>
    <row r="389" spans="1:26" ht="15.75" customHeight="1">
      <c r="A389" s="246"/>
      <c r="B389" s="577"/>
      <c r="C389" s="246"/>
      <c r="D389" s="246"/>
      <c r="E389" s="246"/>
      <c r="F389" s="246"/>
      <c r="G389" s="1"/>
      <c r="H389" s="1"/>
      <c r="I389" s="1"/>
      <c r="J389" s="1"/>
      <c r="K389" s="1"/>
      <c r="L389" s="1"/>
      <c r="M389" s="1"/>
      <c r="N389" s="1"/>
      <c r="O389" s="1"/>
      <c r="P389" s="1"/>
      <c r="Q389" s="1"/>
      <c r="R389" s="1"/>
      <c r="S389" s="1"/>
      <c r="T389" s="1"/>
      <c r="U389" s="1"/>
      <c r="V389" s="1"/>
      <c r="W389" s="1"/>
      <c r="X389" s="1"/>
      <c r="Y389" s="1"/>
      <c r="Z389" s="1"/>
    </row>
    <row r="390" spans="1:26" ht="15.75" customHeight="1">
      <c r="A390" s="246"/>
      <c r="B390" s="577"/>
      <c r="C390" s="246"/>
      <c r="D390" s="246"/>
      <c r="E390" s="246"/>
      <c r="F390" s="246"/>
      <c r="G390" s="1"/>
      <c r="H390" s="1"/>
      <c r="I390" s="1"/>
      <c r="J390" s="1"/>
      <c r="K390" s="1"/>
      <c r="L390" s="1"/>
      <c r="M390" s="1"/>
      <c r="N390" s="1"/>
      <c r="O390" s="1"/>
      <c r="P390" s="1"/>
      <c r="Q390" s="1"/>
      <c r="R390" s="1"/>
      <c r="S390" s="1"/>
      <c r="T390" s="1"/>
      <c r="U390" s="1"/>
      <c r="V390" s="1"/>
      <c r="W390" s="1"/>
      <c r="X390" s="1"/>
      <c r="Y390" s="1"/>
      <c r="Z390" s="1"/>
    </row>
    <row r="391" spans="1:26" ht="15.75" customHeight="1">
      <c r="A391" s="246"/>
      <c r="B391" s="577"/>
      <c r="C391" s="246"/>
      <c r="D391" s="246"/>
      <c r="E391" s="246"/>
      <c r="F391" s="246"/>
      <c r="G391" s="1"/>
      <c r="H391" s="1"/>
      <c r="I391" s="1"/>
      <c r="J391" s="1"/>
      <c r="K391" s="1"/>
      <c r="L391" s="1"/>
      <c r="M391" s="1"/>
      <c r="N391" s="1"/>
      <c r="O391" s="1"/>
      <c r="P391" s="1"/>
      <c r="Q391" s="1"/>
      <c r="R391" s="1"/>
      <c r="S391" s="1"/>
      <c r="T391" s="1"/>
      <c r="U391" s="1"/>
      <c r="V391" s="1"/>
      <c r="W391" s="1"/>
      <c r="X391" s="1"/>
      <c r="Y391" s="1"/>
      <c r="Z391" s="1"/>
    </row>
    <row r="392" spans="1:26" ht="15.75" customHeight="1">
      <c r="A392" s="246"/>
      <c r="B392" s="577"/>
      <c r="C392" s="246"/>
      <c r="D392" s="246"/>
      <c r="E392" s="246"/>
      <c r="F392" s="246"/>
      <c r="G392" s="1"/>
      <c r="H392" s="1"/>
      <c r="I392" s="1"/>
      <c r="J392" s="1"/>
      <c r="K392" s="1"/>
      <c r="L392" s="1"/>
      <c r="M392" s="1"/>
      <c r="N392" s="1"/>
      <c r="O392" s="1"/>
      <c r="P392" s="1"/>
      <c r="Q392" s="1"/>
      <c r="R392" s="1"/>
      <c r="S392" s="1"/>
      <c r="T392" s="1"/>
      <c r="U392" s="1"/>
      <c r="V392" s="1"/>
      <c r="W392" s="1"/>
      <c r="X392" s="1"/>
      <c r="Y392" s="1"/>
      <c r="Z392" s="1"/>
    </row>
    <row r="393" spans="1:26" ht="15.75" customHeight="1">
      <c r="A393" s="246"/>
      <c r="B393" s="577"/>
      <c r="C393" s="246"/>
      <c r="D393" s="246"/>
      <c r="E393" s="246"/>
      <c r="F393" s="246"/>
      <c r="G393" s="1"/>
      <c r="H393" s="1"/>
      <c r="I393" s="1"/>
      <c r="J393" s="1"/>
      <c r="K393" s="1"/>
      <c r="L393" s="1"/>
      <c r="M393" s="1"/>
      <c r="N393" s="1"/>
      <c r="O393" s="1"/>
      <c r="P393" s="1"/>
      <c r="Q393" s="1"/>
      <c r="R393" s="1"/>
      <c r="S393" s="1"/>
      <c r="T393" s="1"/>
      <c r="U393" s="1"/>
      <c r="V393" s="1"/>
      <c r="W393" s="1"/>
      <c r="X393" s="1"/>
      <c r="Y393" s="1"/>
      <c r="Z393" s="1"/>
    </row>
    <row r="394" spans="1:26" ht="15.75" customHeight="1">
      <c r="A394" s="246"/>
      <c r="B394" s="577"/>
      <c r="C394" s="246"/>
      <c r="D394" s="246"/>
      <c r="E394" s="246"/>
      <c r="F394" s="246"/>
      <c r="G394" s="1"/>
      <c r="H394" s="1"/>
      <c r="I394" s="1"/>
      <c r="J394" s="1"/>
      <c r="K394" s="1"/>
      <c r="L394" s="1"/>
      <c r="M394" s="1"/>
      <c r="N394" s="1"/>
      <c r="O394" s="1"/>
      <c r="P394" s="1"/>
      <c r="Q394" s="1"/>
      <c r="R394" s="1"/>
      <c r="S394" s="1"/>
      <c r="T394" s="1"/>
      <c r="U394" s="1"/>
      <c r="V394" s="1"/>
      <c r="W394" s="1"/>
      <c r="X394" s="1"/>
      <c r="Y394" s="1"/>
      <c r="Z394" s="1"/>
    </row>
    <row r="395" spans="1:26" ht="15.75" customHeight="1">
      <c r="A395" s="246"/>
      <c r="B395" s="577"/>
      <c r="C395" s="246"/>
      <c r="D395" s="246"/>
      <c r="E395" s="246"/>
      <c r="F395" s="246"/>
      <c r="G395" s="1"/>
      <c r="H395" s="1"/>
      <c r="I395" s="1"/>
      <c r="J395" s="1"/>
      <c r="K395" s="1"/>
      <c r="L395" s="1"/>
      <c r="M395" s="1"/>
      <c r="N395" s="1"/>
      <c r="O395" s="1"/>
      <c r="P395" s="1"/>
      <c r="Q395" s="1"/>
      <c r="R395" s="1"/>
      <c r="S395" s="1"/>
      <c r="T395" s="1"/>
      <c r="U395" s="1"/>
      <c r="V395" s="1"/>
      <c r="W395" s="1"/>
      <c r="X395" s="1"/>
      <c r="Y395" s="1"/>
      <c r="Z395" s="1"/>
    </row>
    <row r="396" spans="1:26" ht="15.75" customHeight="1">
      <c r="A396" s="246"/>
      <c r="B396" s="577"/>
      <c r="C396" s="246"/>
      <c r="D396" s="246"/>
      <c r="E396" s="246"/>
      <c r="F396" s="246"/>
      <c r="G396" s="1"/>
      <c r="H396" s="1"/>
      <c r="I396" s="1"/>
      <c r="J396" s="1"/>
      <c r="K396" s="1"/>
      <c r="L396" s="1"/>
      <c r="M396" s="1"/>
      <c r="N396" s="1"/>
      <c r="O396" s="1"/>
      <c r="P396" s="1"/>
      <c r="Q396" s="1"/>
      <c r="R396" s="1"/>
      <c r="S396" s="1"/>
      <c r="T396" s="1"/>
      <c r="U396" s="1"/>
      <c r="V396" s="1"/>
      <c r="W396" s="1"/>
      <c r="X396" s="1"/>
      <c r="Y396" s="1"/>
      <c r="Z396" s="1"/>
    </row>
    <row r="397" spans="1:26" ht="15.75" customHeight="1">
      <c r="A397" s="246"/>
      <c r="B397" s="577"/>
      <c r="C397" s="246"/>
      <c r="D397" s="246"/>
      <c r="E397" s="246"/>
      <c r="F397" s="246"/>
      <c r="G397" s="1"/>
      <c r="H397" s="1"/>
      <c r="I397" s="1"/>
      <c r="J397" s="1"/>
      <c r="K397" s="1"/>
      <c r="L397" s="1"/>
      <c r="M397" s="1"/>
      <c r="N397" s="1"/>
      <c r="O397" s="1"/>
      <c r="P397" s="1"/>
      <c r="Q397" s="1"/>
      <c r="R397" s="1"/>
      <c r="S397" s="1"/>
      <c r="T397" s="1"/>
      <c r="U397" s="1"/>
      <c r="V397" s="1"/>
      <c r="W397" s="1"/>
      <c r="X397" s="1"/>
      <c r="Y397" s="1"/>
      <c r="Z397" s="1"/>
    </row>
    <row r="398" spans="1:26" ht="15.75" customHeight="1">
      <c r="A398" s="246"/>
      <c r="B398" s="577"/>
      <c r="C398" s="246"/>
      <c r="D398" s="246"/>
      <c r="E398" s="246"/>
      <c r="F398" s="246"/>
      <c r="G398" s="1"/>
      <c r="H398" s="1"/>
      <c r="I398" s="1"/>
      <c r="J398" s="1"/>
      <c r="K398" s="1"/>
      <c r="L398" s="1"/>
      <c r="M398" s="1"/>
      <c r="N398" s="1"/>
      <c r="O398" s="1"/>
      <c r="P398" s="1"/>
      <c r="Q398" s="1"/>
      <c r="R398" s="1"/>
      <c r="S398" s="1"/>
      <c r="T398" s="1"/>
      <c r="U398" s="1"/>
      <c r="V398" s="1"/>
      <c r="W398" s="1"/>
      <c r="X398" s="1"/>
      <c r="Y398" s="1"/>
      <c r="Z398" s="1"/>
    </row>
    <row r="399" spans="1:26" ht="15.75" customHeight="1">
      <c r="A399" s="246"/>
      <c r="B399" s="577"/>
      <c r="C399" s="246"/>
      <c r="D399" s="246"/>
      <c r="E399" s="246"/>
      <c r="F399" s="246"/>
      <c r="G399" s="1"/>
      <c r="H399" s="1"/>
      <c r="I399" s="1"/>
      <c r="J399" s="1"/>
      <c r="K399" s="1"/>
      <c r="L399" s="1"/>
      <c r="M399" s="1"/>
      <c r="N399" s="1"/>
      <c r="O399" s="1"/>
      <c r="P399" s="1"/>
      <c r="Q399" s="1"/>
      <c r="R399" s="1"/>
      <c r="S399" s="1"/>
      <c r="T399" s="1"/>
      <c r="U399" s="1"/>
      <c r="V399" s="1"/>
      <c r="W399" s="1"/>
      <c r="X399" s="1"/>
      <c r="Y399" s="1"/>
      <c r="Z399" s="1"/>
    </row>
    <row r="400" spans="1:26" ht="15.75" customHeight="1">
      <c r="A400" s="246"/>
      <c r="B400" s="577"/>
      <c r="C400" s="246"/>
      <c r="D400" s="246"/>
      <c r="E400" s="246"/>
      <c r="F400" s="246"/>
      <c r="G400" s="1"/>
      <c r="H400" s="1"/>
      <c r="I400" s="1"/>
      <c r="J400" s="1"/>
      <c r="K400" s="1"/>
      <c r="L400" s="1"/>
      <c r="M400" s="1"/>
      <c r="N400" s="1"/>
      <c r="O400" s="1"/>
      <c r="P400" s="1"/>
      <c r="Q400" s="1"/>
      <c r="R400" s="1"/>
      <c r="S400" s="1"/>
      <c r="T400" s="1"/>
      <c r="U400" s="1"/>
      <c r="V400" s="1"/>
      <c r="W400" s="1"/>
      <c r="X400" s="1"/>
      <c r="Y400" s="1"/>
      <c r="Z400" s="1"/>
    </row>
    <row r="401" spans="1:26" ht="15.75" customHeight="1">
      <c r="A401" s="246"/>
      <c r="B401" s="577"/>
      <c r="C401" s="246"/>
      <c r="D401" s="246"/>
      <c r="E401" s="246"/>
      <c r="F401" s="246"/>
      <c r="G401" s="1"/>
      <c r="H401" s="1"/>
      <c r="I401" s="1"/>
      <c r="J401" s="1"/>
      <c r="K401" s="1"/>
      <c r="L401" s="1"/>
      <c r="M401" s="1"/>
      <c r="N401" s="1"/>
      <c r="O401" s="1"/>
      <c r="P401" s="1"/>
      <c r="Q401" s="1"/>
      <c r="R401" s="1"/>
      <c r="S401" s="1"/>
      <c r="T401" s="1"/>
      <c r="U401" s="1"/>
      <c r="V401" s="1"/>
      <c r="W401" s="1"/>
      <c r="X401" s="1"/>
      <c r="Y401" s="1"/>
      <c r="Z401" s="1"/>
    </row>
    <row r="402" spans="1:26" ht="15.75" customHeight="1">
      <c r="A402" s="246"/>
      <c r="B402" s="577"/>
      <c r="C402" s="246"/>
      <c r="D402" s="246"/>
      <c r="E402" s="246"/>
      <c r="F402" s="246"/>
      <c r="G402" s="1"/>
      <c r="H402" s="1"/>
      <c r="I402" s="1"/>
      <c r="J402" s="1"/>
      <c r="K402" s="1"/>
      <c r="L402" s="1"/>
      <c r="M402" s="1"/>
      <c r="N402" s="1"/>
      <c r="O402" s="1"/>
      <c r="P402" s="1"/>
      <c r="Q402" s="1"/>
      <c r="R402" s="1"/>
      <c r="S402" s="1"/>
      <c r="T402" s="1"/>
      <c r="U402" s="1"/>
      <c r="V402" s="1"/>
      <c r="W402" s="1"/>
      <c r="X402" s="1"/>
      <c r="Y402" s="1"/>
      <c r="Z402" s="1"/>
    </row>
    <row r="403" spans="1:26" ht="15.75" customHeight="1">
      <c r="A403" s="246"/>
      <c r="B403" s="577"/>
      <c r="C403" s="246"/>
      <c r="D403" s="246"/>
      <c r="E403" s="246"/>
      <c r="F403" s="246"/>
      <c r="G403" s="1"/>
      <c r="H403" s="1"/>
      <c r="I403" s="1"/>
      <c r="J403" s="1"/>
      <c r="K403" s="1"/>
      <c r="L403" s="1"/>
      <c r="M403" s="1"/>
      <c r="N403" s="1"/>
      <c r="O403" s="1"/>
      <c r="P403" s="1"/>
      <c r="Q403" s="1"/>
      <c r="R403" s="1"/>
      <c r="S403" s="1"/>
      <c r="T403" s="1"/>
      <c r="U403" s="1"/>
      <c r="V403" s="1"/>
      <c r="W403" s="1"/>
      <c r="X403" s="1"/>
      <c r="Y403" s="1"/>
      <c r="Z403" s="1"/>
    </row>
    <row r="404" spans="1:26" ht="15.75" customHeight="1">
      <c r="A404" s="246"/>
      <c r="B404" s="577"/>
      <c r="C404" s="246"/>
      <c r="D404" s="246"/>
      <c r="E404" s="246"/>
      <c r="F404" s="246"/>
      <c r="G404" s="1"/>
      <c r="H404" s="1"/>
      <c r="I404" s="1"/>
      <c r="J404" s="1"/>
      <c r="K404" s="1"/>
      <c r="L404" s="1"/>
      <c r="M404" s="1"/>
      <c r="N404" s="1"/>
      <c r="O404" s="1"/>
      <c r="P404" s="1"/>
      <c r="Q404" s="1"/>
      <c r="R404" s="1"/>
      <c r="S404" s="1"/>
      <c r="T404" s="1"/>
      <c r="U404" s="1"/>
      <c r="V404" s="1"/>
      <c r="W404" s="1"/>
      <c r="X404" s="1"/>
      <c r="Y404" s="1"/>
      <c r="Z404" s="1"/>
    </row>
    <row r="405" spans="1:26" ht="15.75" customHeight="1">
      <c r="A405" s="246"/>
      <c r="B405" s="577"/>
      <c r="C405" s="246"/>
      <c r="D405" s="246"/>
      <c r="E405" s="246"/>
      <c r="F405" s="246"/>
      <c r="G405" s="1"/>
      <c r="H405" s="1"/>
      <c r="I405" s="1"/>
      <c r="J405" s="1"/>
      <c r="K405" s="1"/>
      <c r="L405" s="1"/>
      <c r="M405" s="1"/>
      <c r="N405" s="1"/>
      <c r="O405" s="1"/>
      <c r="P405" s="1"/>
      <c r="Q405" s="1"/>
      <c r="R405" s="1"/>
      <c r="S405" s="1"/>
      <c r="T405" s="1"/>
      <c r="U405" s="1"/>
      <c r="V405" s="1"/>
      <c r="W405" s="1"/>
      <c r="X405" s="1"/>
      <c r="Y405" s="1"/>
      <c r="Z405" s="1"/>
    </row>
    <row r="406" spans="1:26" ht="15.75" customHeight="1">
      <c r="A406" s="246"/>
      <c r="B406" s="577"/>
      <c r="C406" s="246"/>
      <c r="D406" s="246"/>
      <c r="E406" s="246"/>
      <c r="F406" s="246"/>
      <c r="G406" s="1"/>
      <c r="H406" s="1"/>
      <c r="I406" s="1"/>
      <c r="J406" s="1"/>
      <c r="K406" s="1"/>
      <c r="L406" s="1"/>
      <c r="M406" s="1"/>
      <c r="N406" s="1"/>
      <c r="O406" s="1"/>
      <c r="P406" s="1"/>
      <c r="Q406" s="1"/>
      <c r="R406" s="1"/>
      <c r="S406" s="1"/>
      <c r="T406" s="1"/>
      <c r="U406" s="1"/>
      <c r="V406" s="1"/>
      <c r="W406" s="1"/>
      <c r="X406" s="1"/>
      <c r="Y406" s="1"/>
      <c r="Z406" s="1"/>
    </row>
    <row r="407" spans="1:26" ht="15.75" customHeight="1">
      <c r="A407" s="246"/>
      <c r="B407" s="577"/>
      <c r="C407" s="246"/>
      <c r="D407" s="246"/>
      <c r="E407" s="246"/>
      <c r="F407" s="246"/>
      <c r="G407" s="1"/>
      <c r="H407" s="1"/>
      <c r="I407" s="1"/>
      <c r="J407" s="1"/>
      <c r="K407" s="1"/>
      <c r="L407" s="1"/>
      <c r="M407" s="1"/>
      <c r="N407" s="1"/>
      <c r="O407" s="1"/>
      <c r="P407" s="1"/>
      <c r="Q407" s="1"/>
      <c r="R407" s="1"/>
      <c r="S407" s="1"/>
      <c r="T407" s="1"/>
      <c r="U407" s="1"/>
      <c r="V407" s="1"/>
      <c r="W407" s="1"/>
      <c r="X407" s="1"/>
      <c r="Y407" s="1"/>
      <c r="Z407" s="1"/>
    </row>
    <row r="408" spans="1:26" ht="15.75" customHeight="1">
      <c r="A408" s="246"/>
      <c r="B408" s="577"/>
      <c r="C408" s="246"/>
      <c r="D408" s="246"/>
      <c r="E408" s="246"/>
      <c r="F408" s="246"/>
      <c r="G408" s="1"/>
      <c r="H408" s="1"/>
      <c r="I408" s="1"/>
      <c r="J408" s="1"/>
      <c r="K408" s="1"/>
      <c r="L408" s="1"/>
      <c r="M408" s="1"/>
      <c r="N408" s="1"/>
      <c r="O408" s="1"/>
      <c r="P408" s="1"/>
      <c r="Q408" s="1"/>
      <c r="R408" s="1"/>
      <c r="S408" s="1"/>
      <c r="T408" s="1"/>
      <c r="U408" s="1"/>
      <c r="V408" s="1"/>
      <c r="W408" s="1"/>
      <c r="X408" s="1"/>
      <c r="Y408" s="1"/>
      <c r="Z408" s="1"/>
    </row>
    <row r="409" spans="1:26" ht="15.75" customHeight="1">
      <c r="A409" s="246"/>
      <c r="B409" s="577"/>
      <c r="C409" s="246"/>
      <c r="D409" s="246"/>
      <c r="E409" s="246"/>
      <c r="F409" s="246"/>
      <c r="G409" s="1"/>
      <c r="H409" s="1"/>
      <c r="I409" s="1"/>
      <c r="J409" s="1"/>
      <c r="K409" s="1"/>
      <c r="L409" s="1"/>
      <c r="M409" s="1"/>
      <c r="N409" s="1"/>
      <c r="O409" s="1"/>
      <c r="P409" s="1"/>
      <c r="Q409" s="1"/>
      <c r="R409" s="1"/>
      <c r="S409" s="1"/>
      <c r="T409" s="1"/>
      <c r="U409" s="1"/>
      <c r="V409" s="1"/>
      <c r="W409" s="1"/>
      <c r="X409" s="1"/>
      <c r="Y409" s="1"/>
      <c r="Z409" s="1"/>
    </row>
    <row r="410" spans="1:26" ht="15.75" customHeight="1">
      <c r="A410" s="246"/>
      <c r="B410" s="577"/>
      <c r="C410" s="246"/>
      <c r="D410" s="246"/>
      <c r="E410" s="246"/>
      <c r="F410" s="246"/>
      <c r="G410" s="1"/>
      <c r="H410" s="1"/>
      <c r="I410" s="1"/>
      <c r="J410" s="1"/>
      <c r="K410" s="1"/>
      <c r="L410" s="1"/>
      <c r="M410" s="1"/>
      <c r="N410" s="1"/>
      <c r="O410" s="1"/>
      <c r="P410" s="1"/>
      <c r="Q410" s="1"/>
      <c r="R410" s="1"/>
      <c r="S410" s="1"/>
      <c r="T410" s="1"/>
      <c r="U410" s="1"/>
      <c r="V410" s="1"/>
      <c r="W410" s="1"/>
      <c r="X410" s="1"/>
      <c r="Y410" s="1"/>
      <c r="Z410" s="1"/>
    </row>
    <row r="411" spans="1:26" ht="15.75" customHeight="1">
      <c r="A411" s="246"/>
      <c r="B411" s="577"/>
      <c r="C411" s="246"/>
      <c r="D411" s="246"/>
      <c r="E411" s="246"/>
      <c r="F411" s="246"/>
      <c r="G411" s="1"/>
      <c r="H411" s="1"/>
      <c r="I411" s="1"/>
      <c r="J411" s="1"/>
      <c r="K411" s="1"/>
      <c r="L411" s="1"/>
      <c r="M411" s="1"/>
      <c r="N411" s="1"/>
      <c r="O411" s="1"/>
      <c r="P411" s="1"/>
      <c r="Q411" s="1"/>
      <c r="R411" s="1"/>
      <c r="S411" s="1"/>
      <c r="T411" s="1"/>
      <c r="U411" s="1"/>
      <c r="V411" s="1"/>
      <c r="W411" s="1"/>
      <c r="X411" s="1"/>
      <c r="Y411" s="1"/>
      <c r="Z411" s="1"/>
    </row>
    <row r="412" spans="1:26" ht="15.75" customHeight="1">
      <c r="A412" s="246"/>
      <c r="B412" s="577"/>
      <c r="C412" s="246"/>
      <c r="D412" s="246"/>
      <c r="E412" s="246"/>
      <c r="F412" s="246"/>
      <c r="G412" s="1"/>
      <c r="H412" s="1"/>
      <c r="I412" s="1"/>
      <c r="J412" s="1"/>
      <c r="K412" s="1"/>
      <c r="L412" s="1"/>
      <c r="M412" s="1"/>
      <c r="N412" s="1"/>
      <c r="O412" s="1"/>
      <c r="P412" s="1"/>
      <c r="Q412" s="1"/>
      <c r="R412" s="1"/>
      <c r="S412" s="1"/>
      <c r="T412" s="1"/>
      <c r="U412" s="1"/>
      <c r="V412" s="1"/>
      <c r="W412" s="1"/>
      <c r="X412" s="1"/>
      <c r="Y412" s="1"/>
      <c r="Z412" s="1"/>
    </row>
    <row r="413" spans="1:26" ht="15.75" customHeight="1">
      <c r="A413" s="246"/>
      <c r="B413" s="577"/>
      <c r="C413" s="246"/>
      <c r="D413" s="246"/>
      <c r="E413" s="246"/>
      <c r="F413" s="246"/>
      <c r="G413" s="1"/>
      <c r="H413" s="1"/>
      <c r="I413" s="1"/>
      <c r="J413" s="1"/>
      <c r="K413" s="1"/>
      <c r="L413" s="1"/>
      <c r="M413" s="1"/>
      <c r="N413" s="1"/>
      <c r="O413" s="1"/>
      <c r="P413" s="1"/>
      <c r="Q413" s="1"/>
      <c r="R413" s="1"/>
      <c r="S413" s="1"/>
      <c r="T413" s="1"/>
      <c r="U413" s="1"/>
      <c r="V413" s="1"/>
      <c r="W413" s="1"/>
      <c r="X413" s="1"/>
      <c r="Y413" s="1"/>
      <c r="Z413" s="1"/>
    </row>
    <row r="414" spans="1:26" ht="15.75" customHeight="1">
      <c r="A414" s="246"/>
      <c r="B414" s="577"/>
      <c r="C414" s="246"/>
      <c r="D414" s="246"/>
      <c r="E414" s="246"/>
      <c r="F414" s="246"/>
      <c r="G414" s="1"/>
      <c r="H414" s="1"/>
      <c r="I414" s="1"/>
      <c r="J414" s="1"/>
      <c r="K414" s="1"/>
      <c r="L414" s="1"/>
      <c r="M414" s="1"/>
      <c r="N414" s="1"/>
      <c r="O414" s="1"/>
      <c r="P414" s="1"/>
      <c r="Q414" s="1"/>
      <c r="R414" s="1"/>
      <c r="S414" s="1"/>
      <c r="T414" s="1"/>
      <c r="U414" s="1"/>
      <c r="V414" s="1"/>
      <c r="W414" s="1"/>
      <c r="X414" s="1"/>
      <c r="Y414" s="1"/>
      <c r="Z414" s="1"/>
    </row>
    <row r="415" spans="1:26" ht="15.75" customHeight="1">
      <c r="A415" s="246"/>
      <c r="B415" s="577"/>
      <c r="C415" s="246"/>
      <c r="D415" s="246"/>
      <c r="E415" s="246"/>
      <c r="F415" s="246"/>
      <c r="G415" s="1"/>
      <c r="H415" s="1"/>
      <c r="I415" s="1"/>
      <c r="J415" s="1"/>
      <c r="K415" s="1"/>
      <c r="L415" s="1"/>
      <c r="M415" s="1"/>
      <c r="N415" s="1"/>
      <c r="O415" s="1"/>
      <c r="P415" s="1"/>
      <c r="Q415" s="1"/>
      <c r="R415" s="1"/>
      <c r="S415" s="1"/>
      <c r="T415" s="1"/>
      <c r="U415" s="1"/>
      <c r="V415" s="1"/>
      <c r="W415" s="1"/>
      <c r="X415" s="1"/>
      <c r="Y415" s="1"/>
      <c r="Z415" s="1"/>
    </row>
    <row r="416" spans="1:26" ht="15.75" customHeight="1">
      <c r="A416" s="246"/>
      <c r="B416" s="577"/>
      <c r="C416" s="246"/>
      <c r="D416" s="246"/>
      <c r="E416" s="246"/>
      <c r="F416" s="246"/>
      <c r="G416" s="1"/>
      <c r="H416" s="1"/>
      <c r="I416" s="1"/>
      <c r="J416" s="1"/>
      <c r="K416" s="1"/>
      <c r="L416" s="1"/>
      <c r="M416" s="1"/>
      <c r="N416" s="1"/>
      <c r="O416" s="1"/>
      <c r="P416" s="1"/>
      <c r="Q416" s="1"/>
      <c r="R416" s="1"/>
      <c r="S416" s="1"/>
      <c r="T416" s="1"/>
      <c r="U416" s="1"/>
      <c r="V416" s="1"/>
      <c r="W416" s="1"/>
      <c r="X416" s="1"/>
      <c r="Y416" s="1"/>
      <c r="Z416" s="1"/>
    </row>
    <row r="417" spans="1:26" ht="15.75" customHeight="1">
      <c r="A417" s="246"/>
      <c r="B417" s="577"/>
      <c r="C417" s="246"/>
      <c r="D417" s="246"/>
      <c r="E417" s="246"/>
      <c r="F417" s="246"/>
      <c r="G417" s="1"/>
      <c r="H417" s="1"/>
      <c r="I417" s="1"/>
      <c r="J417" s="1"/>
      <c r="K417" s="1"/>
      <c r="L417" s="1"/>
      <c r="M417" s="1"/>
      <c r="N417" s="1"/>
      <c r="O417" s="1"/>
      <c r="P417" s="1"/>
      <c r="Q417" s="1"/>
      <c r="R417" s="1"/>
      <c r="S417" s="1"/>
      <c r="T417" s="1"/>
      <c r="U417" s="1"/>
      <c r="V417" s="1"/>
      <c r="W417" s="1"/>
      <c r="X417" s="1"/>
      <c r="Y417" s="1"/>
      <c r="Z417" s="1"/>
    </row>
    <row r="418" spans="1:26" ht="15.75" customHeight="1">
      <c r="A418" s="246"/>
      <c r="B418" s="577"/>
      <c r="C418" s="246"/>
      <c r="D418" s="246"/>
      <c r="E418" s="246"/>
      <c r="F418" s="246"/>
      <c r="G418" s="1"/>
      <c r="H418" s="1"/>
      <c r="I418" s="1"/>
      <c r="J418" s="1"/>
      <c r="K418" s="1"/>
      <c r="L418" s="1"/>
      <c r="M418" s="1"/>
      <c r="N418" s="1"/>
      <c r="O418" s="1"/>
      <c r="P418" s="1"/>
      <c r="Q418" s="1"/>
      <c r="R418" s="1"/>
      <c r="S418" s="1"/>
      <c r="T418" s="1"/>
      <c r="U418" s="1"/>
      <c r="V418" s="1"/>
      <c r="W418" s="1"/>
      <c r="X418" s="1"/>
      <c r="Y418" s="1"/>
      <c r="Z418" s="1"/>
    </row>
    <row r="419" spans="1:26" ht="15.75" customHeight="1">
      <c r="A419" s="246"/>
      <c r="B419" s="577"/>
      <c r="C419" s="246"/>
      <c r="D419" s="246"/>
      <c r="E419" s="246"/>
      <c r="F419" s="246"/>
      <c r="G419" s="1"/>
      <c r="H419" s="1"/>
      <c r="I419" s="1"/>
      <c r="J419" s="1"/>
      <c r="K419" s="1"/>
      <c r="L419" s="1"/>
      <c r="M419" s="1"/>
      <c r="N419" s="1"/>
      <c r="O419" s="1"/>
      <c r="P419" s="1"/>
      <c r="Q419" s="1"/>
      <c r="R419" s="1"/>
      <c r="S419" s="1"/>
      <c r="T419" s="1"/>
      <c r="U419" s="1"/>
      <c r="V419" s="1"/>
      <c r="W419" s="1"/>
      <c r="X419" s="1"/>
      <c r="Y419" s="1"/>
      <c r="Z419" s="1"/>
    </row>
    <row r="420" spans="1:26" ht="15.75" customHeight="1">
      <c r="A420" s="246"/>
      <c r="B420" s="577"/>
      <c r="C420" s="246"/>
      <c r="D420" s="246"/>
      <c r="E420" s="246"/>
      <c r="F420" s="246"/>
      <c r="G420" s="1"/>
      <c r="H420" s="1"/>
      <c r="I420" s="1"/>
      <c r="J420" s="1"/>
      <c r="K420" s="1"/>
      <c r="L420" s="1"/>
      <c r="M420" s="1"/>
      <c r="N420" s="1"/>
      <c r="O420" s="1"/>
      <c r="P420" s="1"/>
      <c r="Q420" s="1"/>
      <c r="R420" s="1"/>
      <c r="S420" s="1"/>
      <c r="T420" s="1"/>
      <c r="U420" s="1"/>
      <c r="V420" s="1"/>
      <c r="W420" s="1"/>
      <c r="X420" s="1"/>
      <c r="Y420" s="1"/>
      <c r="Z420" s="1"/>
    </row>
    <row r="421" spans="1:26" ht="15.75" customHeight="1">
      <c r="A421" s="246"/>
      <c r="B421" s="577"/>
      <c r="C421" s="246"/>
      <c r="D421" s="246"/>
      <c r="E421" s="246"/>
      <c r="F421" s="246"/>
      <c r="G421" s="1"/>
      <c r="H421" s="1"/>
      <c r="I421" s="1"/>
      <c r="J421" s="1"/>
      <c r="K421" s="1"/>
      <c r="L421" s="1"/>
      <c r="M421" s="1"/>
      <c r="N421" s="1"/>
      <c r="O421" s="1"/>
      <c r="P421" s="1"/>
      <c r="Q421" s="1"/>
      <c r="R421" s="1"/>
      <c r="S421" s="1"/>
      <c r="T421" s="1"/>
      <c r="U421" s="1"/>
      <c r="V421" s="1"/>
      <c r="W421" s="1"/>
      <c r="X421" s="1"/>
      <c r="Y421" s="1"/>
      <c r="Z421" s="1"/>
    </row>
    <row r="422" spans="1:26" ht="15.75" customHeight="1">
      <c r="A422" s="246"/>
      <c r="B422" s="577"/>
      <c r="C422" s="246"/>
      <c r="D422" s="246"/>
      <c r="E422" s="246"/>
      <c r="F422" s="246"/>
      <c r="G422" s="1"/>
      <c r="H422" s="1"/>
      <c r="I422" s="1"/>
      <c r="J422" s="1"/>
      <c r="K422" s="1"/>
      <c r="L422" s="1"/>
      <c r="M422" s="1"/>
      <c r="N422" s="1"/>
      <c r="O422" s="1"/>
      <c r="P422" s="1"/>
      <c r="Q422" s="1"/>
      <c r="R422" s="1"/>
      <c r="S422" s="1"/>
      <c r="T422" s="1"/>
      <c r="U422" s="1"/>
      <c r="V422" s="1"/>
      <c r="W422" s="1"/>
      <c r="X422" s="1"/>
      <c r="Y422" s="1"/>
      <c r="Z422" s="1"/>
    </row>
    <row r="423" spans="1:26" ht="15.75" customHeight="1">
      <c r="A423" s="246"/>
      <c r="B423" s="577"/>
      <c r="C423" s="246"/>
      <c r="D423" s="246"/>
      <c r="E423" s="246"/>
      <c r="F423" s="246"/>
      <c r="G423" s="1"/>
      <c r="H423" s="1"/>
      <c r="I423" s="1"/>
      <c r="J423" s="1"/>
      <c r="K423" s="1"/>
      <c r="L423" s="1"/>
      <c r="M423" s="1"/>
      <c r="N423" s="1"/>
      <c r="O423" s="1"/>
      <c r="P423" s="1"/>
      <c r="Q423" s="1"/>
      <c r="R423" s="1"/>
      <c r="S423" s="1"/>
      <c r="T423" s="1"/>
      <c r="U423" s="1"/>
      <c r="V423" s="1"/>
      <c r="W423" s="1"/>
      <c r="X423" s="1"/>
      <c r="Y423" s="1"/>
      <c r="Z423" s="1"/>
    </row>
    <row r="424" spans="1:26" ht="15.75" customHeight="1">
      <c r="A424" s="246"/>
      <c r="B424" s="577"/>
      <c r="C424" s="246"/>
      <c r="D424" s="246"/>
      <c r="E424" s="246"/>
      <c r="F424" s="246"/>
      <c r="G424" s="1"/>
      <c r="H424" s="1"/>
      <c r="I424" s="1"/>
      <c r="J424" s="1"/>
      <c r="K424" s="1"/>
      <c r="L424" s="1"/>
      <c r="M424" s="1"/>
      <c r="N424" s="1"/>
      <c r="O424" s="1"/>
      <c r="P424" s="1"/>
      <c r="Q424" s="1"/>
      <c r="R424" s="1"/>
      <c r="S424" s="1"/>
      <c r="T424" s="1"/>
      <c r="U424" s="1"/>
      <c r="V424" s="1"/>
      <c r="W424" s="1"/>
      <c r="X424" s="1"/>
      <c r="Y424" s="1"/>
      <c r="Z424" s="1"/>
    </row>
    <row r="425" spans="1:26" ht="15.75" customHeight="1">
      <c r="A425" s="246"/>
      <c r="B425" s="577"/>
      <c r="C425" s="246"/>
      <c r="D425" s="246"/>
      <c r="E425" s="246"/>
      <c r="F425" s="246"/>
      <c r="G425" s="1"/>
      <c r="H425" s="1"/>
      <c r="I425" s="1"/>
      <c r="J425" s="1"/>
      <c r="K425" s="1"/>
      <c r="L425" s="1"/>
      <c r="M425" s="1"/>
      <c r="N425" s="1"/>
      <c r="O425" s="1"/>
      <c r="P425" s="1"/>
      <c r="Q425" s="1"/>
      <c r="R425" s="1"/>
      <c r="S425" s="1"/>
      <c r="T425" s="1"/>
      <c r="U425" s="1"/>
      <c r="V425" s="1"/>
      <c r="W425" s="1"/>
      <c r="X425" s="1"/>
      <c r="Y425" s="1"/>
      <c r="Z425" s="1"/>
    </row>
    <row r="426" spans="1:26" ht="15.75" customHeight="1">
      <c r="A426" s="246"/>
      <c r="B426" s="577"/>
      <c r="C426" s="246"/>
      <c r="D426" s="246"/>
      <c r="E426" s="246"/>
      <c r="F426" s="246"/>
      <c r="G426" s="1"/>
      <c r="H426" s="1"/>
      <c r="I426" s="1"/>
      <c r="J426" s="1"/>
      <c r="K426" s="1"/>
      <c r="L426" s="1"/>
      <c r="M426" s="1"/>
      <c r="N426" s="1"/>
      <c r="O426" s="1"/>
      <c r="P426" s="1"/>
      <c r="Q426" s="1"/>
      <c r="R426" s="1"/>
      <c r="S426" s="1"/>
      <c r="T426" s="1"/>
      <c r="U426" s="1"/>
      <c r="V426" s="1"/>
      <c r="W426" s="1"/>
      <c r="X426" s="1"/>
      <c r="Y426" s="1"/>
      <c r="Z426" s="1"/>
    </row>
    <row r="427" spans="1:26" ht="15.75" customHeight="1">
      <c r="A427" s="246"/>
      <c r="B427" s="577"/>
      <c r="C427" s="246"/>
      <c r="D427" s="246"/>
      <c r="E427" s="246"/>
      <c r="F427" s="246"/>
      <c r="G427" s="1"/>
      <c r="H427" s="1"/>
      <c r="I427" s="1"/>
      <c r="J427" s="1"/>
      <c r="K427" s="1"/>
      <c r="L427" s="1"/>
      <c r="M427" s="1"/>
      <c r="N427" s="1"/>
      <c r="O427" s="1"/>
      <c r="P427" s="1"/>
      <c r="Q427" s="1"/>
      <c r="R427" s="1"/>
      <c r="S427" s="1"/>
      <c r="T427" s="1"/>
      <c r="U427" s="1"/>
      <c r="V427" s="1"/>
      <c r="W427" s="1"/>
      <c r="X427" s="1"/>
      <c r="Y427" s="1"/>
      <c r="Z427" s="1"/>
    </row>
    <row r="428" spans="1:26" ht="15.75" customHeight="1">
      <c r="A428" s="246"/>
      <c r="B428" s="577"/>
      <c r="C428" s="246"/>
      <c r="D428" s="246"/>
      <c r="E428" s="246"/>
      <c r="F428" s="246"/>
      <c r="G428" s="1"/>
      <c r="H428" s="1"/>
      <c r="I428" s="1"/>
      <c r="J428" s="1"/>
      <c r="K428" s="1"/>
      <c r="L428" s="1"/>
      <c r="M428" s="1"/>
      <c r="N428" s="1"/>
      <c r="O428" s="1"/>
      <c r="P428" s="1"/>
      <c r="Q428" s="1"/>
      <c r="R428" s="1"/>
      <c r="S428" s="1"/>
      <c r="T428" s="1"/>
      <c r="U428" s="1"/>
      <c r="V428" s="1"/>
      <c r="W428" s="1"/>
      <c r="X428" s="1"/>
      <c r="Y428" s="1"/>
      <c r="Z428" s="1"/>
    </row>
    <row r="429" spans="1:26" ht="15.75" customHeight="1">
      <c r="A429" s="246"/>
      <c r="B429" s="577"/>
      <c r="C429" s="246"/>
      <c r="D429" s="246"/>
      <c r="E429" s="246"/>
      <c r="F429" s="246"/>
      <c r="G429" s="1"/>
      <c r="H429" s="1"/>
      <c r="I429" s="1"/>
      <c r="J429" s="1"/>
      <c r="K429" s="1"/>
      <c r="L429" s="1"/>
      <c r="M429" s="1"/>
      <c r="N429" s="1"/>
      <c r="O429" s="1"/>
      <c r="P429" s="1"/>
      <c r="Q429" s="1"/>
      <c r="R429" s="1"/>
      <c r="S429" s="1"/>
      <c r="T429" s="1"/>
      <c r="U429" s="1"/>
      <c r="V429" s="1"/>
      <c r="W429" s="1"/>
      <c r="X429" s="1"/>
      <c r="Y429" s="1"/>
      <c r="Z429" s="1"/>
    </row>
    <row r="430" spans="1:26" ht="15.75" customHeight="1">
      <c r="A430" s="246"/>
      <c r="B430" s="577"/>
      <c r="C430" s="246"/>
      <c r="D430" s="246"/>
      <c r="E430" s="246"/>
      <c r="F430" s="246"/>
      <c r="G430" s="1"/>
      <c r="H430" s="1"/>
      <c r="I430" s="1"/>
      <c r="J430" s="1"/>
      <c r="K430" s="1"/>
      <c r="L430" s="1"/>
      <c r="M430" s="1"/>
      <c r="N430" s="1"/>
      <c r="O430" s="1"/>
      <c r="P430" s="1"/>
      <c r="Q430" s="1"/>
      <c r="R430" s="1"/>
      <c r="S430" s="1"/>
      <c r="T430" s="1"/>
      <c r="U430" s="1"/>
      <c r="V430" s="1"/>
      <c r="W430" s="1"/>
      <c r="X430" s="1"/>
      <c r="Y430" s="1"/>
      <c r="Z430" s="1"/>
    </row>
    <row r="431" spans="1:26" ht="15.75" customHeight="1">
      <c r="A431" s="246"/>
      <c r="B431" s="577"/>
      <c r="C431" s="246"/>
      <c r="D431" s="246"/>
      <c r="E431" s="246"/>
      <c r="F431" s="246"/>
      <c r="G431" s="1"/>
      <c r="H431" s="1"/>
      <c r="I431" s="1"/>
      <c r="J431" s="1"/>
      <c r="K431" s="1"/>
      <c r="L431" s="1"/>
      <c r="M431" s="1"/>
      <c r="N431" s="1"/>
      <c r="O431" s="1"/>
      <c r="P431" s="1"/>
      <c r="Q431" s="1"/>
      <c r="R431" s="1"/>
      <c r="S431" s="1"/>
      <c r="T431" s="1"/>
      <c r="U431" s="1"/>
      <c r="V431" s="1"/>
      <c r="W431" s="1"/>
      <c r="X431" s="1"/>
      <c r="Y431" s="1"/>
      <c r="Z431" s="1"/>
    </row>
    <row r="432" spans="1:26" ht="15.75" customHeight="1">
      <c r="A432" s="246"/>
      <c r="B432" s="577"/>
      <c r="C432" s="246"/>
      <c r="D432" s="246"/>
      <c r="E432" s="246"/>
      <c r="F432" s="246"/>
      <c r="G432" s="1"/>
      <c r="H432" s="1"/>
      <c r="I432" s="1"/>
      <c r="J432" s="1"/>
      <c r="K432" s="1"/>
      <c r="L432" s="1"/>
      <c r="M432" s="1"/>
      <c r="N432" s="1"/>
      <c r="O432" s="1"/>
      <c r="P432" s="1"/>
      <c r="Q432" s="1"/>
      <c r="R432" s="1"/>
      <c r="S432" s="1"/>
      <c r="T432" s="1"/>
      <c r="U432" s="1"/>
      <c r="V432" s="1"/>
      <c r="W432" s="1"/>
      <c r="X432" s="1"/>
      <c r="Y432" s="1"/>
      <c r="Z432" s="1"/>
    </row>
    <row r="433" spans="1:26" ht="15.75" customHeight="1">
      <c r="A433" s="246"/>
      <c r="B433" s="577"/>
      <c r="C433" s="246"/>
      <c r="D433" s="246"/>
      <c r="E433" s="246"/>
      <c r="F433" s="246"/>
      <c r="G433" s="1"/>
      <c r="H433" s="1"/>
      <c r="I433" s="1"/>
      <c r="J433" s="1"/>
      <c r="K433" s="1"/>
      <c r="L433" s="1"/>
      <c r="M433" s="1"/>
      <c r="N433" s="1"/>
      <c r="O433" s="1"/>
      <c r="P433" s="1"/>
      <c r="Q433" s="1"/>
      <c r="R433" s="1"/>
      <c r="S433" s="1"/>
      <c r="T433" s="1"/>
      <c r="U433" s="1"/>
      <c r="V433" s="1"/>
      <c r="W433" s="1"/>
      <c r="X433" s="1"/>
      <c r="Y433" s="1"/>
      <c r="Z433" s="1"/>
    </row>
    <row r="434" spans="1:26" ht="15.75" customHeight="1">
      <c r="A434" s="246"/>
      <c r="B434" s="577"/>
      <c r="C434" s="246"/>
      <c r="D434" s="246"/>
      <c r="E434" s="246"/>
      <c r="F434" s="246"/>
      <c r="G434" s="1"/>
      <c r="H434" s="1"/>
      <c r="I434" s="1"/>
      <c r="J434" s="1"/>
      <c r="K434" s="1"/>
      <c r="L434" s="1"/>
      <c r="M434" s="1"/>
      <c r="N434" s="1"/>
      <c r="O434" s="1"/>
      <c r="P434" s="1"/>
      <c r="Q434" s="1"/>
      <c r="R434" s="1"/>
      <c r="S434" s="1"/>
      <c r="T434" s="1"/>
      <c r="U434" s="1"/>
      <c r="V434" s="1"/>
      <c r="W434" s="1"/>
      <c r="X434" s="1"/>
      <c r="Y434" s="1"/>
      <c r="Z434" s="1"/>
    </row>
    <row r="435" spans="1:26" ht="15.75" customHeight="1">
      <c r="A435" s="246"/>
      <c r="B435" s="577"/>
      <c r="C435" s="246"/>
      <c r="D435" s="246"/>
      <c r="E435" s="246"/>
      <c r="F435" s="246"/>
      <c r="G435" s="1"/>
      <c r="H435" s="1"/>
      <c r="I435" s="1"/>
      <c r="J435" s="1"/>
      <c r="K435" s="1"/>
      <c r="L435" s="1"/>
      <c r="M435" s="1"/>
      <c r="N435" s="1"/>
      <c r="O435" s="1"/>
      <c r="P435" s="1"/>
      <c r="Q435" s="1"/>
      <c r="R435" s="1"/>
      <c r="S435" s="1"/>
      <c r="T435" s="1"/>
      <c r="U435" s="1"/>
      <c r="V435" s="1"/>
      <c r="W435" s="1"/>
      <c r="X435" s="1"/>
      <c r="Y435" s="1"/>
      <c r="Z435" s="1"/>
    </row>
    <row r="436" spans="1:26" ht="15.75" customHeight="1">
      <c r="A436" s="246"/>
      <c r="B436" s="577"/>
      <c r="C436" s="246"/>
      <c r="D436" s="246"/>
      <c r="E436" s="246"/>
      <c r="F436" s="246"/>
      <c r="G436" s="1"/>
      <c r="H436" s="1"/>
      <c r="I436" s="1"/>
      <c r="J436" s="1"/>
      <c r="K436" s="1"/>
      <c r="L436" s="1"/>
      <c r="M436" s="1"/>
      <c r="N436" s="1"/>
      <c r="O436" s="1"/>
      <c r="P436" s="1"/>
      <c r="Q436" s="1"/>
      <c r="R436" s="1"/>
      <c r="S436" s="1"/>
      <c r="T436" s="1"/>
      <c r="U436" s="1"/>
      <c r="V436" s="1"/>
      <c r="W436" s="1"/>
      <c r="X436" s="1"/>
      <c r="Y436" s="1"/>
      <c r="Z436" s="1"/>
    </row>
    <row r="437" spans="1:26" ht="15.75" customHeight="1">
      <c r="A437" s="246"/>
      <c r="B437" s="577"/>
      <c r="C437" s="246"/>
      <c r="D437" s="246"/>
      <c r="E437" s="246"/>
      <c r="F437" s="246"/>
      <c r="G437" s="1"/>
      <c r="H437" s="1"/>
      <c r="I437" s="1"/>
      <c r="J437" s="1"/>
      <c r="K437" s="1"/>
      <c r="L437" s="1"/>
      <c r="M437" s="1"/>
      <c r="N437" s="1"/>
      <c r="O437" s="1"/>
      <c r="P437" s="1"/>
      <c r="Q437" s="1"/>
      <c r="R437" s="1"/>
      <c r="S437" s="1"/>
      <c r="T437" s="1"/>
      <c r="U437" s="1"/>
      <c r="V437" s="1"/>
      <c r="W437" s="1"/>
      <c r="X437" s="1"/>
      <c r="Y437" s="1"/>
      <c r="Z437" s="1"/>
    </row>
    <row r="438" spans="1:26" ht="15.75" customHeight="1">
      <c r="A438" s="246"/>
      <c r="B438" s="577"/>
      <c r="C438" s="246"/>
      <c r="D438" s="246"/>
      <c r="E438" s="246"/>
      <c r="F438" s="246"/>
      <c r="G438" s="1"/>
      <c r="H438" s="1"/>
      <c r="I438" s="1"/>
      <c r="J438" s="1"/>
      <c r="K438" s="1"/>
      <c r="L438" s="1"/>
      <c r="M438" s="1"/>
      <c r="N438" s="1"/>
      <c r="O438" s="1"/>
      <c r="P438" s="1"/>
      <c r="Q438" s="1"/>
      <c r="R438" s="1"/>
      <c r="S438" s="1"/>
      <c r="T438" s="1"/>
      <c r="U438" s="1"/>
      <c r="V438" s="1"/>
      <c r="W438" s="1"/>
      <c r="X438" s="1"/>
      <c r="Y438" s="1"/>
      <c r="Z438" s="1"/>
    </row>
    <row r="439" spans="1:26" ht="15.75" customHeight="1">
      <c r="A439" s="246"/>
      <c r="B439" s="577"/>
      <c r="C439" s="246"/>
      <c r="D439" s="246"/>
      <c r="E439" s="246"/>
      <c r="F439" s="246"/>
      <c r="G439" s="1"/>
      <c r="H439" s="1"/>
      <c r="I439" s="1"/>
      <c r="J439" s="1"/>
      <c r="K439" s="1"/>
      <c r="L439" s="1"/>
      <c r="M439" s="1"/>
      <c r="N439" s="1"/>
      <c r="O439" s="1"/>
      <c r="P439" s="1"/>
      <c r="Q439" s="1"/>
      <c r="R439" s="1"/>
      <c r="S439" s="1"/>
      <c r="T439" s="1"/>
      <c r="U439" s="1"/>
      <c r="V439" s="1"/>
      <c r="W439" s="1"/>
      <c r="X439" s="1"/>
      <c r="Y439" s="1"/>
      <c r="Z439" s="1"/>
    </row>
    <row r="440" spans="1:26" ht="15.75" customHeight="1">
      <c r="A440" s="246"/>
      <c r="B440" s="577"/>
      <c r="C440" s="246"/>
      <c r="D440" s="246"/>
      <c r="E440" s="246"/>
      <c r="F440" s="246"/>
      <c r="G440" s="1"/>
      <c r="H440" s="1"/>
      <c r="I440" s="1"/>
      <c r="J440" s="1"/>
      <c r="K440" s="1"/>
      <c r="L440" s="1"/>
      <c r="M440" s="1"/>
      <c r="N440" s="1"/>
      <c r="O440" s="1"/>
      <c r="P440" s="1"/>
      <c r="Q440" s="1"/>
      <c r="R440" s="1"/>
      <c r="S440" s="1"/>
      <c r="T440" s="1"/>
      <c r="U440" s="1"/>
      <c r="V440" s="1"/>
      <c r="W440" s="1"/>
      <c r="X440" s="1"/>
      <c r="Y440" s="1"/>
      <c r="Z440" s="1"/>
    </row>
    <row r="441" spans="1:26" ht="15.75" customHeight="1">
      <c r="A441" s="246"/>
      <c r="B441" s="577"/>
      <c r="C441" s="246"/>
      <c r="D441" s="246"/>
      <c r="E441" s="246"/>
      <c r="F441" s="246"/>
      <c r="G441" s="1"/>
      <c r="H441" s="1"/>
      <c r="I441" s="1"/>
      <c r="J441" s="1"/>
      <c r="K441" s="1"/>
      <c r="L441" s="1"/>
      <c r="M441" s="1"/>
      <c r="N441" s="1"/>
      <c r="O441" s="1"/>
      <c r="P441" s="1"/>
      <c r="Q441" s="1"/>
      <c r="R441" s="1"/>
      <c r="S441" s="1"/>
      <c r="T441" s="1"/>
      <c r="U441" s="1"/>
      <c r="V441" s="1"/>
      <c r="W441" s="1"/>
      <c r="X441" s="1"/>
      <c r="Y441" s="1"/>
      <c r="Z441" s="1"/>
    </row>
    <row r="442" spans="1:26" ht="15.75" customHeight="1">
      <c r="A442" s="246"/>
      <c r="B442" s="577"/>
      <c r="C442" s="246"/>
      <c r="D442" s="246"/>
      <c r="E442" s="246"/>
      <c r="F442" s="246"/>
      <c r="G442" s="1"/>
      <c r="H442" s="1"/>
      <c r="I442" s="1"/>
      <c r="J442" s="1"/>
      <c r="K442" s="1"/>
      <c r="L442" s="1"/>
      <c r="M442" s="1"/>
      <c r="N442" s="1"/>
      <c r="O442" s="1"/>
      <c r="P442" s="1"/>
      <c r="Q442" s="1"/>
      <c r="R442" s="1"/>
      <c r="S442" s="1"/>
      <c r="T442" s="1"/>
      <c r="U442" s="1"/>
      <c r="V442" s="1"/>
      <c r="W442" s="1"/>
      <c r="X442" s="1"/>
      <c r="Y442" s="1"/>
      <c r="Z442" s="1"/>
    </row>
    <row r="443" spans="1:26" ht="15.75" customHeight="1">
      <c r="A443" s="246"/>
      <c r="B443" s="577"/>
      <c r="C443" s="246"/>
      <c r="D443" s="246"/>
      <c r="E443" s="246"/>
      <c r="F443" s="246"/>
      <c r="G443" s="1"/>
      <c r="H443" s="1"/>
      <c r="I443" s="1"/>
      <c r="J443" s="1"/>
      <c r="K443" s="1"/>
      <c r="L443" s="1"/>
      <c r="M443" s="1"/>
      <c r="N443" s="1"/>
      <c r="O443" s="1"/>
      <c r="P443" s="1"/>
      <c r="Q443" s="1"/>
      <c r="R443" s="1"/>
      <c r="S443" s="1"/>
      <c r="T443" s="1"/>
      <c r="U443" s="1"/>
      <c r="V443" s="1"/>
      <c r="W443" s="1"/>
      <c r="X443" s="1"/>
      <c r="Y443" s="1"/>
      <c r="Z443" s="1"/>
    </row>
    <row r="444" spans="1:26" ht="15.75" customHeight="1">
      <c r="A444" s="246"/>
      <c r="B444" s="577"/>
      <c r="C444" s="246"/>
      <c r="D444" s="246"/>
      <c r="E444" s="246"/>
      <c r="F444" s="246"/>
      <c r="G444" s="1"/>
      <c r="H444" s="1"/>
      <c r="I444" s="1"/>
      <c r="J444" s="1"/>
      <c r="K444" s="1"/>
      <c r="L444" s="1"/>
      <c r="M444" s="1"/>
      <c r="N444" s="1"/>
      <c r="O444" s="1"/>
      <c r="P444" s="1"/>
      <c r="Q444" s="1"/>
      <c r="R444" s="1"/>
      <c r="S444" s="1"/>
      <c r="T444" s="1"/>
      <c r="U444" s="1"/>
      <c r="V444" s="1"/>
      <c r="W444" s="1"/>
      <c r="X444" s="1"/>
      <c r="Y444" s="1"/>
      <c r="Z444" s="1"/>
    </row>
    <row r="445" spans="1:26" ht="15.75" customHeight="1">
      <c r="A445" s="246"/>
      <c r="B445" s="577"/>
      <c r="C445" s="246"/>
      <c r="D445" s="246"/>
      <c r="E445" s="246"/>
      <c r="F445" s="246"/>
      <c r="G445" s="1"/>
      <c r="H445" s="1"/>
      <c r="I445" s="1"/>
      <c r="J445" s="1"/>
      <c r="K445" s="1"/>
      <c r="L445" s="1"/>
      <c r="M445" s="1"/>
      <c r="N445" s="1"/>
      <c r="O445" s="1"/>
      <c r="P445" s="1"/>
      <c r="Q445" s="1"/>
      <c r="R445" s="1"/>
      <c r="S445" s="1"/>
      <c r="T445" s="1"/>
      <c r="U445" s="1"/>
      <c r="V445" s="1"/>
      <c r="W445" s="1"/>
      <c r="X445" s="1"/>
      <c r="Y445" s="1"/>
      <c r="Z445" s="1"/>
    </row>
    <row r="446" spans="1:26" ht="15.75" customHeight="1">
      <c r="A446" s="246"/>
      <c r="B446" s="577"/>
      <c r="C446" s="246"/>
      <c r="D446" s="246"/>
      <c r="E446" s="246"/>
      <c r="F446" s="246"/>
      <c r="G446" s="1"/>
      <c r="H446" s="1"/>
      <c r="I446" s="1"/>
      <c r="J446" s="1"/>
      <c r="K446" s="1"/>
      <c r="L446" s="1"/>
      <c r="M446" s="1"/>
      <c r="N446" s="1"/>
      <c r="O446" s="1"/>
      <c r="P446" s="1"/>
      <c r="Q446" s="1"/>
      <c r="R446" s="1"/>
      <c r="S446" s="1"/>
      <c r="T446" s="1"/>
      <c r="U446" s="1"/>
      <c r="V446" s="1"/>
      <c r="W446" s="1"/>
      <c r="X446" s="1"/>
      <c r="Y446" s="1"/>
      <c r="Z446" s="1"/>
    </row>
    <row r="447" spans="1:26" ht="15.75" customHeight="1">
      <c r="A447" s="246"/>
      <c r="B447" s="577"/>
      <c r="C447" s="246"/>
      <c r="D447" s="246"/>
      <c r="E447" s="246"/>
      <c r="F447" s="246"/>
      <c r="G447" s="1"/>
      <c r="H447" s="1"/>
      <c r="I447" s="1"/>
      <c r="J447" s="1"/>
      <c r="K447" s="1"/>
      <c r="L447" s="1"/>
      <c r="M447" s="1"/>
      <c r="N447" s="1"/>
      <c r="O447" s="1"/>
      <c r="P447" s="1"/>
      <c r="Q447" s="1"/>
      <c r="R447" s="1"/>
      <c r="S447" s="1"/>
      <c r="T447" s="1"/>
      <c r="U447" s="1"/>
      <c r="V447" s="1"/>
      <c r="W447" s="1"/>
      <c r="X447" s="1"/>
      <c r="Y447" s="1"/>
      <c r="Z447" s="1"/>
    </row>
    <row r="448" spans="1:26" ht="15.75" customHeight="1">
      <c r="A448" s="246"/>
      <c r="B448" s="577"/>
      <c r="C448" s="246"/>
      <c r="D448" s="246"/>
      <c r="E448" s="246"/>
      <c r="F448" s="246"/>
      <c r="G448" s="1"/>
      <c r="H448" s="1"/>
      <c r="I448" s="1"/>
      <c r="J448" s="1"/>
      <c r="K448" s="1"/>
      <c r="L448" s="1"/>
      <c r="M448" s="1"/>
      <c r="N448" s="1"/>
      <c r="O448" s="1"/>
      <c r="P448" s="1"/>
      <c r="Q448" s="1"/>
      <c r="R448" s="1"/>
      <c r="S448" s="1"/>
      <c r="T448" s="1"/>
      <c r="U448" s="1"/>
      <c r="V448" s="1"/>
      <c r="W448" s="1"/>
      <c r="X448" s="1"/>
      <c r="Y448" s="1"/>
      <c r="Z448" s="1"/>
    </row>
    <row r="449" spans="1:26" ht="15.75" customHeight="1">
      <c r="A449" s="246"/>
      <c r="B449" s="577"/>
      <c r="C449" s="246"/>
      <c r="D449" s="246"/>
      <c r="E449" s="246"/>
      <c r="F449" s="246"/>
      <c r="G449" s="1"/>
      <c r="H449" s="1"/>
      <c r="I449" s="1"/>
      <c r="J449" s="1"/>
      <c r="K449" s="1"/>
      <c r="L449" s="1"/>
      <c r="M449" s="1"/>
      <c r="N449" s="1"/>
      <c r="O449" s="1"/>
      <c r="P449" s="1"/>
      <c r="Q449" s="1"/>
      <c r="R449" s="1"/>
      <c r="S449" s="1"/>
      <c r="T449" s="1"/>
      <c r="U449" s="1"/>
      <c r="V449" s="1"/>
      <c r="W449" s="1"/>
      <c r="X449" s="1"/>
      <c r="Y449" s="1"/>
      <c r="Z449" s="1"/>
    </row>
    <row r="450" spans="1:26" ht="15.75" customHeight="1">
      <c r="A450" s="246"/>
      <c r="B450" s="577"/>
      <c r="C450" s="246"/>
      <c r="D450" s="246"/>
      <c r="E450" s="246"/>
      <c r="F450" s="246"/>
      <c r="G450" s="1"/>
      <c r="H450" s="1"/>
      <c r="I450" s="1"/>
      <c r="J450" s="1"/>
      <c r="K450" s="1"/>
      <c r="L450" s="1"/>
      <c r="M450" s="1"/>
      <c r="N450" s="1"/>
      <c r="O450" s="1"/>
      <c r="P450" s="1"/>
      <c r="Q450" s="1"/>
      <c r="R450" s="1"/>
      <c r="S450" s="1"/>
      <c r="T450" s="1"/>
      <c r="U450" s="1"/>
      <c r="V450" s="1"/>
      <c r="W450" s="1"/>
      <c r="X450" s="1"/>
      <c r="Y450" s="1"/>
      <c r="Z450" s="1"/>
    </row>
    <row r="451" spans="1:26" ht="15.75" customHeight="1">
      <c r="A451" s="246"/>
      <c r="B451" s="577"/>
      <c r="C451" s="246"/>
      <c r="D451" s="246"/>
      <c r="E451" s="246"/>
      <c r="F451" s="246"/>
      <c r="G451" s="1"/>
      <c r="H451" s="1"/>
      <c r="I451" s="1"/>
      <c r="J451" s="1"/>
      <c r="K451" s="1"/>
      <c r="L451" s="1"/>
      <c r="M451" s="1"/>
      <c r="N451" s="1"/>
      <c r="O451" s="1"/>
      <c r="P451" s="1"/>
      <c r="Q451" s="1"/>
      <c r="R451" s="1"/>
      <c r="S451" s="1"/>
      <c r="T451" s="1"/>
      <c r="U451" s="1"/>
      <c r="V451" s="1"/>
      <c r="W451" s="1"/>
      <c r="X451" s="1"/>
      <c r="Y451" s="1"/>
      <c r="Z451" s="1"/>
    </row>
    <row r="452" spans="1:26" ht="15.75" customHeight="1">
      <c r="A452" s="246"/>
      <c r="B452" s="577"/>
      <c r="C452" s="246"/>
      <c r="D452" s="246"/>
      <c r="E452" s="246"/>
      <c r="F452" s="246"/>
      <c r="G452" s="1"/>
      <c r="H452" s="1"/>
      <c r="I452" s="1"/>
      <c r="J452" s="1"/>
      <c r="K452" s="1"/>
      <c r="L452" s="1"/>
      <c r="M452" s="1"/>
      <c r="N452" s="1"/>
      <c r="O452" s="1"/>
      <c r="P452" s="1"/>
      <c r="Q452" s="1"/>
      <c r="R452" s="1"/>
      <c r="S452" s="1"/>
      <c r="T452" s="1"/>
      <c r="U452" s="1"/>
      <c r="V452" s="1"/>
      <c r="W452" s="1"/>
      <c r="X452" s="1"/>
      <c r="Y452" s="1"/>
      <c r="Z452" s="1"/>
    </row>
    <row r="453" spans="1:26" ht="15.75" customHeight="1">
      <c r="A453" s="246"/>
      <c r="B453" s="577"/>
      <c r="C453" s="246"/>
      <c r="D453" s="246"/>
      <c r="E453" s="246"/>
      <c r="F453" s="246"/>
      <c r="G453" s="1"/>
      <c r="H453" s="1"/>
      <c r="I453" s="1"/>
      <c r="J453" s="1"/>
      <c r="K453" s="1"/>
      <c r="L453" s="1"/>
      <c r="M453" s="1"/>
      <c r="N453" s="1"/>
      <c r="O453" s="1"/>
      <c r="P453" s="1"/>
      <c r="Q453" s="1"/>
      <c r="R453" s="1"/>
      <c r="S453" s="1"/>
      <c r="T453" s="1"/>
      <c r="U453" s="1"/>
      <c r="V453" s="1"/>
      <c r="W453" s="1"/>
      <c r="X453" s="1"/>
      <c r="Y453" s="1"/>
      <c r="Z453" s="1"/>
    </row>
    <row r="454" spans="1:26" ht="15.75" customHeight="1">
      <c r="A454" s="246"/>
      <c r="B454" s="577"/>
      <c r="C454" s="246"/>
      <c r="D454" s="246"/>
      <c r="E454" s="246"/>
      <c r="F454" s="246"/>
      <c r="G454" s="1"/>
      <c r="H454" s="1"/>
      <c r="I454" s="1"/>
      <c r="J454" s="1"/>
      <c r="K454" s="1"/>
      <c r="L454" s="1"/>
      <c r="M454" s="1"/>
      <c r="N454" s="1"/>
      <c r="O454" s="1"/>
      <c r="P454" s="1"/>
      <c r="Q454" s="1"/>
      <c r="R454" s="1"/>
      <c r="S454" s="1"/>
      <c r="T454" s="1"/>
      <c r="U454" s="1"/>
      <c r="V454" s="1"/>
      <c r="W454" s="1"/>
      <c r="X454" s="1"/>
      <c r="Y454" s="1"/>
      <c r="Z454" s="1"/>
    </row>
    <row r="455" spans="1:26" ht="15.75" customHeight="1">
      <c r="A455" s="246"/>
      <c r="B455" s="577"/>
      <c r="C455" s="246"/>
      <c r="D455" s="246"/>
      <c r="E455" s="246"/>
      <c r="F455" s="246"/>
      <c r="G455" s="1"/>
      <c r="H455" s="1"/>
      <c r="I455" s="1"/>
      <c r="J455" s="1"/>
      <c r="K455" s="1"/>
      <c r="L455" s="1"/>
      <c r="M455" s="1"/>
      <c r="N455" s="1"/>
      <c r="O455" s="1"/>
      <c r="P455" s="1"/>
      <c r="Q455" s="1"/>
      <c r="R455" s="1"/>
      <c r="S455" s="1"/>
      <c r="T455" s="1"/>
      <c r="U455" s="1"/>
      <c r="V455" s="1"/>
      <c r="W455" s="1"/>
      <c r="X455" s="1"/>
      <c r="Y455" s="1"/>
      <c r="Z455" s="1"/>
    </row>
    <row r="456" spans="1:26" ht="15.75" customHeight="1">
      <c r="A456" s="246"/>
      <c r="B456" s="577"/>
      <c r="C456" s="246"/>
      <c r="D456" s="246"/>
      <c r="E456" s="246"/>
      <c r="F456" s="246"/>
      <c r="G456" s="1"/>
      <c r="H456" s="1"/>
      <c r="I456" s="1"/>
      <c r="J456" s="1"/>
      <c r="K456" s="1"/>
      <c r="L456" s="1"/>
      <c r="M456" s="1"/>
      <c r="N456" s="1"/>
      <c r="O456" s="1"/>
      <c r="P456" s="1"/>
      <c r="Q456" s="1"/>
      <c r="R456" s="1"/>
      <c r="S456" s="1"/>
      <c r="T456" s="1"/>
      <c r="U456" s="1"/>
      <c r="V456" s="1"/>
      <c r="W456" s="1"/>
      <c r="X456" s="1"/>
      <c r="Y456" s="1"/>
      <c r="Z456" s="1"/>
    </row>
    <row r="457" spans="1:26" ht="15.75" customHeight="1">
      <c r="A457" s="246"/>
      <c r="B457" s="577"/>
      <c r="C457" s="246"/>
      <c r="D457" s="246"/>
      <c r="E457" s="246"/>
      <c r="F457" s="246"/>
      <c r="G457" s="1"/>
      <c r="H457" s="1"/>
      <c r="I457" s="1"/>
      <c r="J457" s="1"/>
      <c r="K457" s="1"/>
      <c r="L457" s="1"/>
      <c r="M457" s="1"/>
      <c r="N457" s="1"/>
      <c r="O457" s="1"/>
      <c r="P457" s="1"/>
      <c r="Q457" s="1"/>
      <c r="R457" s="1"/>
      <c r="S457" s="1"/>
      <c r="T457" s="1"/>
      <c r="U457" s="1"/>
      <c r="V457" s="1"/>
      <c r="W457" s="1"/>
      <c r="X457" s="1"/>
      <c r="Y457" s="1"/>
      <c r="Z457" s="1"/>
    </row>
    <row r="458" spans="1:26" ht="15.75" customHeight="1">
      <c r="A458" s="246"/>
      <c r="B458" s="577"/>
      <c r="C458" s="246"/>
      <c r="D458" s="246"/>
      <c r="E458" s="246"/>
      <c r="F458" s="246"/>
      <c r="G458" s="1"/>
      <c r="H458" s="1"/>
      <c r="I458" s="1"/>
      <c r="J458" s="1"/>
      <c r="K458" s="1"/>
      <c r="L458" s="1"/>
      <c r="M458" s="1"/>
      <c r="N458" s="1"/>
      <c r="O458" s="1"/>
      <c r="P458" s="1"/>
      <c r="Q458" s="1"/>
      <c r="R458" s="1"/>
      <c r="S458" s="1"/>
      <c r="T458" s="1"/>
      <c r="U458" s="1"/>
      <c r="V458" s="1"/>
      <c r="W458" s="1"/>
      <c r="X458" s="1"/>
      <c r="Y458" s="1"/>
      <c r="Z458" s="1"/>
    </row>
    <row r="459" spans="1:26" ht="15.75" customHeight="1">
      <c r="A459" s="246"/>
      <c r="B459" s="577"/>
      <c r="C459" s="246"/>
      <c r="D459" s="246"/>
      <c r="E459" s="246"/>
      <c r="F459" s="246"/>
      <c r="G459" s="1"/>
      <c r="H459" s="1"/>
      <c r="I459" s="1"/>
      <c r="J459" s="1"/>
      <c r="K459" s="1"/>
      <c r="L459" s="1"/>
      <c r="M459" s="1"/>
      <c r="N459" s="1"/>
      <c r="O459" s="1"/>
      <c r="P459" s="1"/>
      <c r="Q459" s="1"/>
      <c r="R459" s="1"/>
      <c r="S459" s="1"/>
      <c r="T459" s="1"/>
      <c r="U459" s="1"/>
      <c r="V459" s="1"/>
      <c r="W459" s="1"/>
      <c r="X459" s="1"/>
      <c r="Y459" s="1"/>
      <c r="Z459" s="1"/>
    </row>
    <row r="460" spans="1:26" ht="15.75" customHeight="1">
      <c r="A460" s="246"/>
      <c r="B460" s="577"/>
      <c r="C460" s="246"/>
      <c r="D460" s="246"/>
      <c r="E460" s="246"/>
      <c r="F460" s="246"/>
      <c r="G460" s="1"/>
      <c r="H460" s="1"/>
      <c r="I460" s="1"/>
      <c r="J460" s="1"/>
      <c r="K460" s="1"/>
      <c r="L460" s="1"/>
      <c r="M460" s="1"/>
      <c r="N460" s="1"/>
      <c r="O460" s="1"/>
      <c r="P460" s="1"/>
      <c r="Q460" s="1"/>
      <c r="R460" s="1"/>
      <c r="S460" s="1"/>
      <c r="T460" s="1"/>
      <c r="U460" s="1"/>
      <c r="V460" s="1"/>
      <c r="W460" s="1"/>
      <c r="X460" s="1"/>
      <c r="Y460" s="1"/>
      <c r="Z460" s="1"/>
    </row>
    <row r="461" spans="1:26" ht="15.75" customHeight="1">
      <c r="A461" s="246"/>
      <c r="B461" s="577"/>
      <c r="C461" s="246"/>
      <c r="D461" s="246"/>
      <c r="E461" s="246"/>
      <c r="F461" s="246"/>
      <c r="G461" s="1"/>
      <c r="H461" s="1"/>
      <c r="I461" s="1"/>
      <c r="J461" s="1"/>
      <c r="K461" s="1"/>
      <c r="L461" s="1"/>
      <c r="M461" s="1"/>
      <c r="N461" s="1"/>
      <c r="O461" s="1"/>
      <c r="P461" s="1"/>
      <c r="Q461" s="1"/>
      <c r="R461" s="1"/>
      <c r="S461" s="1"/>
      <c r="T461" s="1"/>
      <c r="U461" s="1"/>
      <c r="V461" s="1"/>
      <c r="W461" s="1"/>
      <c r="X461" s="1"/>
      <c r="Y461" s="1"/>
      <c r="Z461" s="1"/>
    </row>
    <row r="462" spans="1:26" ht="15.75" customHeight="1">
      <c r="A462" s="246"/>
      <c r="B462" s="577"/>
      <c r="C462" s="246"/>
      <c r="D462" s="246"/>
      <c r="E462" s="246"/>
      <c r="F462" s="246"/>
      <c r="G462" s="1"/>
      <c r="H462" s="1"/>
      <c r="I462" s="1"/>
      <c r="J462" s="1"/>
      <c r="K462" s="1"/>
      <c r="L462" s="1"/>
      <c r="M462" s="1"/>
      <c r="N462" s="1"/>
      <c r="O462" s="1"/>
      <c r="P462" s="1"/>
      <c r="Q462" s="1"/>
      <c r="R462" s="1"/>
      <c r="S462" s="1"/>
      <c r="T462" s="1"/>
      <c r="U462" s="1"/>
      <c r="V462" s="1"/>
      <c r="W462" s="1"/>
      <c r="X462" s="1"/>
      <c r="Y462" s="1"/>
      <c r="Z462" s="1"/>
    </row>
    <row r="463" spans="1:26" ht="15.75" customHeight="1">
      <c r="A463" s="246"/>
      <c r="B463" s="577"/>
      <c r="C463" s="246"/>
      <c r="D463" s="246"/>
      <c r="E463" s="246"/>
      <c r="F463" s="246"/>
      <c r="G463" s="1"/>
      <c r="H463" s="1"/>
      <c r="I463" s="1"/>
      <c r="J463" s="1"/>
      <c r="K463" s="1"/>
      <c r="L463" s="1"/>
      <c r="M463" s="1"/>
      <c r="N463" s="1"/>
      <c r="O463" s="1"/>
      <c r="P463" s="1"/>
      <c r="Q463" s="1"/>
      <c r="R463" s="1"/>
      <c r="S463" s="1"/>
      <c r="T463" s="1"/>
      <c r="U463" s="1"/>
      <c r="V463" s="1"/>
      <c r="W463" s="1"/>
      <c r="X463" s="1"/>
      <c r="Y463" s="1"/>
      <c r="Z463" s="1"/>
    </row>
    <row r="464" spans="1:26" ht="15.75" customHeight="1">
      <c r="A464" s="246"/>
      <c r="B464" s="577"/>
      <c r="C464" s="246"/>
      <c r="D464" s="246"/>
      <c r="E464" s="246"/>
      <c r="F464" s="246"/>
      <c r="G464" s="1"/>
      <c r="H464" s="1"/>
      <c r="I464" s="1"/>
      <c r="J464" s="1"/>
      <c r="K464" s="1"/>
      <c r="L464" s="1"/>
      <c r="M464" s="1"/>
      <c r="N464" s="1"/>
      <c r="O464" s="1"/>
      <c r="P464" s="1"/>
      <c r="Q464" s="1"/>
      <c r="R464" s="1"/>
      <c r="S464" s="1"/>
      <c r="T464" s="1"/>
      <c r="U464" s="1"/>
      <c r="V464" s="1"/>
      <c r="W464" s="1"/>
      <c r="X464" s="1"/>
      <c r="Y464" s="1"/>
      <c r="Z464" s="1"/>
    </row>
    <row r="465" spans="1:26" ht="15.75" customHeight="1">
      <c r="A465" s="246"/>
      <c r="B465" s="577"/>
      <c r="C465" s="246"/>
      <c r="D465" s="246"/>
      <c r="E465" s="246"/>
      <c r="F465" s="246"/>
      <c r="G465" s="1"/>
      <c r="H465" s="1"/>
      <c r="I465" s="1"/>
      <c r="J465" s="1"/>
      <c r="K465" s="1"/>
      <c r="L465" s="1"/>
      <c r="M465" s="1"/>
      <c r="N465" s="1"/>
      <c r="O465" s="1"/>
      <c r="P465" s="1"/>
      <c r="Q465" s="1"/>
      <c r="R465" s="1"/>
      <c r="S465" s="1"/>
      <c r="T465" s="1"/>
      <c r="U465" s="1"/>
      <c r="V465" s="1"/>
      <c r="W465" s="1"/>
      <c r="X465" s="1"/>
      <c r="Y465" s="1"/>
      <c r="Z465" s="1"/>
    </row>
    <row r="466" spans="1:26" ht="15.75" customHeight="1">
      <c r="A466" s="246"/>
      <c r="B466" s="577"/>
      <c r="C466" s="246"/>
      <c r="D466" s="246"/>
      <c r="E466" s="246"/>
      <c r="F466" s="246"/>
      <c r="G466" s="1"/>
      <c r="H466" s="1"/>
      <c r="I466" s="1"/>
      <c r="J466" s="1"/>
      <c r="K466" s="1"/>
      <c r="L466" s="1"/>
      <c r="M466" s="1"/>
      <c r="N466" s="1"/>
      <c r="O466" s="1"/>
      <c r="P466" s="1"/>
      <c r="Q466" s="1"/>
      <c r="R466" s="1"/>
      <c r="S466" s="1"/>
      <c r="T466" s="1"/>
      <c r="U466" s="1"/>
      <c r="V466" s="1"/>
      <c r="W466" s="1"/>
      <c r="X466" s="1"/>
      <c r="Y466" s="1"/>
      <c r="Z466" s="1"/>
    </row>
    <row r="467" spans="1:26" ht="15.75" customHeight="1">
      <c r="A467" s="246"/>
      <c r="B467" s="577"/>
      <c r="C467" s="246"/>
      <c r="D467" s="246"/>
      <c r="E467" s="246"/>
      <c r="F467" s="246"/>
      <c r="G467" s="1"/>
      <c r="H467" s="1"/>
      <c r="I467" s="1"/>
      <c r="J467" s="1"/>
      <c r="K467" s="1"/>
      <c r="L467" s="1"/>
      <c r="M467" s="1"/>
      <c r="N467" s="1"/>
      <c r="O467" s="1"/>
      <c r="P467" s="1"/>
      <c r="Q467" s="1"/>
      <c r="R467" s="1"/>
      <c r="S467" s="1"/>
      <c r="T467" s="1"/>
      <c r="U467" s="1"/>
      <c r="V467" s="1"/>
      <c r="W467" s="1"/>
      <c r="X467" s="1"/>
      <c r="Y467" s="1"/>
      <c r="Z467" s="1"/>
    </row>
    <row r="468" spans="1:26" ht="15.75" customHeight="1">
      <c r="A468" s="246"/>
      <c r="B468" s="577"/>
      <c r="C468" s="246"/>
      <c r="D468" s="246"/>
      <c r="E468" s="246"/>
      <c r="F468" s="246"/>
      <c r="G468" s="1"/>
      <c r="H468" s="1"/>
      <c r="I468" s="1"/>
      <c r="J468" s="1"/>
      <c r="K468" s="1"/>
      <c r="L468" s="1"/>
      <c r="M468" s="1"/>
      <c r="N468" s="1"/>
      <c r="O468" s="1"/>
      <c r="P468" s="1"/>
      <c r="Q468" s="1"/>
      <c r="R468" s="1"/>
      <c r="S468" s="1"/>
      <c r="T468" s="1"/>
      <c r="U468" s="1"/>
      <c r="V468" s="1"/>
      <c r="W468" s="1"/>
      <c r="X468" s="1"/>
      <c r="Y468" s="1"/>
      <c r="Z468" s="1"/>
    </row>
    <row r="469" spans="1:26" ht="15.75" customHeight="1">
      <c r="A469" s="246"/>
      <c r="B469" s="577"/>
      <c r="C469" s="246"/>
      <c r="D469" s="246"/>
      <c r="E469" s="246"/>
      <c r="F469" s="246"/>
      <c r="G469" s="1"/>
      <c r="H469" s="1"/>
      <c r="I469" s="1"/>
      <c r="J469" s="1"/>
      <c r="K469" s="1"/>
      <c r="L469" s="1"/>
      <c r="M469" s="1"/>
      <c r="N469" s="1"/>
      <c r="O469" s="1"/>
      <c r="P469" s="1"/>
      <c r="Q469" s="1"/>
      <c r="R469" s="1"/>
      <c r="S469" s="1"/>
      <c r="T469" s="1"/>
      <c r="U469" s="1"/>
      <c r="V469" s="1"/>
      <c r="W469" s="1"/>
      <c r="X469" s="1"/>
      <c r="Y469" s="1"/>
      <c r="Z469" s="1"/>
    </row>
    <row r="470" spans="1:26" ht="15.75" customHeight="1">
      <c r="A470" s="246"/>
      <c r="B470" s="577"/>
      <c r="C470" s="246"/>
      <c r="D470" s="246"/>
      <c r="E470" s="246"/>
      <c r="F470" s="246"/>
      <c r="G470" s="1"/>
      <c r="H470" s="1"/>
      <c r="I470" s="1"/>
      <c r="J470" s="1"/>
      <c r="K470" s="1"/>
      <c r="L470" s="1"/>
      <c r="M470" s="1"/>
      <c r="N470" s="1"/>
      <c r="O470" s="1"/>
      <c r="P470" s="1"/>
      <c r="Q470" s="1"/>
      <c r="R470" s="1"/>
      <c r="S470" s="1"/>
      <c r="T470" s="1"/>
      <c r="U470" s="1"/>
      <c r="V470" s="1"/>
      <c r="W470" s="1"/>
      <c r="X470" s="1"/>
      <c r="Y470" s="1"/>
      <c r="Z470" s="1"/>
    </row>
    <row r="471" spans="1:26" ht="15.75" customHeight="1">
      <c r="A471" s="246"/>
      <c r="B471" s="577"/>
      <c r="C471" s="246"/>
      <c r="D471" s="246"/>
      <c r="E471" s="246"/>
      <c r="F471" s="246"/>
      <c r="G471" s="1"/>
      <c r="H471" s="1"/>
      <c r="I471" s="1"/>
      <c r="J471" s="1"/>
      <c r="K471" s="1"/>
      <c r="L471" s="1"/>
      <c r="M471" s="1"/>
      <c r="N471" s="1"/>
      <c r="O471" s="1"/>
      <c r="P471" s="1"/>
      <c r="Q471" s="1"/>
      <c r="R471" s="1"/>
      <c r="S471" s="1"/>
      <c r="T471" s="1"/>
      <c r="U471" s="1"/>
      <c r="V471" s="1"/>
      <c r="W471" s="1"/>
      <c r="X471" s="1"/>
      <c r="Y471" s="1"/>
      <c r="Z471" s="1"/>
    </row>
    <row r="472" spans="1:26" ht="15.75" customHeight="1">
      <c r="A472" s="246"/>
      <c r="B472" s="577"/>
      <c r="C472" s="246"/>
      <c r="D472" s="246"/>
      <c r="E472" s="246"/>
      <c r="F472" s="246"/>
      <c r="G472" s="1"/>
      <c r="H472" s="1"/>
      <c r="I472" s="1"/>
      <c r="J472" s="1"/>
      <c r="K472" s="1"/>
      <c r="L472" s="1"/>
      <c r="M472" s="1"/>
      <c r="N472" s="1"/>
      <c r="O472" s="1"/>
      <c r="P472" s="1"/>
      <c r="Q472" s="1"/>
      <c r="R472" s="1"/>
      <c r="S472" s="1"/>
      <c r="T472" s="1"/>
      <c r="U472" s="1"/>
      <c r="V472" s="1"/>
      <c r="W472" s="1"/>
      <c r="X472" s="1"/>
      <c r="Y472" s="1"/>
      <c r="Z472" s="1"/>
    </row>
    <row r="473" spans="1:26" ht="15.75" customHeight="1">
      <c r="A473" s="246"/>
      <c r="B473" s="577"/>
      <c r="C473" s="246"/>
      <c r="D473" s="246"/>
      <c r="E473" s="246"/>
      <c r="F473" s="246"/>
      <c r="G473" s="1"/>
      <c r="H473" s="1"/>
      <c r="I473" s="1"/>
      <c r="J473" s="1"/>
      <c r="K473" s="1"/>
      <c r="L473" s="1"/>
      <c r="M473" s="1"/>
      <c r="N473" s="1"/>
      <c r="O473" s="1"/>
      <c r="P473" s="1"/>
      <c r="Q473" s="1"/>
      <c r="R473" s="1"/>
      <c r="S473" s="1"/>
      <c r="T473" s="1"/>
      <c r="U473" s="1"/>
      <c r="V473" s="1"/>
      <c r="W473" s="1"/>
      <c r="X473" s="1"/>
      <c r="Y473" s="1"/>
      <c r="Z473" s="1"/>
    </row>
    <row r="474" spans="1:26" ht="15.75" customHeight="1">
      <c r="A474" s="246"/>
      <c r="B474" s="577"/>
      <c r="C474" s="246"/>
      <c r="D474" s="246"/>
      <c r="E474" s="246"/>
      <c r="F474" s="246"/>
      <c r="G474" s="1"/>
      <c r="H474" s="1"/>
      <c r="I474" s="1"/>
      <c r="J474" s="1"/>
      <c r="K474" s="1"/>
      <c r="L474" s="1"/>
      <c r="M474" s="1"/>
      <c r="N474" s="1"/>
      <c r="O474" s="1"/>
      <c r="P474" s="1"/>
      <c r="Q474" s="1"/>
      <c r="R474" s="1"/>
      <c r="S474" s="1"/>
      <c r="T474" s="1"/>
      <c r="U474" s="1"/>
      <c r="V474" s="1"/>
      <c r="W474" s="1"/>
      <c r="X474" s="1"/>
      <c r="Y474" s="1"/>
      <c r="Z474" s="1"/>
    </row>
    <row r="475" spans="1:26" ht="15.75" customHeight="1">
      <c r="A475" s="246"/>
      <c r="B475" s="577"/>
      <c r="C475" s="246"/>
      <c r="D475" s="246"/>
      <c r="E475" s="246"/>
      <c r="F475" s="246"/>
      <c r="G475" s="1"/>
      <c r="H475" s="1"/>
      <c r="I475" s="1"/>
      <c r="J475" s="1"/>
      <c r="K475" s="1"/>
      <c r="L475" s="1"/>
      <c r="M475" s="1"/>
      <c r="N475" s="1"/>
      <c r="O475" s="1"/>
      <c r="P475" s="1"/>
      <c r="Q475" s="1"/>
      <c r="R475" s="1"/>
      <c r="S475" s="1"/>
      <c r="T475" s="1"/>
      <c r="U475" s="1"/>
      <c r="V475" s="1"/>
      <c r="W475" s="1"/>
      <c r="X475" s="1"/>
      <c r="Y475" s="1"/>
      <c r="Z475" s="1"/>
    </row>
    <row r="476" spans="1:26" ht="15.75" customHeight="1">
      <c r="A476" s="246"/>
      <c r="B476" s="577"/>
      <c r="C476" s="246"/>
      <c r="D476" s="246"/>
      <c r="E476" s="246"/>
      <c r="F476" s="246"/>
      <c r="G476" s="1"/>
      <c r="H476" s="1"/>
      <c r="I476" s="1"/>
      <c r="J476" s="1"/>
      <c r="K476" s="1"/>
      <c r="L476" s="1"/>
      <c r="M476" s="1"/>
      <c r="N476" s="1"/>
      <c r="O476" s="1"/>
      <c r="P476" s="1"/>
      <c r="Q476" s="1"/>
      <c r="R476" s="1"/>
      <c r="S476" s="1"/>
      <c r="T476" s="1"/>
      <c r="U476" s="1"/>
      <c r="V476" s="1"/>
      <c r="W476" s="1"/>
      <c r="X476" s="1"/>
      <c r="Y476" s="1"/>
      <c r="Z476" s="1"/>
    </row>
    <row r="477" spans="1:26" ht="15.75" customHeight="1">
      <c r="A477" s="246"/>
      <c r="B477" s="577"/>
      <c r="C477" s="246"/>
      <c r="D477" s="246"/>
      <c r="E477" s="246"/>
      <c r="F477" s="246"/>
      <c r="G477" s="1"/>
      <c r="H477" s="1"/>
      <c r="I477" s="1"/>
      <c r="J477" s="1"/>
      <c r="K477" s="1"/>
      <c r="L477" s="1"/>
      <c r="M477" s="1"/>
      <c r="N477" s="1"/>
      <c r="O477" s="1"/>
      <c r="P477" s="1"/>
      <c r="Q477" s="1"/>
      <c r="R477" s="1"/>
      <c r="S477" s="1"/>
      <c r="T477" s="1"/>
      <c r="U477" s="1"/>
      <c r="V477" s="1"/>
      <c r="W477" s="1"/>
      <c r="X477" s="1"/>
      <c r="Y477" s="1"/>
      <c r="Z477" s="1"/>
    </row>
    <row r="478" spans="1:26" ht="15.75" customHeight="1">
      <c r="A478" s="246"/>
      <c r="B478" s="577"/>
      <c r="C478" s="246"/>
      <c r="D478" s="246"/>
      <c r="E478" s="246"/>
      <c r="F478" s="246"/>
      <c r="G478" s="1"/>
      <c r="H478" s="1"/>
      <c r="I478" s="1"/>
      <c r="J478" s="1"/>
      <c r="K478" s="1"/>
      <c r="L478" s="1"/>
      <c r="M478" s="1"/>
      <c r="N478" s="1"/>
      <c r="O478" s="1"/>
      <c r="P478" s="1"/>
      <c r="Q478" s="1"/>
      <c r="R478" s="1"/>
      <c r="S478" s="1"/>
      <c r="T478" s="1"/>
      <c r="U478" s="1"/>
      <c r="V478" s="1"/>
      <c r="W478" s="1"/>
      <c r="X478" s="1"/>
      <c r="Y478" s="1"/>
      <c r="Z478" s="1"/>
    </row>
    <row r="479" spans="1:26" ht="15.75" customHeight="1">
      <c r="A479" s="246"/>
      <c r="B479" s="577"/>
      <c r="C479" s="246"/>
      <c r="D479" s="246"/>
      <c r="E479" s="246"/>
      <c r="F479" s="246"/>
      <c r="G479" s="1"/>
      <c r="H479" s="1"/>
      <c r="I479" s="1"/>
      <c r="J479" s="1"/>
      <c r="K479" s="1"/>
      <c r="L479" s="1"/>
      <c r="M479" s="1"/>
      <c r="N479" s="1"/>
      <c r="O479" s="1"/>
      <c r="P479" s="1"/>
      <c r="Q479" s="1"/>
      <c r="R479" s="1"/>
      <c r="S479" s="1"/>
      <c r="T479" s="1"/>
      <c r="U479" s="1"/>
      <c r="V479" s="1"/>
      <c r="W479" s="1"/>
      <c r="X479" s="1"/>
      <c r="Y479" s="1"/>
      <c r="Z479" s="1"/>
    </row>
    <row r="480" spans="1:26" ht="15.75" customHeight="1">
      <c r="A480" s="246"/>
      <c r="B480" s="577"/>
      <c r="C480" s="246"/>
      <c r="D480" s="246"/>
      <c r="E480" s="246"/>
      <c r="F480" s="246"/>
      <c r="G480" s="1"/>
      <c r="H480" s="1"/>
      <c r="I480" s="1"/>
      <c r="J480" s="1"/>
      <c r="K480" s="1"/>
      <c r="L480" s="1"/>
      <c r="M480" s="1"/>
      <c r="N480" s="1"/>
      <c r="O480" s="1"/>
      <c r="P480" s="1"/>
      <c r="Q480" s="1"/>
      <c r="R480" s="1"/>
      <c r="S480" s="1"/>
      <c r="T480" s="1"/>
      <c r="U480" s="1"/>
      <c r="V480" s="1"/>
      <c r="W480" s="1"/>
      <c r="X480" s="1"/>
      <c r="Y480" s="1"/>
      <c r="Z480" s="1"/>
    </row>
    <row r="481" spans="1:26" ht="15.75" customHeight="1">
      <c r="A481" s="246"/>
      <c r="B481" s="577"/>
      <c r="C481" s="246"/>
      <c r="D481" s="246"/>
      <c r="E481" s="246"/>
      <c r="F481" s="246"/>
      <c r="G481" s="1"/>
      <c r="H481" s="1"/>
      <c r="I481" s="1"/>
      <c r="J481" s="1"/>
      <c r="K481" s="1"/>
      <c r="L481" s="1"/>
      <c r="M481" s="1"/>
      <c r="N481" s="1"/>
      <c r="O481" s="1"/>
      <c r="P481" s="1"/>
      <c r="Q481" s="1"/>
      <c r="R481" s="1"/>
      <c r="S481" s="1"/>
      <c r="T481" s="1"/>
      <c r="U481" s="1"/>
      <c r="V481" s="1"/>
      <c r="W481" s="1"/>
      <c r="X481" s="1"/>
      <c r="Y481" s="1"/>
      <c r="Z481" s="1"/>
    </row>
    <row r="482" spans="1:26" ht="15.75" customHeight="1">
      <c r="A482" s="246"/>
      <c r="B482" s="577"/>
      <c r="C482" s="246"/>
      <c r="D482" s="246"/>
      <c r="E482" s="246"/>
      <c r="F482" s="246"/>
      <c r="G482" s="1"/>
      <c r="H482" s="1"/>
      <c r="I482" s="1"/>
      <c r="J482" s="1"/>
      <c r="K482" s="1"/>
      <c r="L482" s="1"/>
      <c r="M482" s="1"/>
      <c r="N482" s="1"/>
      <c r="O482" s="1"/>
      <c r="P482" s="1"/>
      <c r="Q482" s="1"/>
      <c r="R482" s="1"/>
      <c r="S482" s="1"/>
      <c r="T482" s="1"/>
      <c r="U482" s="1"/>
      <c r="V482" s="1"/>
      <c r="W482" s="1"/>
      <c r="X482" s="1"/>
      <c r="Y482" s="1"/>
      <c r="Z482" s="1"/>
    </row>
    <row r="483" spans="1:26" ht="15.75" customHeight="1">
      <c r="A483" s="246"/>
      <c r="B483" s="577"/>
      <c r="C483" s="246"/>
      <c r="D483" s="246"/>
      <c r="E483" s="246"/>
      <c r="F483" s="246"/>
      <c r="G483" s="1"/>
      <c r="H483" s="1"/>
      <c r="I483" s="1"/>
      <c r="J483" s="1"/>
      <c r="K483" s="1"/>
      <c r="L483" s="1"/>
      <c r="M483" s="1"/>
      <c r="N483" s="1"/>
      <c r="O483" s="1"/>
      <c r="P483" s="1"/>
      <c r="Q483" s="1"/>
      <c r="R483" s="1"/>
      <c r="S483" s="1"/>
      <c r="T483" s="1"/>
      <c r="U483" s="1"/>
      <c r="V483" s="1"/>
      <c r="W483" s="1"/>
      <c r="X483" s="1"/>
      <c r="Y483" s="1"/>
      <c r="Z483" s="1"/>
    </row>
    <row r="484" spans="1:26" ht="15.75" customHeight="1">
      <c r="A484" s="246"/>
      <c r="B484" s="577"/>
      <c r="C484" s="246"/>
      <c r="D484" s="246"/>
      <c r="E484" s="246"/>
      <c r="F484" s="246"/>
      <c r="G484" s="1"/>
      <c r="H484" s="1"/>
      <c r="I484" s="1"/>
      <c r="J484" s="1"/>
      <c r="K484" s="1"/>
      <c r="L484" s="1"/>
      <c r="M484" s="1"/>
      <c r="N484" s="1"/>
      <c r="O484" s="1"/>
      <c r="P484" s="1"/>
      <c r="Q484" s="1"/>
      <c r="R484" s="1"/>
      <c r="S484" s="1"/>
      <c r="T484" s="1"/>
      <c r="U484" s="1"/>
      <c r="V484" s="1"/>
      <c r="W484" s="1"/>
      <c r="X484" s="1"/>
      <c r="Y484" s="1"/>
      <c r="Z484" s="1"/>
    </row>
    <row r="485" spans="1:26" ht="15.75" customHeight="1">
      <c r="A485" s="246"/>
      <c r="B485" s="577"/>
      <c r="C485" s="246"/>
      <c r="D485" s="246"/>
      <c r="E485" s="246"/>
      <c r="F485" s="246"/>
      <c r="G485" s="1"/>
      <c r="H485" s="1"/>
      <c r="I485" s="1"/>
      <c r="J485" s="1"/>
      <c r="K485" s="1"/>
      <c r="L485" s="1"/>
      <c r="M485" s="1"/>
      <c r="N485" s="1"/>
      <c r="O485" s="1"/>
      <c r="P485" s="1"/>
      <c r="Q485" s="1"/>
      <c r="R485" s="1"/>
      <c r="S485" s="1"/>
      <c r="T485" s="1"/>
      <c r="U485" s="1"/>
      <c r="V485" s="1"/>
      <c r="W485" s="1"/>
      <c r="X485" s="1"/>
      <c r="Y485" s="1"/>
      <c r="Z485" s="1"/>
    </row>
    <row r="486" spans="1:26" ht="15.75" customHeight="1">
      <c r="A486" s="246"/>
      <c r="B486" s="577"/>
      <c r="C486" s="246"/>
      <c r="D486" s="246"/>
      <c r="E486" s="246"/>
      <c r="F486" s="246"/>
      <c r="G486" s="1"/>
      <c r="H486" s="1"/>
      <c r="I486" s="1"/>
      <c r="J486" s="1"/>
      <c r="K486" s="1"/>
      <c r="L486" s="1"/>
      <c r="M486" s="1"/>
      <c r="N486" s="1"/>
      <c r="O486" s="1"/>
      <c r="P486" s="1"/>
      <c r="Q486" s="1"/>
      <c r="R486" s="1"/>
      <c r="S486" s="1"/>
      <c r="T486" s="1"/>
      <c r="U486" s="1"/>
      <c r="V486" s="1"/>
      <c r="W486" s="1"/>
      <c r="X486" s="1"/>
      <c r="Y486" s="1"/>
      <c r="Z486" s="1"/>
    </row>
    <row r="487" spans="1:26" ht="15.75" customHeight="1">
      <c r="A487" s="246"/>
      <c r="B487" s="577"/>
      <c r="C487" s="246"/>
      <c r="D487" s="246"/>
      <c r="E487" s="246"/>
      <c r="F487" s="246"/>
      <c r="G487" s="1"/>
      <c r="H487" s="1"/>
      <c r="I487" s="1"/>
      <c r="J487" s="1"/>
      <c r="K487" s="1"/>
      <c r="L487" s="1"/>
      <c r="M487" s="1"/>
      <c r="N487" s="1"/>
      <c r="O487" s="1"/>
      <c r="P487" s="1"/>
      <c r="Q487" s="1"/>
      <c r="R487" s="1"/>
      <c r="S487" s="1"/>
      <c r="T487" s="1"/>
      <c r="U487" s="1"/>
      <c r="V487" s="1"/>
      <c r="W487" s="1"/>
      <c r="X487" s="1"/>
      <c r="Y487" s="1"/>
      <c r="Z487" s="1"/>
    </row>
    <row r="488" spans="1:26" ht="15.75" customHeight="1">
      <c r="A488" s="246"/>
      <c r="B488" s="577"/>
      <c r="C488" s="246"/>
      <c r="D488" s="246"/>
      <c r="E488" s="246"/>
      <c r="F488" s="246"/>
      <c r="G488" s="1"/>
      <c r="H488" s="1"/>
      <c r="I488" s="1"/>
      <c r="J488" s="1"/>
      <c r="K488" s="1"/>
      <c r="L488" s="1"/>
      <c r="M488" s="1"/>
      <c r="N488" s="1"/>
      <c r="O488" s="1"/>
      <c r="P488" s="1"/>
      <c r="Q488" s="1"/>
      <c r="R488" s="1"/>
      <c r="S488" s="1"/>
      <c r="T488" s="1"/>
      <c r="U488" s="1"/>
      <c r="V488" s="1"/>
      <c r="W488" s="1"/>
      <c r="X488" s="1"/>
      <c r="Y488" s="1"/>
      <c r="Z488" s="1"/>
    </row>
    <row r="489" spans="1:26" ht="15.75" customHeight="1">
      <c r="A489" s="246"/>
      <c r="B489" s="577"/>
      <c r="C489" s="246"/>
      <c r="D489" s="246"/>
      <c r="E489" s="246"/>
      <c r="F489" s="246"/>
      <c r="G489" s="1"/>
      <c r="H489" s="1"/>
      <c r="I489" s="1"/>
      <c r="J489" s="1"/>
      <c r="K489" s="1"/>
      <c r="L489" s="1"/>
      <c r="M489" s="1"/>
      <c r="N489" s="1"/>
      <c r="O489" s="1"/>
      <c r="P489" s="1"/>
      <c r="Q489" s="1"/>
      <c r="R489" s="1"/>
      <c r="S489" s="1"/>
      <c r="T489" s="1"/>
      <c r="U489" s="1"/>
      <c r="V489" s="1"/>
      <c r="W489" s="1"/>
      <c r="X489" s="1"/>
      <c r="Y489" s="1"/>
      <c r="Z489" s="1"/>
    </row>
    <row r="490" spans="1:26" ht="15.75" customHeight="1">
      <c r="A490" s="246"/>
      <c r="B490" s="577"/>
      <c r="C490" s="246"/>
      <c r="D490" s="246"/>
      <c r="E490" s="246"/>
      <c r="F490" s="246"/>
      <c r="G490" s="1"/>
      <c r="H490" s="1"/>
      <c r="I490" s="1"/>
      <c r="J490" s="1"/>
      <c r="K490" s="1"/>
      <c r="L490" s="1"/>
      <c r="M490" s="1"/>
      <c r="N490" s="1"/>
      <c r="O490" s="1"/>
      <c r="P490" s="1"/>
      <c r="Q490" s="1"/>
      <c r="R490" s="1"/>
      <c r="S490" s="1"/>
      <c r="T490" s="1"/>
      <c r="U490" s="1"/>
      <c r="V490" s="1"/>
      <c r="W490" s="1"/>
      <c r="X490" s="1"/>
      <c r="Y490" s="1"/>
      <c r="Z490" s="1"/>
    </row>
    <row r="491" spans="1:26" ht="15.75" customHeight="1">
      <c r="A491" s="246"/>
      <c r="B491" s="577"/>
      <c r="C491" s="246"/>
      <c r="D491" s="246"/>
      <c r="E491" s="246"/>
      <c r="F491" s="246"/>
      <c r="G491" s="1"/>
      <c r="H491" s="1"/>
      <c r="I491" s="1"/>
      <c r="J491" s="1"/>
      <c r="K491" s="1"/>
      <c r="L491" s="1"/>
      <c r="M491" s="1"/>
      <c r="N491" s="1"/>
      <c r="O491" s="1"/>
      <c r="P491" s="1"/>
      <c r="Q491" s="1"/>
      <c r="R491" s="1"/>
      <c r="S491" s="1"/>
      <c r="T491" s="1"/>
      <c r="U491" s="1"/>
      <c r="V491" s="1"/>
      <c r="W491" s="1"/>
      <c r="X491" s="1"/>
      <c r="Y491" s="1"/>
      <c r="Z491" s="1"/>
    </row>
    <row r="492" spans="1:26" ht="15.75" customHeight="1">
      <c r="A492" s="246"/>
      <c r="B492" s="577"/>
      <c r="C492" s="246"/>
      <c r="D492" s="246"/>
      <c r="E492" s="246"/>
      <c r="F492" s="246"/>
      <c r="G492" s="1"/>
      <c r="H492" s="1"/>
      <c r="I492" s="1"/>
      <c r="J492" s="1"/>
      <c r="K492" s="1"/>
      <c r="L492" s="1"/>
      <c r="M492" s="1"/>
      <c r="N492" s="1"/>
      <c r="O492" s="1"/>
      <c r="P492" s="1"/>
      <c r="Q492" s="1"/>
      <c r="R492" s="1"/>
      <c r="S492" s="1"/>
      <c r="T492" s="1"/>
      <c r="U492" s="1"/>
      <c r="V492" s="1"/>
      <c r="W492" s="1"/>
      <c r="X492" s="1"/>
      <c r="Y492" s="1"/>
      <c r="Z492" s="1"/>
    </row>
    <row r="493" spans="1:26" ht="15.75" customHeight="1">
      <c r="A493" s="246"/>
      <c r="B493" s="577"/>
      <c r="C493" s="246"/>
      <c r="D493" s="246"/>
      <c r="E493" s="246"/>
      <c r="F493" s="246"/>
      <c r="G493" s="1"/>
      <c r="H493" s="1"/>
      <c r="I493" s="1"/>
      <c r="J493" s="1"/>
      <c r="K493" s="1"/>
      <c r="L493" s="1"/>
      <c r="M493" s="1"/>
      <c r="N493" s="1"/>
      <c r="O493" s="1"/>
      <c r="P493" s="1"/>
      <c r="Q493" s="1"/>
      <c r="R493" s="1"/>
      <c r="S493" s="1"/>
      <c r="T493" s="1"/>
      <c r="U493" s="1"/>
      <c r="V493" s="1"/>
      <c r="W493" s="1"/>
      <c r="X493" s="1"/>
      <c r="Y493" s="1"/>
      <c r="Z493" s="1"/>
    </row>
    <row r="494" spans="1:26" ht="15.75" customHeight="1">
      <c r="A494" s="246"/>
      <c r="B494" s="577"/>
      <c r="C494" s="246"/>
      <c r="D494" s="246"/>
      <c r="E494" s="246"/>
      <c r="F494" s="246"/>
      <c r="G494" s="1"/>
      <c r="H494" s="1"/>
      <c r="I494" s="1"/>
      <c r="J494" s="1"/>
      <c r="K494" s="1"/>
      <c r="L494" s="1"/>
      <c r="M494" s="1"/>
      <c r="N494" s="1"/>
      <c r="O494" s="1"/>
      <c r="P494" s="1"/>
      <c r="Q494" s="1"/>
      <c r="R494" s="1"/>
      <c r="S494" s="1"/>
      <c r="T494" s="1"/>
      <c r="U494" s="1"/>
      <c r="V494" s="1"/>
      <c r="W494" s="1"/>
      <c r="X494" s="1"/>
      <c r="Y494" s="1"/>
      <c r="Z494" s="1"/>
    </row>
    <row r="495" spans="1:26" ht="15.75" customHeight="1">
      <c r="A495" s="246"/>
      <c r="B495" s="577"/>
      <c r="C495" s="246"/>
      <c r="D495" s="246"/>
      <c r="E495" s="246"/>
      <c r="F495" s="246"/>
      <c r="G495" s="1"/>
      <c r="H495" s="1"/>
      <c r="I495" s="1"/>
      <c r="J495" s="1"/>
      <c r="K495" s="1"/>
      <c r="L495" s="1"/>
      <c r="M495" s="1"/>
      <c r="N495" s="1"/>
      <c r="O495" s="1"/>
      <c r="P495" s="1"/>
      <c r="Q495" s="1"/>
      <c r="R495" s="1"/>
      <c r="S495" s="1"/>
      <c r="T495" s="1"/>
      <c r="U495" s="1"/>
      <c r="V495" s="1"/>
      <c r="W495" s="1"/>
      <c r="X495" s="1"/>
      <c r="Y495" s="1"/>
      <c r="Z495" s="1"/>
    </row>
    <row r="496" spans="1:26" ht="15.75" customHeight="1">
      <c r="A496" s="246"/>
      <c r="B496" s="577"/>
      <c r="C496" s="246"/>
      <c r="D496" s="246"/>
      <c r="E496" s="246"/>
      <c r="F496" s="246"/>
      <c r="G496" s="1"/>
      <c r="H496" s="1"/>
      <c r="I496" s="1"/>
      <c r="J496" s="1"/>
      <c r="K496" s="1"/>
      <c r="L496" s="1"/>
      <c r="M496" s="1"/>
      <c r="N496" s="1"/>
      <c r="O496" s="1"/>
      <c r="P496" s="1"/>
      <c r="Q496" s="1"/>
      <c r="R496" s="1"/>
      <c r="S496" s="1"/>
      <c r="T496" s="1"/>
      <c r="U496" s="1"/>
      <c r="V496" s="1"/>
      <c r="W496" s="1"/>
      <c r="X496" s="1"/>
      <c r="Y496" s="1"/>
      <c r="Z496" s="1"/>
    </row>
    <row r="497" spans="1:26" ht="15.75" customHeight="1">
      <c r="A497" s="246"/>
      <c r="B497" s="577"/>
      <c r="C497" s="246"/>
      <c r="D497" s="246"/>
      <c r="E497" s="246"/>
      <c r="F497" s="246"/>
      <c r="G497" s="1"/>
      <c r="H497" s="1"/>
      <c r="I497" s="1"/>
      <c r="J497" s="1"/>
      <c r="K497" s="1"/>
      <c r="L497" s="1"/>
      <c r="M497" s="1"/>
      <c r="N497" s="1"/>
      <c r="O497" s="1"/>
      <c r="P497" s="1"/>
      <c r="Q497" s="1"/>
      <c r="R497" s="1"/>
      <c r="S497" s="1"/>
      <c r="T497" s="1"/>
      <c r="U497" s="1"/>
      <c r="V497" s="1"/>
      <c r="W497" s="1"/>
      <c r="X497" s="1"/>
      <c r="Y497" s="1"/>
      <c r="Z497" s="1"/>
    </row>
    <row r="498" spans="1:26" ht="15.75" customHeight="1">
      <c r="A498" s="246"/>
      <c r="B498" s="577"/>
      <c r="C498" s="246"/>
      <c r="D498" s="246"/>
      <c r="E498" s="246"/>
      <c r="F498" s="246"/>
      <c r="G498" s="1"/>
      <c r="H498" s="1"/>
      <c r="I498" s="1"/>
      <c r="J498" s="1"/>
      <c r="K498" s="1"/>
      <c r="L498" s="1"/>
      <c r="M498" s="1"/>
      <c r="N498" s="1"/>
      <c r="O498" s="1"/>
      <c r="P498" s="1"/>
      <c r="Q498" s="1"/>
      <c r="R498" s="1"/>
      <c r="S498" s="1"/>
      <c r="T498" s="1"/>
      <c r="U498" s="1"/>
      <c r="V498" s="1"/>
      <c r="W498" s="1"/>
      <c r="X498" s="1"/>
      <c r="Y498" s="1"/>
      <c r="Z498" s="1"/>
    </row>
    <row r="499" spans="1:26" ht="15.75" customHeight="1">
      <c r="A499" s="246"/>
      <c r="B499" s="577"/>
      <c r="C499" s="246"/>
      <c r="D499" s="246"/>
      <c r="E499" s="246"/>
      <c r="F499" s="246"/>
      <c r="G499" s="1"/>
      <c r="H499" s="1"/>
      <c r="I499" s="1"/>
      <c r="J499" s="1"/>
      <c r="K499" s="1"/>
      <c r="L499" s="1"/>
      <c r="M499" s="1"/>
      <c r="N499" s="1"/>
      <c r="O499" s="1"/>
      <c r="P499" s="1"/>
      <c r="Q499" s="1"/>
      <c r="R499" s="1"/>
      <c r="S499" s="1"/>
      <c r="T499" s="1"/>
      <c r="U499" s="1"/>
      <c r="V499" s="1"/>
      <c r="W499" s="1"/>
      <c r="X499" s="1"/>
      <c r="Y499" s="1"/>
      <c r="Z499" s="1"/>
    </row>
    <row r="500" spans="1:26" ht="15.75" customHeight="1">
      <c r="A500" s="246"/>
      <c r="B500" s="577"/>
      <c r="C500" s="246"/>
      <c r="D500" s="246"/>
      <c r="E500" s="246"/>
      <c r="F500" s="246"/>
      <c r="G500" s="1"/>
      <c r="H500" s="1"/>
      <c r="I500" s="1"/>
      <c r="J500" s="1"/>
      <c r="K500" s="1"/>
      <c r="L500" s="1"/>
      <c r="M500" s="1"/>
      <c r="N500" s="1"/>
      <c r="O500" s="1"/>
      <c r="P500" s="1"/>
      <c r="Q500" s="1"/>
      <c r="R500" s="1"/>
      <c r="S500" s="1"/>
      <c r="T500" s="1"/>
      <c r="U500" s="1"/>
      <c r="V500" s="1"/>
      <c r="W500" s="1"/>
      <c r="X500" s="1"/>
      <c r="Y500" s="1"/>
      <c r="Z500" s="1"/>
    </row>
    <row r="501" spans="1:26" ht="15.75" customHeight="1">
      <c r="A501" s="246"/>
      <c r="B501" s="577"/>
      <c r="C501" s="246"/>
      <c r="D501" s="246"/>
      <c r="E501" s="246"/>
      <c r="F501" s="246"/>
      <c r="G501" s="1"/>
      <c r="H501" s="1"/>
      <c r="I501" s="1"/>
      <c r="J501" s="1"/>
      <c r="K501" s="1"/>
      <c r="L501" s="1"/>
      <c r="M501" s="1"/>
      <c r="N501" s="1"/>
      <c r="O501" s="1"/>
      <c r="P501" s="1"/>
      <c r="Q501" s="1"/>
      <c r="R501" s="1"/>
      <c r="S501" s="1"/>
      <c r="T501" s="1"/>
      <c r="U501" s="1"/>
      <c r="V501" s="1"/>
      <c r="W501" s="1"/>
      <c r="X501" s="1"/>
      <c r="Y501" s="1"/>
      <c r="Z501" s="1"/>
    </row>
    <row r="502" spans="1:26" ht="15.75" customHeight="1">
      <c r="A502" s="246"/>
      <c r="B502" s="577"/>
      <c r="C502" s="246"/>
      <c r="D502" s="246"/>
      <c r="E502" s="246"/>
      <c r="F502" s="246"/>
      <c r="G502" s="1"/>
      <c r="H502" s="1"/>
      <c r="I502" s="1"/>
      <c r="J502" s="1"/>
      <c r="K502" s="1"/>
      <c r="L502" s="1"/>
      <c r="M502" s="1"/>
      <c r="N502" s="1"/>
      <c r="O502" s="1"/>
      <c r="P502" s="1"/>
      <c r="Q502" s="1"/>
      <c r="R502" s="1"/>
      <c r="S502" s="1"/>
      <c r="T502" s="1"/>
      <c r="U502" s="1"/>
      <c r="V502" s="1"/>
      <c r="W502" s="1"/>
      <c r="X502" s="1"/>
      <c r="Y502" s="1"/>
      <c r="Z502" s="1"/>
    </row>
    <row r="503" spans="1:26" ht="15.75" customHeight="1">
      <c r="A503" s="246"/>
      <c r="B503" s="577"/>
      <c r="C503" s="246"/>
      <c r="D503" s="246"/>
      <c r="E503" s="246"/>
      <c r="F503" s="246"/>
      <c r="G503" s="1"/>
      <c r="H503" s="1"/>
      <c r="I503" s="1"/>
      <c r="J503" s="1"/>
      <c r="K503" s="1"/>
      <c r="L503" s="1"/>
      <c r="M503" s="1"/>
      <c r="N503" s="1"/>
      <c r="O503" s="1"/>
      <c r="P503" s="1"/>
      <c r="Q503" s="1"/>
      <c r="R503" s="1"/>
      <c r="S503" s="1"/>
      <c r="T503" s="1"/>
      <c r="U503" s="1"/>
      <c r="V503" s="1"/>
      <c r="W503" s="1"/>
      <c r="X503" s="1"/>
      <c r="Y503" s="1"/>
      <c r="Z503" s="1"/>
    </row>
    <row r="504" spans="1:26" ht="15.75" customHeight="1">
      <c r="A504" s="246"/>
      <c r="B504" s="577"/>
      <c r="C504" s="246"/>
      <c r="D504" s="246"/>
      <c r="E504" s="246"/>
      <c r="F504" s="246"/>
      <c r="G504" s="1"/>
      <c r="H504" s="1"/>
      <c r="I504" s="1"/>
      <c r="J504" s="1"/>
      <c r="K504" s="1"/>
      <c r="L504" s="1"/>
      <c r="M504" s="1"/>
      <c r="N504" s="1"/>
      <c r="O504" s="1"/>
      <c r="P504" s="1"/>
      <c r="Q504" s="1"/>
      <c r="R504" s="1"/>
      <c r="S504" s="1"/>
      <c r="T504" s="1"/>
      <c r="U504" s="1"/>
      <c r="V504" s="1"/>
      <c r="W504" s="1"/>
      <c r="X504" s="1"/>
      <c r="Y504" s="1"/>
      <c r="Z504" s="1"/>
    </row>
    <row r="505" spans="1:26" ht="15.75" customHeight="1">
      <c r="A505" s="246"/>
      <c r="B505" s="577"/>
      <c r="C505" s="246"/>
      <c r="D505" s="246"/>
      <c r="E505" s="246"/>
      <c r="F505" s="246"/>
      <c r="G505" s="1"/>
      <c r="H505" s="1"/>
      <c r="I505" s="1"/>
      <c r="J505" s="1"/>
      <c r="K505" s="1"/>
      <c r="L505" s="1"/>
      <c r="M505" s="1"/>
      <c r="N505" s="1"/>
      <c r="O505" s="1"/>
      <c r="P505" s="1"/>
      <c r="Q505" s="1"/>
      <c r="R505" s="1"/>
      <c r="S505" s="1"/>
      <c r="T505" s="1"/>
      <c r="U505" s="1"/>
      <c r="V505" s="1"/>
      <c r="W505" s="1"/>
      <c r="X505" s="1"/>
      <c r="Y505" s="1"/>
      <c r="Z505" s="1"/>
    </row>
    <row r="506" spans="1:26" ht="15.75" customHeight="1">
      <c r="A506" s="246"/>
      <c r="B506" s="577"/>
      <c r="C506" s="246"/>
      <c r="D506" s="246"/>
      <c r="E506" s="246"/>
      <c r="F506" s="246"/>
      <c r="G506" s="1"/>
      <c r="H506" s="1"/>
      <c r="I506" s="1"/>
      <c r="J506" s="1"/>
      <c r="K506" s="1"/>
      <c r="L506" s="1"/>
      <c r="M506" s="1"/>
      <c r="N506" s="1"/>
      <c r="O506" s="1"/>
      <c r="P506" s="1"/>
      <c r="Q506" s="1"/>
      <c r="R506" s="1"/>
      <c r="S506" s="1"/>
      <c r="T506" s="1"/>
      <c r="U506" s="1"/>
      <c r="V506" s="1"/>
      <c r="W506" s="1"/>
      <c r="X506" s="1"/>
      <c r="Y506" s="1"/>
      <c r="Z506" s="1"/>
    </row>
    <row r="507" spans="1:26" ht="15.75" customHeight="1">
      <c r="A507" s="246"/>
      <c r="B507" s="577"/>
      <c r="C507" s="246"/>
      <c r="D507" s="246"/>
      <c r="E507" s="246"/>
      <c r="F507" s="246"/>
      <c r="G507" s="1"/>
      <c r="H507" s="1"/>
      <c r="I507" s="1"/>
      <c r="J507" s="1"/>
      <c r="K507" s="1"/>
      <c r="L507" s="1"/>
      <c r="M507" s="1"/>
      <c r="N507" s="1"/>
      <c r="O507" s="1"/>
      <c r="P507" s="1"/>
      <c r="Q507" s="1"/>
      <c r="R507" s="1"/>
      <c r="S507" s="1"/>
      <c r="T507" s="1"/>
      <c r="U507" s="1"/>
      <c r="V507" s="1"/>
      <c r="W507" s="1"/>
      <c r="X507" s="1"/>
      <c r="Y507" s="1"/>
      <c r="Z507" s="1"/>
    </row>
    <row r="508" spans="1:26" ht="15.75" customHeight="1">
      <c r="A508" s="246"/>
      <c r="B508" s="577"/>
      <c r="C508" s="246"/>
      <c r="D508" s="246"/>
      <c r="E508" s="246"/>
      <c r="F508" s="246"/>
      <c r="G508" s="1"/>
      <c r="H508" s="1"/>
      <c r="I508" s="1"/>
      <c r="J508" s="1"/>
      <c r="K508" s="1"/>
      <c r="L508" s="1"/>
      <c r="M508" s="1"/>
      <c r="N508" s="1"/>
      <c r="O508" s="1"/>
      <c r="P508" s="1"/>
      <c r="Q508" s="1"/>
      <c r="R508" s="1"/>
      <c r="S508" s="1"/>
      <c r="T508" s="1"/>
      <c r="U508" s="1"/>
      <c r="V508" s="1"/>
      <c r="W508" s="1"/>
      <c r="X508" s="1"/>
      <c r="Y508" s="1"/>
      <c r="Z508" s="1"/>
    </row>
    <row r="509" spans="1:26" ht="15.75" customHeight="1">
      <c r="A509" s="246"/>
      <c r="B509" s="577"/>
      <c r="C509" s="246"/>
      <c r="D509" s="246"/>
      <c r="E509" s="246"/>
      <c r="F509" s="246"/>
      <c r="G509" s="1"/>
      <c r="H509" s="1"/>
      <c r="I509" s="1"/>
      <c r="J509" s="1"/>
      <c r="K509" s="1"/>
      <c r="L509" s="1"/>
      <c r="M509" s="1"/>
      <c r="N509" s="1"/>
      <c r="O509" s="1"/>
      <c r="P509" s="1"/>
      <c r="Q509" s="1"/>
      <c r="R509" s="1"/>
      <c r="S509" s="1"/>
      <c r="T509" s="1"/>
      <c r="U509" s="1"/>
      <c r="V509" s="1"/>
      <c r="W509" s="1"/>
      <c r="X509" s="1"/>
      <c r="Y509" s="1"/>
      <c r="Z509" s="1"/>
    </row>
    <row r="510" spans="1:26" ht="15.75" customHeight="1">
      <c r="A510" s="246"/>
      <c r="B510" s="577"/>
      <c r="C510" s="246"/>
      <c r="D510" s="246"/>
      <c r="E510" s="246"/>
      <c r="F510" s="246"/>
      <c r="G510" s="1"/>
      <c r="H510" s="1"/>
      <c r="I510" s="1"/>
      <c r="J510" s="1"/>
      <c r="K510" s="1"/>
      <c r="L510" s="1"/>
      <c r="M510" s="1"/>
      <c r="N510" s="1"/>
      <c r="O510" s="1"/>
      <c r="P510" s="1"/>
      <c r="Q510" s="1"/>
      <c r="R510" s="1"/>
      <c r="S510" s="1"/>
      <c r="T510" s="1"/>
      <c r="U510" s="1"/>
      <c r="V510" s="1"/>
      <c r="W510" s="1"/>
      <c r="X510" s="1"/>
      <c r="Y510" s="1"/>
      <c r="Z510" s="1"/>
    </row>
    <row r="511" spans="1:26" ht="15.75" customHeight="1">
      <c r="A511" s="246"/>
      <c r="B511" s="577"/>
      <c r="C511" s="246"/>
      <c r="D511" s="246"/>
      <c r="E511" s="246"/>
      <c r="F511" s="246"/>
      <c r="G511" s="1"/>
      <c r="H511" s="1"/>
      <c r="I511" s="1"/>
      <c r="J511" s="1"/>
      <c r="K511" s="1"/>
      <c r="L511" s="1"/>
      <c r="M511" s="1"/>
      <c r="N511" s="1"/>
      <c r="O511" s="1"/>
      <c r="P511" s="1"/>
      <c r="Q511" s="1"/>
      <c r="R511" s="1"/>
      <c r="S511" s="1"/>
      <c r="T511" s="1"/>
      <c r="U511" s="1"/>
      <c r="V511" s="1"/>
      <c r="W511" s="1"/>
      <c r="X511" s="1"/>
      <c r="Y511" s="1"/>
      <c r="Z511" s="1"/>
    </row>
    <row r="512" spans="1:26" ht="15.75" customHeight="1">
      <c r="A512" s="246"/>
      <c r="B512" s="577"/>
      <c r="C512" s="246"/>
      <c r="D512" s="246"/>
      <c r="E512" s="246"/>
      <c r="F512" s="246"/>
      <c r="G512" s="1"/>
      <c r="H512" s="1"/>
      <c r="I512" s="1"/>
      <c r="J512" s="1"/>
      <c r="K512" s="1"/>
      <c r="L512" s="1"/>
      <c r="M512" s="1"/>
      <c r="N512" s="1"/>
      <c r="O512" s="1"/>
      <c r="P512" s="1"/>
      <c r="Q512" s="1"/>
      <c r="R512" s="1"/>
      <c r="S512" s="1"/>
      <c r="T512" s="1"/>
      <c r="U512" s="1"/>
      <c r="V512" s="1"/>
      <c r="W512" s="1"/>
      <c r="X512" s="1"/>
      <c r="Y512" s="1"/>
      <c r="Z512" s="1"/>
    </row>
    <row r="513" spans="1:26" ht="15.75" customHeight="1">
      <c r="A513" s="246"/>
      <c r="B513" s="577"/>
      <c r="C513" s="246"/>
      <c r="D513" s="246"/>
      <c r="E513" s="246"/>
      <c r="F513" s="246"/>
      <c r="G513" s="1"/>
      <c r="H513" s="1"/>
      <c r="I513" s="1"/>
      <c r="J513" s="1"/>
      <c r="K513" s="1"/>
      <c r="L513" s="1"/>
      <c r="M513" s="1"/>
      <c r="N513" s="1"/>
      <c r="O513" s="1"/>
      <c r="P513" s="1"/>
      <c r="Q513" s="1"/>
      <c r="R513" s="1"/>
      <c r="S513" s="1"/>
      <c r="T513" s="1"/>
      <c r="U513" s="1"/>
      <c r="V513" s="1"/>
      <c r="W513" s="1"/>
      <c r="X513" s="1"/>
      <c r="Y513" s="1"/>
      <c r="Z513" s="1"/>
    </row>
    <row r="514" spans="1:26" ht="15.75" customHeight="1">
      <c r="A514" s="246"/>
      <c r="B514" s="577"/>
      <c r="C514" s="246"/>
      <c r="D514" s="246"/>
      <c r="E514" s="246"/>
      <c r="F514" s="246"/>
      <c r="G514" s="1"/>
      <c r="H514" s="1"/>
      <c r="I514" s="1"/>
      <c r="J514" s="1"/>
      <c r="K514" s="1"/>
      <c r="L514" s="1"/>
      <c r="M514" s="1"/>
      <c r="N514" s="1"/>
      <c r="O514" s="1"/>
      <c r="P514" s="1"/>
      <c r="Q514" s="1"/>
      <c r="R514" s="1"/>
      <c r="S514" s="1"/>
      <c r="T514" s="1"/>
      <c r="U514" s="1"/>
      <c r="V514" s="1"/>
      <c r="W514" s="1"/>
      <c r="X514" s="1"/>
      <c r="Y514" s="1"/>
      <c r="Z514" s="1"/>
    </row>
    <row r="515" spans="1:26" ht="15.75" customHeight="1">
      <c r="A515" s="246"/>
      <c r="B515" s="577"/>
      <c r="C515" s="246"/>
      <c r="D515" s="246"/>
      <c r="E515" s="246"/>
      <c r="F515" s="246"/>
      <c r="G515" s="1"/>
      <c r="H515" s="1"/>
      <c r="I515" s="1"/>
      <c r="J515" s="1"/>
      <c r="K515" s="1"/>
      <c r="L515" s="1"/>
      <c r="M515" s="1"/>
      <c r="N515" s="1"/>
      <c r="O515" s="1"/>
      <c r="P515" s="1"/>
      <c r="Q515" s="1"/>
      <c r="R515" s="1"/>
      <c r="S515" s="1"/>
      <c r="T515" s="1"/>
      <c r="U515" s="1"/>
      <c r="V515" s="1"/>
      <c r="W515" s="1"/>
      <c r="X515" s="1"/>
      <c r="Y515" s="1"/>
      <c r="Z515" s="1"/>
    </row>
    <row r="516" spans="1:26" ht="15.75" customHeight="1">
      <c r="A516" s="246"/>
      <c r="B516" s="577"/>
      <c r="C516" s="246"/>
      <c r="D516" s="246"/>
      <c r="E516" s="246"/>
      <c r="F516" s="246"/>
      <c r="G516" s="1"/>
      <c r="H516" s="1"/>
      <c r="I516" s="1"/>
      <c r="J516" s="1"/>
      <c r="K516" s="1"/>
      <c r="L516" s="1"/>
      <c r="M516" s="1"/>
      <c r="N516" s="1"/>
      <c r="O516" s="1"/>
      <c r="P516" s="1"/>
      <c r="Q516" s="1"/>
      <c r="R516" s="1"/>
      <c r="S516" s="1"/>
      <c r="T516" s="1"/>
      <c r="U516" s="1"/>
      <c r="V516" s="1"/>
      <c r="W516" s="1"/>
      <c r="X516" s="1"/>
      <c r="Y516" s="1"/>
      <c r="Z516" s="1"/>
    </row>
    <row r="517" spans="1:26" ht="15.75" customHeight="1">
      <c r="A517" s="246"/>
      <c r="B517" s="577"/>
      <c r="C517" s="246"/>
      <c r="D517" s="246"/>
      <c r="E517" s="246"/>
      <c r="F517" s="246"/>
      <c r="G517" s="1"/>
      <c r="H517" s="1"/>
      <c r="I517" s="1"/>
      <c r="J517" s="1"/>
      <c r="K517" s="1"/>
      <c r="L517" s="1"/>
      <c r="M517" s="1"/>
      <c r="N517" s="1"/>
      <c r="O517" s="1"/>
      <c r="P517" s="1"/>
      <c r="Q517" s="1"/>
      <c r="R517" s="1"/>
      <c r="S517" s="1"/>
      <c r="T517" s="1"/>
      <c r="U517" s="1"/>
      <c r="V517" s="1"/>
      <c r="W517" s="1"/>
      <c r="X517" s="1"/>
      <c r="Y517" s="1"/>
      <c r="Z517" s="1"/>
    </row>
    <row r="518" spans="1:26" ht="15.75" customHeight="1">
      <c r="A518" s="246"/>
      <c r="B518" s="577"/>
      <c r="C518" s="246"/>
      <c r="D518" s="246"/>
      <c r="E518" s="246"/>
      <c r="F518" s="246"/>
      <c r="G518" s="1"/>
      <c r="H518" s="1"/>
      <c r="I518" s="1"/>
      <c r="J518" s="1"/>
      <c r="K518" s="1"/>
      <c r="L518" s="1"/>
      <c r="M518" s="1"/>
      <c r="N518" s="1"/>
      <c r="O518" s="1"/>
      <c r="P518" s="1"/>
      <c r="Q518" s="1"/>
      <c r="R518" s="1"/>
      <c r="S518" s="1"/>
      <c r="T518" s="1"/>
      <c r="U518" s="1"/>
      <c r="V518" s="1"/>
      <c r="W518" s="1"/>
      <c r="X518" s="1"/>
      <c r="Y518" s="1"/>
      <c r="Z518" s="1"/>
    </row>
    <row r="519" spans="1:26" ht="15.75" customHeight="1">
      <c r="A519" s="246"/>
      <c r="B519" s="577"/>
      <c r="C519" s="246"/>
      <c r="D519" s="246"/>
      <c r="E519" s="246"/>
      <c r="F519" s="246"/>
      <c r="G519" s="1"/>
      <c r="H519" s="1"/>
      <c r="I519" s="1"/>
      <c r="J519" s="1"/>
      <c r="K519" s="1"/>
      <c r="L519" s="1"/>
      <c r="M519" s="1"/>
      <c r="N519" s="1"/>
      <c r="O519" s="1"/>
      <c r="P519" s="1"/>
      <c r="Q519" s="1"/>
      <c r="R519" s="1"/>
      <c r="S519" s="1"/>
      <c r="T519" s="1"/>
      <c r="U519" s="1"/>
      <c r="V519" s="1"/>
      <c r="W519" s="1"/>
      <c r="X519" s="1"/>
      <c r="Y519" s="1"/>
      <c r="Z519" s="1"/>
    </row>
    <row r="520" spans="1:26" ht="15.75" customHeight="1">
      <c r="A520" s="246"/>
      <c r="B520" s="577"/>
      <c r="C520" s="246"/>
      <c r="D520" s="246"/>
      <c r="E520" s="246"/>
      <c r="F520" s="246"/>
      <c r="G520" s="1"/>
      <c r="H520" s="1"/>
      <c r="I520" s="1"/>
      <c r="J520" s="1"/>
      <c r="K520" s="1"/>
      <c r="L520" s="1"/>
      <c r="M520" s="1"/>
      <c r="N520" s="1"/>
      <c r="O520" s="1"/>
      <c r="P520" s="1"/>
      <c r="Q520" s="1"/>
      <c r="R520" s="1"/>
      <c r="S520" s="1"/>
      <c r="T520" s="1"/>
      <c r="U520" s="1"/>
      <c r="V520" s="1"/>
      <c r="W520" s="1"/>
      <c r="X520" s="1"/>
      <c r="Y520" s="1"/>
      <c r="Z520" s="1"/>
    </row>
    <row r="521" spans="1:26" ht="15.75" customHeight="1">
      <c r="A521" s="246"/>
      <c r="B521" s="577"/>
      <c r="C521" s="246"/>
      <c r="D521" s="246"/>
      <c r="E521" s="246"/>
      <c r="F521" s="246"/>
      <c r="G521" s="1"/>
      <c r="H521" s="1"/>
      <c r="I521" s="1"/>
      <c r="J521" s="1"/>
      <c r="K521" s="1"/>
      <c r="L521" s="1"/>
      <c r="M521" s="1"/>
      <c r="N521" s="1"/>
      <c r="O521" s="1"/>
      <c r="P521" s="1"/>
      <c r="Q521" s="1"/>
      <c r="R521" s="1"/>
      <c r="S521" s="1"/>
      <c r="T521" s="1"/>
      <c r="U521" s="1"/>
      <c r="V521" s="1"/>
      <c r="W521" s="1"/>
      <c r="X521" s="1"/>
      <c r="Y521" s="1"/>
      <c r="Z521" s="1"/>
    </row>
    <row r="522" spans="1:26" ht="15.75" customHeight="1">
      <c r="A522" s="246"/>
      <c r="B522" s="577"/>
      <c r="C522" s="246"/>
      <c r="D522" s="246"/>
      <c r="E522" s="246"/>
      <c r="F522" s="246"/>
      <c r="G522" s="1"/>
      <c r="H522" s="1"/>
      <c r="I522" s="1"/>
      <c r="J522" s="1"/>
      <c r="K522" s="1"/>
      <c r="L522" s="1"/>
      <c r="M522" s="1"/>
      <c r="N522" s="1"/>
      <c r="O522" s="1"/>
      <c r="P522" s="1"/>
      <c r="Q522" s="1"/>
      <c r="R522" s="1"/>
      <c r="S522" s="1"/>
      <c r="T522" s="1"/>
      <c r="U522" s="1"/>
      <c r="V522" s="1"/>
      <c r="W522" s="1"/>
      <c r="X522" s="1"/>
      <c r="Y522" s="1"/>
      <c r="Z522" s="1"/>
    </row>
    <row r="523" spans="1:26" ht="15.75" customHeight="1">
      <c r="A523" s="246"/>
      <c r="B523" s="577"/>
      <c r="C523" s="246"/>
      <c r="D523" s="246"/>
      <c r="E523" s="246"/>
      <c r="F523" s="246"/>
      <c r="G523" s="1"/>
      <c r="H523" s="1"/>
      <c r="I523" s="1"/>
      <c r="J523" s="1"/>
      <c r="K523" s="1"/>
      <c r="L523" s="1"/>
      <c r="M523" s="1"/>
      <c r="N523" s="1"/>
      <c r="O523" s="1"/>
      <c r="P523" s="1"/>
      <c r="Q523" s="1"/>
      <c r="R523" s="1"/>
      <c r="S523" s="1"/>
      <c r="T523" s="1"/>
      <c r="U523" s="1"/>
      <c r="V523" s="1"/>
      <c r="W523" s="1"/>
      <c r="X523" s="1"/>
      <c r="Y523" s="1"/>
      <c r="Z523" s="1"/>
    </row>
    <row r="524" spans="1:26" ht="15.75" customHeight="1">
      <c r="A524" s="246"/>
      <c r="B524" s="577"/>
      <c r="C524" s="246"/>
      <c r="D524" s="246"/>
      <c r="E524" s="246"/>
      <c r="F524" s="246"/>
      <c r="G524" s="1"/>
      <c r="H524" s="1"/>
      <c r="I524" s="1"/>
      <c r="J524" s="1"/>
      <c r="K524" s="1"/>
      <c r="L524" s="1"/>
      <c r="M524" s="1"/>
      <c r="N524" s="1"/>
      <c r="O524" s="1"/>
      <c r="P524" s="1"/>
      <c r="Q524" s="1"/>
      <c r="R524" s="1"/>
      <c r="S524" s="1"/>
      <c r="T524" s="1"/>
      <c r="U524" s="1"/>
      <c r="V524" s="1"/>
      <c r="W524" s="1"/>
      <c r="X524" s="1"/>
      <c r="Y524" s="1"/>
      <c r="Z524" s="1"/>
    </row>
    <row r="525" spans="1:26" ht="15.75" customHeight="1">
      <c r="A525" s="246"/>
      <c r="B525" s="577"/>
      <c r="C525" s="246"/>
      <c r="D525" s="246"/>
      <c r="E525" s="246"/>
      <c r="F525" s="246"/>
      <c r="G525" s="1"/>
      <c r="H525" s="1"/>
      <c r="I525" s="1"/>
      <c r="J525" s="1"/>
      <c r="K525" s="1"/>
      <c r="L525" s="1"/>
      <c r="M525" s="1"/>
      <c r="N525" s="1"/>
      <c r="O525" s="1"/>
      <c r="P525" s="1"/>
      <c r="Q525" s="1"/>
      <c r="R525" s="1"/>
      <c r="S525" s="1"/>
      <c r="T525" s="1"/>
      <c r="U525" s="1"/>
      <c r="V525" s="1"/>
      <c r="W525" s="1"/>
      <c r="X525" s="1"/>
      <c r="Y525" s="1"/>
      <c r="Z525" s="1"/>
    </row>
    <row r="526" spans="1:26" ht="15.75" customHeight="1">
      <c r="A526" s="246"/>
      <c r="B526" s="577"/>
      <c r="C526" s="246"/>
      <c r="D526" s="246"/>
      <c r="E526" s="246"/>
      <c r="F526" s="246"/>
      <c r="G526" s="1"/>
      <c r="H526" s="1"/>
      <c r="I526" s="1"/>
      <c r="J526" s="1"/>
      <c r="K526" s="1"/>
      <c r="L526" s="1"/>
      <c r="M526" s="1"/>
      <c r="N526" s="1"/>
      <c r="O526" s="1"/>
      <c r="P526" s="1"/>
      <c r="Q526" s="1"/>
      <c r="R526" s="1"/>
      <c r="S526" s="1"/>
      <c r="T526" s="1"/>
      <c r="U526" s="1"/>
      <c r="V526" s="1"/>
      <c r="W526" s="1"/>
      <c r="X526" s="1"/>
      <c r="Y526" s="1"/>
      <c r="Z526" s="1"/>
    </row>
    <row r="527" spans="1:26" ht="15.75" customHeight="1">
      <c r="A527" s="246"/>
      <c r="B527" s="577"/>
      <c r="C527" s="246"/>
      <c r="D527" s="246"/>
      <c r="E527" s="246"/>
      <c r="F527" s="246"/>
      <c r="G527" s="1"/>
      <c r="H527" s="1"/>
      <c r="I527" s="1"/>
      <c r="J527" s="1"/>
      <c r="K527" s="1"/>
      <c r="L527" s="1"/>
      <c r="M527" s="1"/>
      <c r="N527" s="1"/>
      <c r="O527" s="1"/>
      <c r="P527" s="1"/>
      <c r="Q527" s="1"/>
      <c r="R527" s="1"/>
      <c r="S527" s="1"/>
      <c r="T527" s="1"/>
      <c r="U527" s="1"/>
      <c r="V527" s="1"/>
      <c r="W527" s="1"/>
      <c r="X527" s="1"/>
      <c r="Y527" s="1"/>
      <c r="Z527" s="1"/>
    </row>
    <row r="528" spans="1:26" ht="15.75" customHeight="1">
      <c r="A528" s="246"/>
      <c r="B528" s="577"/>
      <c r="C528" s="246"/>
      <c r="D528" s="246"/>
      <c r="E528" s="246"/>
      <c r="F528" s="246"/>
      <c r="G528" s="1"/>
      <c r="H528" s="1"/>
      <c r="I528" s="1"/>
      <c r="J528" s="1"/>
      <c r="K528" s="1"/>
      <c r="L528" s="1"/>
      <c r="M528" s="1"/>
      <c r="N528" s="1"/>
      <c r="O528" s="1"/>
      <c r="P528" s="1"/>
      <c r="Q528" s="1"/>
      <c r="R528" s="1"/>
      <c r="S528" s="1"/>
      <c r="T528" s="1"/>
      <c r="U528" s="1"/>
      <c r="V528" s="1"/>
      <c r="W528" s="1"/>
      <c r="X528" s="1"/>
      <c r="Y528" s="1"/>
      <c r="Z528" s="1"/>
    </row>
    <row r="529" spans="1:26" ht="15.75" customHeight="1">
      <c r="A529" s="246"/>
      <c r="B529" s="577"/>
      <c r="C529" s="246"/>
      <c r="D529" s="246"/>
      <c r="E529" s="246"/>
      <c r="F529" s="246"/>
      <c r="G529" s="1"/>
      <c r="H529" s="1"/>
      <c r="I529" s="1"/>
      <c r="J529" s="1"/>
      <c r="K529" s="1"/>
      <c r="L529" s="1"/>
      <c r="M529" s="1"/>
      <c r="N529" s="1"/>
      <c r="O529" s="1"/>
      <c r="P529" s="1"/>
      <c r="Q529" s="1"/>
      <c r="R529" s="1"/>
      <c r="S529" s="1"/>
      <c r="T529" s="1"/>
      <c r="U529" s="1"/>
      <c r="V529" s="1"/>
      <c r="W529" s="1"/>
      <c r="X529" s="1"/>
      <c r="Y529" s="1"/>
      <c r="Z529" s="1"/>
    </row>
    <row r="530" spans="1:26" ht="15.75" customHeight="1">
      <c r="A530" s="246"/>
      <c r="B530" s="577"/>
      <c r="C530" s="246"/>
      <c r="D530" s="246"/>
      <c r="E530" s="246"/>
      <c r="F530" s="246"/>
      <c r="G530" s="1"/>
      <c r="H530" s="1"/>
      <c r="I530" s="1"/>
      <c r="J530" s="1"/>
      <c r="K530" s="1"/>
      <c r="L530" s="1"/>
      <c r="M530" s="1"/>
      <c r="N530" s="1"/>
      <c r="O530" s="1"/>
      <c r="P530" s="1"/>
      <c r="Q530" s="1"/>
      <c r="R530" s="1"/>
      <c r="S530" s="1"/>
      <c r="T530" s="1"/>
      <c r="U530" s="1"/>
      <c r="V530" s="1"/>
      <c r="W530" s="1"/>
      <c r="X530" s="1"/>
      <c r="Y530" s="1"/>
      <c r="Z530" s="1"/>
    </row>
    <row r="531" spans="1:26" ht="15.75" customHeight="1">
      <c r="A531" s="246"/>
      <c r="B531" s="577"/>
      <c r="C531" s="246"/>
      <c r="D531" s="246"/>
      <c r="E531" s="246"/>
      <c r="F531" s="246"/>
      <c r="G531" s="1"/>
      <c r="H531" s="1"/>
      <c r="I531" s="1"/>
      <c r="J531" s="1"/>
      <c r="K531" s="1"/>
      <c r="L531" s="1"/>
      <c r="M531" s="1"/>
      <c r="N531" s="1"/>
      <c r="O531" s="1"/>
      <c r="P531" s="1"/>
      <c r="Q531" s="1"/>
      <c r="R531" s="1"/>
      <c r="S531" s="1"/>
      <c r="T531" s="1"/>
      <c r="U531" s="1"/>
      <c r="V531" s="1"/>
      <c r="W531" s="1"/>
      <c r="X531" s="1"/>
      <c r="Y531" s="1"/>
      <c r="Z531" s="1"/>
    </row>
    <row r="532" spans="1:26" ht="15.75" customHeight="1">
      <c r="A532" s="246"/>
      <c r="B532" s="577"/>
      <c r="C532" s="246"/>
      <c r="D532" s="246"/>
      <c r="E532" s="246"/>
      <c r="F532" s="246"/>
      <c r="G532" s="1"/>
      <c r="H532" s="1"/>
      <c r="I532" s="1"/>
      <c r="J532" s="1"/>
      <c r="K532" s="1"/>
      <c r="L532" s="1"/>
      <c r="M532" s="1"/>
      <c r="N532" s="1"/>
      <c r="O532" s="1"/>
      <c r="P532" s="1"/>
      <c r="Q532" s="1"/>
      <c r="R532" s="1"/>
      <c r="S532" s="1"/>
      <c r="T532" s="1"/>
      <c r="U532" s="1"/>
      <c r="V532" s="1"/>
      <c r="W532" s="1"/>
      <c r="X532" s="1"/>
      <c r="Y532" s="1"/>
      <c r="Z532" s="1"/>
    </row>
    <row r="533" spans="1:26" ht="15.75" customHeight="1">
      <c r="A533" s="246"/>
      <c r="B533" s="577"/>
      <c r="C533" s="246"/>
      <c r="D533" s="246"/>
      <c r="E533" s="246"/>
      <c r="F533" s="246"/>
      <c r="G533" s="1"/>
      <c r="H533" s="1"/>
      <c r="I533" s="1"/>
      <c r="J533" s="1"/>
      <c r="K533" s="1"/>
      <c r="L533" s="1"/>
      <c r="M533" s="1"/>
      <c r="N533" s="1"/>
      <c r="O533" s="1"/>
      <c r="P533" s="1"/>
      <c r="Q533" s="1"/>
      <c r="R533" s="1"/>
      <c r="S533" s="1"/>
      <c r="T533" s="1"/>
      <c r="U533" s="1"/>
      <c r="V533" s="1"/>
      <c r="W533" s="1"/>
      <c r="X533" s="1"/>
      <c r="Y533" s="1"/>
      <c r="Z533" s="1"/>
    </row>
    <row r="534" spans="1:26" ht="15.75" customHeight="1">
      <c r="A534" s="246"/>
      <c r="B534" s="577"/>
      <c r="C534" s="246"/>
      <c r="D534" s="246"/>
      <c r="E534" s="246"/>
      <c r="F534" s="246"/>
      <c r="G534" s="1"/>
      <c r="H534" s="1"/>
      <c r="I534" s="1"/>
      <c r="J534" s="1"/>
      <c r="K534" s="1"/>
      <c r="L534" s="1"/>
      <c r="M534" s="1"/>
      <c r="N534" s="1"/>
      <c r="O534" s="1"/>
      <c r="P534" s="1"/>
      <c r="Q534" s="1"/>
      <c r="R534" s="1"/>
      <c r="S534" s="1"/>
      <c r="T534" s="1"/>
      <c r="U534" s="1"/>
      <c r="V534" s="1"/>
      <c r="W534" s="1"/>
      <c r="X534" s="1"/>
      <c r="Y534" s="1"/>
      <c r="Z534" s="1"/>
    </row>
    <row r="535" spans="1:26" ht="15.75" customHeight="1">
      <c r="A535" s="246"/>
      <c r="B535" s="577"/>
      <c r="C535" s="246"/>
      <c r="D535" s="246"/>
      <c r="E535" s="246"/>
      <c r="F535" s="246"/>
      <c r="G535" s="1"/>
      <c r="H535" s="1"/>
      <c r="I535" s="1"/>
      <c r="J535" s="1"/>
      <c r="K535" s="1"/>
      <c r="L535" s="1"/>
      <c r="M535" s="1"/>
      <c r="N535" s="1"/>
      <c r="O535" s="1"/>
      <c r="P535" s="1"/>
      <c r="Q535" s="1"/>
      <c r="R535" s="1"/>
      <c r="S535" s="1"/>
      <c r="T535" s="1"/>
      <c r="U535" s="1"/>
      <c r="V535" s="1"/>
      <c r="W535" s="1"/>
      <c r="X535" s="1"/>
      <c r="Y535" s="1"/>
      <c r="Z535" s="1"/>
    </row>
    <row r="536" spans="1:26" ht="15.75" customHeight="1">
      <c r="A536" s="246"/>
      <c r="B536" s="577"/>
      <c r="C536" s="246"/>
      <c r="D536" s="246"/>
      <c r="E536" s="246"/>
      <c r="F536" s="246"/>
      <c r="G536" s="1"/>
      <c r="H536" s="1"/>
      <c r="I536" s="1"/>
      <c r="J536" s="1"/>
      <c r="K536" s="1"/>
      <c r="L536" s="1"/>
      <c r="M536" s="1"/>
      <c r="N536" s="1"/>
      <c r="O536" s="1"/>
      <c r="P536" s="1"/>
      <c r="Q536" s="1"/>
      <c r="R536" s="1"/>
      <c r="S536" s="1"/>
      <c r="T536" s="1"/>
      <c r="U536" s="1"/>
      <c r="V536" s="1"/>
      <c r="W536" s="1"/>
      <c r="X536" s="1"/>
      <c r="Y536" s="1"/>
      <c r="Z536" s="1"/>
    </row>
    <row r="537" spans="1:26" ht="15.75" customHeight="1">
      <c r="A537" s="246"/>
      <c r="B537" s="577"/>
      <c r="C537" s="246"/>
      <c r="D537" s="246"/>
      <c r="E537" s="246"/>
      <c r="F537" s="246"/>
      <c r="G537" s="1"/>
      <c r="H537" s="1"/>
      <c r="I537" s="1"/>
      <c r="J537" s="1"/>
      <c r="K537" s="1"/>
      <c r="L537" s="1"/>
      <c r="M537" s="1"/>
      <c r="N537" s="1"/>
      <c r="O537" s="1"/>
      <c r="P537" s="1"/>
      <c r="Q537" s="1"/>
      <c r="R537" s="1"/>
      <c r="S537" s="1"/>
      <c r="T537" s="1"/>
      <c r="U537" s="1"/>
      <c r="V537" s="1"/>
      <c r="W537" s="1"/>
      <c r="X537" s="1"/>
      <c r="Y537" s="1"/>
      <c r="Z537" s="1"/>
    </row>
    <row r="538" spans="1:26" ht="15.75" customHeight="1">
      <c r="A538" s="246"/>
      <c r="B538" s="577"/>
      <c r="C538" s="246"/>
      <c r="D538" s="246"/>
      <c r="E538" s="246"/>
      <c r="F538" s="246"/>
      <c r="G538" s="1"/>
      <c r="H538" s="1"/>
      <c r="I538" s="1"/>
      <c r="J538" s="1"/>
      <c r="K538" s="1"/>
      <c r="L538" s="1"/>
      <c r="M538" s="1"/>
      <c r="N538" s="1"/>
      <c r="O538" s="1"/>
      <c r="P538" s="1"/>
      <c r="Q538" s="1"/>
      <c r="R538" s="1"/>
      <c r="S538" s="1"/>
      <c r="T538" s="1"/>
      <c r="U538" s="1"/>
      <c r="V538" s="1"/>
      <c r="W538" s="1"/>
      <c r="X538" s="1"/>
      <c r="Y538" s="1"/>
      <c r="Z538" s="1"/>
    </row>
    <row r="539" spans="1:26" ht="15.75" customHeight="1">
      <c r="A539" s="246"/>
      <c r="B539" s="577"/>
      <c r="C539" s="246"/>
      <c r="D539" s="246"/>
      <c r="E539" s="246"/>
      <c r="F539" s="246"/>
      <c r="G539" s="1"/>
      <c r="H539" s="1"/>
      <c r="I539" s="1"/>
      <c r="J539" s="1"/>
      <c r="K539" s="1"/>
      <c r="L539" s="1"/>
      <c r="M539" s="1"/>
      <c r="N539" s="1"/>
      <c r="O539" s="1"/>
      <c r="P539" s="1"/>
      <c r="Q539" s="1"/>
      <c r="R539" s="1"/>
      <c r="S539" s="1"/>
      <c r="T539" s="1"/>
      <c r="U539" s="1"/>
      <c r="V539" s="1"/>
      <c r="W539" s="1"/>
      <c r="X539" s="1"/>
      <c r="Y539" s="1"/>
      <c r="Z539" s="1"/>
    </row>
    <row r="540" spans="1:26" ht="15.75" customHeight="1">
      <c r="A540" s="246"/>
      <c r="B540" s="577"/>
      <c r="C540" s="246"/>
      <c r="D540" s="246"/>
      <c r="E540" s="246"/>
      <c r="F540" s="246"/>
      <c r="G540" s="1"/>
      <c r="H540" s="1"/>
      <c r="I540" s="1"/>
      <c r="J540" s="1"/>
      <c r="K540" s="1"/>
      <c r="L540" s="1"/>
      <c r="M540" s="1"/>
      <c r="N540" s="1"/>
      <c r="O540" s="1"/>
      <c r="P540" s="1"/>
      <c r="Q540" s="1"/>
      <c r="R540" s="1"/>
      <c r="S540" s="1"/>
      <c r="T540" s="1"/>
      <c r="U540" s="1"/>
      <c r="V540" s="1"/>
      <c r="W540" s="1"/>
      <c r="X540" s="1"/>
      <c r="Y540" s="1"/>
      <c r="Z540" s="1"/>
    </row>
    <row r="541" spans="1:26" ht="15.75" customHeight="1">
      <c r="A541" s="246"/>
      <c r="B541" s="577"/>
      <c r="C541" s="246"/>
      <c r="D541" s="246"/>
      <c r="E541" s="246"/>
      <c r="F541" s="246"/>
      <c r="G541" s="1"/>
      <c r="H541" s="1"/>
      <c r="I541" s="1"/>
      <c r="J541" s="1"/>
      <c r="K541" s="1"/>
      <c r="L541" s="1"/>
      <c r="M541" s="1"/>
      <c r="N541" s="1"/>
      <c r="O541" s="1"/>
      <c r="P541" s="1"/>
      <c r="Q541" s="1"/>
      <c r="R541" s="1"/>
      <c r="S541" s="1"/>
      <c r="T541" s="1"/>
      <c r="U541" s="1"/>
      <c r="V541" s="1"/>
      <c r="W541" s="1"/>
      <c r="X541" s="1"/>
      <c r="Y541" s="1"/>
      <c r="Z541" s="1"/>
    </row>
    <row r="542" spans="1:26" ht="15.75" customHeight="1">
      <c r="A542" s="246"/>
      <c r="B542" s="577"/>
      <c r="C542" s="246"/>
      <c r="D542" s="246"/>
      <c r="E542" s="246"/>
      <c r="F542" s="246"/>
      <c r="G542" s="1"/>
      <c r="H542" s="1"/>
      <c r="I542" s="1"/>
      <c r="J542" s="1"/>
      <c r="K542" s="1"/>
      <c r="L542" s="1"/>
      <c r="M542" s="1"/>
      <c r="N542" s="1"/>
      <c r="O542" s="1"/>
      <c r="P542" s="1"/>
      <c r="Q542" s="1"/>
      <c r="R542" s="1"/>
      <c r="S542" s="1"/>
      <c r="T542" s="1"/>
      <c r="U542" s="1"/>
      <c r="V542" s="1"/>
      <c r="W542" s="1"/>
      <c r="X542" s="1"/>
      <c r="Y542" s="1"/>
      <c r="Z542" s="1"/>
    </row>
    <row r="543" spans="1:26" ht="15.75" customHeight="1">
      <c r="A543" s="246"/>
      <c r="B543" s="577"/>
      <c r="C543" s="246"/>
      <c r="D543" s="246"/>
      <c r="E543" s="246"/>
      <c r="F543" s="246"/>
      <c r="G543" s="1"/>
      <c r="H543" s="1"/>
      <c r="I543" s="1"/>
      <c r="J543" s="1"/>
      <c r="K543" s="1"/>
      <c r="L543" s="1"/>
      <c r="M543" s="1"/>
      <c r="N543" s="1"/>
      <c r="O543" s="1"/>
      <c r="P543" s="1"/>
      <c r="Q543" s="1"/>
      <c r="R543" s="1"/>
      <c r="S543" s="1"/>
      <c r="T543" s="1"/>
      <c r="U543" s="1"/>
      <c r="V543" s="1"/>
      <c r="W543" s="1"/>
      <c r="X543" s="1"/>
      <c r="Y543" s="1"/>
      <c r="Z543" s="1"/>
    </row>
    <row r="544" spans="1:26" ht="15.75" customHeight="1">
      <c r="A544" s="246"/>
      <c r="B544" s="577"/>
      <c r="C544" s="246"/>
      <c r="D544" s="246"/>
      <c r="E544" s="246"/>
      <c r="F544" s="246"/>
      <c r="G544" s="1"/>
      <c r="H544" s="1"/>
      <c r="I544" s="1"/>
      <c r="J544" s="1"/>
      <c r="K544" s="1"/>
      <c r="L544" s="1"/>
      <c r="M544" s="1"/>
      <c r="N544" s="1"/>
      <c r="O544" s="1"/>
      <c r="P544" s="1"/>
      <c r="Q544" s="1"/>
      <c r="R544" s="1"/>
      <c r="S544" s="1"/>
      <c r="T544" s="1"/>
      <c r="U544" s="1"/>
      <c r="V544" s="1"/>
      <c r="W544" s="1"/>
      <c r="X544" s="1"/>
      <c r="Y544" s="1"/>
      <c r="Z544" s="1"/>
    </row>
    <row r="545" spans="1:26" ht="15.75" customHeight="1">
      <c r="A545" s="246"/>
      <c r="B545" s="577"/>
      <c r="C545" s="246"/>
      <c r="D545" s="246"/>
      <c r="E545" s="246"/>
      <c r="F545" s="246"/>
      <c r="G545" s="1"/>
      <c r="H545" s="1"/>
      <c r="I545" s="1"/>
      <c r="J545" s="1"/>
      <c r="K545" s="1"/>
      <c r="L545" s="1"/>
      <c r="M545" s="1"/>
      <c r="N545" s="1"/>
      <c r="O545" s="1"/>
      <c r="P545" s="1"/>
      <c r="Q545" s="1"/>
      <c r="R545" s="1"/>
      <c r="S545" s="1"/>
      <c r="T545" s="1"/>
      <c r="U545" s="1"/>
      <c r="V545" s="1"/>
      <c r="W545" s="1"/>
      <c r="X545" s="1"/>
      <c r="Y545" s="1"/>
      <c r="Z545" s="1"/>
    </row>
    <row r="546" spans="1:26" ht="15.75" customHeight="1">
      <c r="A546" s="246"/>
      <c r="B546" s="577"/>
      <c r="C546" s="246"/>
      <c r="D546" s="246"/>
      <c r="E546" s="246"/>
      <c r="F546" s="246"/>
      <c r="G546" s="1"/>
      <c r="H546" s="1"/>
      <c r="I546" s="1"/>
      <c r="J546" s="1"/>
      <c r="K546" s="1"/>
      <c r="L546" s="1"/>
      <c r="M546" s="1"/>
      <c r="N546" s="1"/>
      <c r="O546" s="1"/>
      <c r="P546" s="1"/>
      <c r="Q546" s="1"/>
      <c r="R546" s="1"/>
      <c r="S546" s="1"/>
      <c r="T546" s="1"/>
      <c r="U546" s="1"/>
      <c r="V546" s="1"/>
      <c r="W546" s="1"/>
      <c r="X546" s="1"/>
      <c r="Y546" s="1"/>
      <c r="Z546" s="1"/>
    </row>
    <row r="547" spans="1:26" ht="15.75" customHeight="1">
      <c r="A547" s="246"/>
      <c r="B547" s="577"/>
      <c r="C547" s="246"/>
      <c r="D547" s="246"/>
      <c r="E547" s="246"/>
      <c r="F547" s="246"/>
      <c r="G547" s="1"/>
      <c r="H547" s="1"/>
      <c r="I547" s="1"/>
      <c r="J547" s="1"/>
      <c r="K547" s="1"/>
      <c r="L547" s="1"/>
      <c r="M547" s="1"/>
      <c r="N547" s="1"/>
      <c r="O547" s="1"/>
      <c r="P547" s="1"/>
      <c r="Q547" s="1"/>
      <c r="R547" s="1"/>
      <c r="S547" s="1"/>
      <c r="T547" s="1"/>
      <c r="U547" s="1"/>
      <c r="V547" s="1"/>
      <c r="W547" s="1"/>
      <c r="X547" s="1"/>
      <c r="Y547" s="1"/>
      <c r="Z547" s="1"/>
    </row>
    <row r="548" spans="1:26" ht="15.75" customHeight="1">
      <c r="A548" s="246"/>
      <c r="B548" s="577"/>
      <c r="C548" s="246"/>
      <c r="D548" s="246"/>
      <c r="E548" s="246"/>
      <c r="F548" s="246"/>
      <c r="G548" s="1"/>
      <c r="H548" s="1"/>
      <c r="I548" s="1"/>
      <c r="J548" s="1"/>
      <c r="K548" s="1"/>
      <c r="L548" s="1"/>
      <c r="M548" s="1"/>
      <c r="N548" s="1"/>
      <c r="O548" s="1"/>
      <c r="P548" s="1"/>
      <c r="Q548" s="1"/>
      <c r="R548" s="1"/>
      <c r="S548" s="1"/>
      <c r="T548" s="1"/>
      <c r="U548" s="1"/>
      <c r="V548" s="1"/>
      <c r="W548" s="1"/>
      <c r="X548" s="1"/>
      <c r="Y548" s="1"/>
      <c r="Z548" s="1"/>
    </row>
    <row r="549" spans="1:26" ht="15.75" customHeight="1">
      <c r="A549" s="246"/>
      <c r="B549" s="577"/>
      <c r="C549" s="246"/>
      <c r="D549" s="246"/>
      <c r="E549" s="246"/>
      <c r="F549" s="246"/>
      <c r="G549" s="1"/>
      <c r="H549" s="1"/>
      <c r="I549" s="1"/>
      <c r="J549" s="1"/>
      <c r="K549" s="1"/>
      <c r="L549" s="1"/>
      <c r="M549" s="1"/>
      <c r="N549" s="1"/>
      <c r="O549" s="1"/>
      <c r="P549" s="1"/>
      <c r="Q549" s="1"/>
      <c r="R549" s="1"/>
      <c r="S549" s="1"/>
      <c r="T549" s="1"/>
      <c r="U549" s="1"/>
      <c r="V549" s="1"/>
      <c r="W549" s="1"/>
      <c r="X549" s="1"/>
      <c r="Y549" s="1"/>
      <c r="Z549" s="1"/>
    </row>
    <row r="550" spans="1:26" ht="15.75" customHeight="1">
      <c r="A550" s="246"/>
      <c r="B550" s="577"/>
      <c r="C550" s="246"/>
      <c r="D550" s="246"/>
      <c r="E550" s="246"/>
      <c r="F550" s="246"/>
      <c r="G550" s="1"/>
      <c r="H550" s="1"/>
      <c r="I550" s="1"/>
      <c r="J550" s="1"/>
      <c r="K550" s="1"/>
      <c r="L550" s="1"/>
      <c r="M550" s="1"/>
      <c r="N550" s="1"/>
      <c r="O550" s="1"/>
      <c r="P550" s="1"/>
      <c r="Q550" s="1"/>
      <c r="R550" s="1"/>
      <c r="S550" s="1"/>
      <c r="T550" s="1"/>
      <c r="U550" s="1"/>
      <c r="V550" s="1"/>
      <c r="W550" s="1"/>
      <c r="X550" s="1"/>
      <c r="Y550" s="1"/>
      <c r="Z550" s="1"/>
    </row>
    <row r="551" spans="1:26" ht="15.75" customHeight="1">
      <c r="A551" s="246"/>
      <c r="B551" s="577"/>
      <c r="C551" s="246"/>
      <c r="D551" s="246"/>
      <c r="E551" s="246"/>
      <c r="F551" s="246"/>
      <c r="G551" s="1"/>
      <c r="H551" s="1"/>
      <c r="I551" s="1"/>
      <c r="J551" s="1"/>
      <c r="K551" s="1"/>
      <c r="L551" s="1"/>
      <c r="M551" s="1"/>
      <c r="N551" s="1"/>
      <c r="O551" s="1"/>
      <c r="P551" s="1"/>
      <c r="Q551" s="1"/>
      <c r="R551" s="1"/>
      <c r="S551" s="1"/>
      <c r="T551" s="1"/>
      <c r="U551" s="1"/>
      <c r="V551" s="1"/>
      <c r="W551" s="1"/>
      <c r="X551" s="1"/>
      <c r="Y551" s="1"/>
      <c r="Z551" s="1"/>
    </row>
    <row r="552" spans="1:26" ht="15.75" customHeight="1">
      <c r="A552" s="246"/>
      <c r="B552" s="577"/>
      <c r="C552" s="246"/>
      <c r="D552" s="246"/>
      <c r="E552" s="246"/>
      <c r="F552" s="246"/>
      <c r="G552" s="1"/>
      <c r="H552" s="1"/>
      <c r="I552" s="1"/>
      <c r="J552" s="1"/>
      <c r="K552" s="1"/>
      <c r="L552" s="1"/>
      <c r="M552" s="1"/>
      <c r="N552" s="1"/>
      <c r="O552" s="1"/>
      <c r="P552" s="1"/>
      <c r="Q552" s="1"/>
      <c r="R552" s="1"/>
      <c r="S552" s="1"/>
      <c r="T552" s="1"/>
      <c r="U552" s="1"/>
      <c r="V552" s="1"/>
      <c r="W552" s="1"/>
      <c r="X552" s="1"/>
      <c r="Y552" s="1"/>
      <c r="Z552" s="1"/>
    </row>
    <row r="553" spans="1:26" ht="15.75" customHeight="1">
      <c r="A553" s="246"/>
      <c r="B553" s="577"/>
      <c r="C553" s="246"/>
      <c r="D553" s="246"/>
      <c r="E553" s="246"/>
      <c r="F553" s="246"/>
      <c r="G553" s="1"/>
      <c r="H553" s="1"/>
      <c r="I553" s="1"/>
      <c r="J553" s="1"/>
      <c r="K553" s="1"/>
      <c r="L553" s="1"/>
      <c r="M553" s="1"/>
      <c r="N553" s="1"/>
      <c r="O553" s="1"/>
      <c r="P553" s="1"/>
      <c r="Q553" s="1"/>
      <c r="R553" s="1"/>
      <c r="S553" s="1"/>
      <c r="T553" s="1"/>
      <c r="U553" s="1"/>
      <c r="V553" s="1"/>
      <c r="W553" s="1"/>
      <c r="X553" s="1"/>
      <c r="Y553" s="1"/>
      <c r="Z553" s="1"/>
    </row>
    <row r="554" spans="1:26" ht="15.75" customHeight="1">
      <c r="A554" s="246"/>
      <c r="B554" s="577"/>
      <c r="C554" s="246"/>
      <c r="D554" s="246"/>
      <c r="E554" s="246"/>
      <c r="F554" s="246"/>
      <c r="G554" s="1"/>
      <c r="H554" s="1"/>
      <c r="I554" s="1"/>
      <c r="J554" s="1"/>
      <c r="K554" s="1"/>
      <c r="L554" s="1"/>
      <c r="M554" s="1"/>
      <c r="N554" s="1"/>
      <c r="O554" s="1"/>
      <c r="P554" s="1"/>
      <c r="Q554" s="1"/>
      <c r="R554" s="1"/>
      <c r="S554" s="1"/>
      <c r="T554" s="1"/>
      <c r="U554" s="1"/>
      <c r="V554" s="1"/>
      <c r="W554" s="1"/>
      <c r="X554" s="1"/>
      <c r="Y554" s="1"/>
      <c r="Z554" s="1"/>
    </row>
    <row r="555" spans="1:26" ht="15.75" customHeight="1">
      <c r="A555" s="246"/>
      <c r="B555" s="577"/>
      <c r="C555" s="246"/>
      <c r="D555" s="246"/>
      <c r="E555" s="246"/>
      <c r="F555" s="246"/>
      <c r="G555" s="1"/>
      <c r="H555" s="1"/>
      <c r="I555" s="1"/>
      <c r="J555" s="1"/>
      <c r="K555" s="1"/>
      <c r="L555" s="1"/>
      <c r="M555" s="1"/>
      <c r="N555" s="1"/>
      <c r="O555" s="1"/>
      <c r="P555" s="1"/>
      <c r="Q555" s="1"/>
      <c r="R555" s="1"/>
      <c r="S555" s="1"/>
      <c r="T555" s="1"/>
      <c r="U555" s="1"/>
      <c r="V555" s="1"/>
      <c r="W555" s="1"/>
      <c r="X555" s="1"/>
      <c r="Y555" s="1"/>
      <c r="Z555" s="1"/>
    </row>
    <row r="556" spans="1:26" ht="15.75" customHeight="1">
      <c r="A556" s="246"/>
      <c r="B556" s="577"/>
      <c r="C556" s="246"/>
      <c r="D556" s="246"/>
      <c r="E556" s="246"/>
      <c r="F556" s="246"/>
      <c r="G556" s="1"/>
      <c r="H556" s="1"/>
      <c r="I556" s="1"/>
      <c r="J556" s="1"/>
      <c r="K556" s="1"/>
      <c r="L556" s="1"/>
      <c r="M556" s="1"/>
      <c r="N556" s="1"/>
      <c r="O556" s="1"/>
      <c r="P556" s="1"/>
      <c r="Q556" s="1"/>
      <c r="R556" s="1"/>
      <c r="S556" s="1"/>
      <c r="T556" s="1"/>
      <c r="U556" s="1"/>
      <c r="V556" s="1"/>
      <c r="W556" s="1"/>
      <c r="X556" s="1"/>
      <c r="Y556" s="1"/>
      <c r="Z556" s="1"/>
    </row>
    <row r="557" spans="1:26" ht="15.75" customHeight="1">
      <c r="A557" s="246"/>
      <c r="B557" s="577"/>
      <c r="C557" s="246"/>
      <c r="D557" s="246"/>
      <c r="E557" s="246"/>
      <c r="F557" s="246"/>
      <c r="G557" s="1"/>
      <c r="H557" s="1"/>
      <c r="I557" s="1"/>
      <c r="J557" s="1"/>
      <c r="K557" s="1"/>
      <c r="L557" s="1"/>
      <c r="M557" s="1"/>
      <c r="N557" s="1"/>
      <c r="O557" s="1"/>
      <c r="P557" s="1"/>
      <c r="Q557" s="1"/>
      <c r="R557" s="1"/>
      <c r="S557" s="1"/>
      <c r="T557" s="1"/>
      <c r="U557" s="1"/>
      <c r="V557" s="1"/>
      <c r="W557" s="1"/>
      <c r="X557" s="1"/>
      <c r="Y557" s="1"/>
      <c r="Z557" s="1"/>
    </row>
    <row r="558" spans="1:26" ht="15.75" customHeight="1">
      <c r="A558" s="246"/>
      <c r="B558" s="577"/>
      <c r="C558" s="246"/>
      <c r="D558" s="246"/>
      <c r="E558" s="246"/>
      <c r="F558" s="246"/>
      <c r="G558" s="1"/>
      <c r="H558" s="1"/>
      <c r="I558" s="1"/>
      <c r="J558" s="1"/>
      <c r="K558" s="1"/>
      <c r="L558" s="1"/>
      <c r="M558" s="1"/>
      <c r="N558" s="1"/>
      <c r="O558" s="1"/>
      <c r="P558" s="1"/>
      <c r="Q558" s="1"/>
      <c r="R558" s="1"/>
      <c r="S558" s="1"/>
      <c r="T558" s="1"/>
      <c r="U558" s="1"/>
      <c r="V558" s="1"/>
      <c r="W558" s="1"/>
      <c r="X558" s="1"/>
      <c r="Y558" s="1"/>
      <c r="Z558" s="1"/>
    </row>
    <row r="559" spans="1:26" ht="15.75" customHeight="1">
      <c r="A559" s="246"/>
      <c r="B559" s="577"/>
      <c r="C559" s="246"/>
      <c r="D559" s="246"/>
      <c r="E559" s="246"/>
      <c r="F559" s="246"/>
      <c r="G559" s="1"/>
      <c r="H559" s="1"/>
      <c r="I559" s="1"/>
      <c r="J559" s="1"/>
      <c r="K559" s="1"/>
      <c r="L559" s="1"/>
      <c r="M559" s="1"/>
      <c r="N559" s="1"/>
      <c r="O559" s="1"/>
      <c r="P559" s="1"/>
      <c r="Q559" s="1"/>
      <c r="R559" s="1"/>
      <c r="S559" s="1"/>
      <c r="T559" s="1"/>
      <c r="U559" s="1"/>
      <c r="V559" s="1"/>
      <c r="W559" s="1"/>
      <c r="X559" s="1"/>
      <c r="Y559" s="1"/>
      <c r="Z559" s="1"/>
    </row>
    <row r="560" spans="1:26" ht="15.75" customHeight="1">
      <c r="A560" s="246"/>
      <c r="B560" s="577"/>
      <c r="C560" s="246"/>
      <c r="D560" s="246"/>
      <c r="E560" s="246"/>
      <c r="F560" s="246"/>
      <c r="G560" s="1"/>
      <c r="H560" s="1"/>
      <c r="I560" s="1"/>
      <c r="J560" s="1"/>
      <c r="K560" s="1"/>
      <c r="L560" s="1"/>
      <c r="M560" s="1"/>
      <c r="N560" s="1"/>
      <c r="O560" s="1"/>
      <c r="P560" s="1"/>
      <c r="Q560" s="1"/>
      <c r="R560" s="1"/>
      <c r="S560" s="1"/>
      <c r="T560" s="1"/>
      <c r="U560" s="1"/>
      <c r="V560" s="1"/>
      <c r="W560" s="1"/>
      <c r="X560" s="1"/>
      <c r="Y560" s="1"/>
      <c r="Z560" s="1"/>
    </row>
    <row r="561" spans="1:26" ht="15.75" customHeight="1">
      <c r="A561" s="246"/>
      <c r="B561" s="577"/>
      <c r="C561" s="246"/>
      <c r="D561" s="246"/>
      <c r="E561" s="246"/>
      <c r="F561" s="246"/>
      <c r="G561" s="1"/>
      <c r="H561" s="1"/>
      <c r="I561" s="1"/>
      <c r="J561" s="1"/>
      <c r="K561" s="1"/>
      <c r="L561" s="1"/>
      <c r="M561" s="1"/>
      <c r="N561" s="1"/>
      <c r="O561" s="1"/>
      <c r="P561" s="1"/>
      <c r="Q561" s="1"/>
      <c r="R561" s="1"/>
      <c r="S561" s="1"/>
      <c r="T561" s="1"/>
      <c r="U561" s="1"/>
      <c r="V561" s="1"/>
      <c r="W561" s="1"/>
      <c r="X561" s="1"/>
      <c r="Y561" s="1"/>
      <c r="Z561" s="1"/>
    </row>
    <row r="562" spans="1:26" ht="15.75" customHeight="1">
      <c r="A562" s="246"/>
      <c r="B562" s="577"/>
      <c r="C562" s="246"/>
      <c r="D562" s="246"/>
      <c r="E562" s="246"/>
      <c r="F562" s="246"/>
      <c r="G562" s="1"/>
      <c r="H562" s="1"/>
      <c r="I562" s="1"/>
      <c r="J562" s="1"/>
      <c r="K562" s="1"/>
      <c r="L562" s="1"/>
      <c r="M562" s="1"/>
      <c r="N562" s="1"/>
      <c r="O562" s="1"/>
      <c r="P562" s="1"/>
      <c r="Q562" s="1"/>
      <c r="R562" s="1"/>
      <c r="S562" s="1"/>
      <c r="T562" s="1"/>
      <c r="U562" s="1"/>
      <c r="V562" s="1"/>
      <c r="W562" s="1"/>
      <c r="X562" s="1"/>
      <c r="Y562" s="1"/>
      <c r="Z562" s="1"/>
    </row>
    <row r="563" spans="1:26" ht="15.75" customHeight="1">
      <c r="A563" s="246"/>
      <c r="B563" s="577"/>
      <c r="C563" s="246"/>
      <c r="D563" s="246"/>
      <c r="E563" s="246"/>
      <c r="F563" s="246"/>
      <c r="G563" s="1"/>
      <c r="H563" s="1"/>
      <c r="I563" s="1"/>
      <c r="J563" s="1"/>
      <c r="K563" s="1"/>
      <c r="L563" s="1"/>
      <c r="M563" s="1"/>
      <c r="N563" s="1"/>
      <c r="O563" s="1"/>
      <c r="P563" s="1"/>
      <c r="Q563" s="1"/>
      <c r="R563" s="1"/>
      <c r="S563" s="1"/>
      <c r="T563" s="1"/>
      <c r="U563" s="1"/>
      <c r="V563" s="1"/>
      <c r="W563" s="1"/>
      <c r="X563" s="1"/>
      <c r="Y563" s="1"/>
      <c r="Z563" s="1"/>
    </row>
    <row r="564" spans="1:26" ht="15.75" customHeight="1">
      <c r="A564" s="246"/>
      <c r="B564" s="577"/>
      <c r="C564" s="246"/>
      <c r="D564" s="246"/>
      <c r="E564" s="246"/>
      <c r="F564" s="246"/>
      <c r="G564" s="1"/>
      <c r="H564" s="1"/>
      <c r="I564" s="1"/>
      <c r="J564" s="1"/>
      <c r="K564" s="1"/>
      <c r="L564" s="1"/>
      <c r="M564" s="1"/>
      <c r="N564" s="1"/>
      <c r="O564" s="1"/>
      <c r="P564" s="1"/>
      <c r="Q564" s="1"/>
      <c r="R564" s="1"/>
      <c r="S564" s="1"/>
      <c r="T564" s="1"/>
      <c r="U564" s="1"/>
      <c r="V564" s="1"/>
      <c r="W564" s="1"/>
      <c r="X564" s="1"/>
      <c r="Y564" s="1"/>
      <c r="Z564" s="1"/>
    </row>
    <row r="565" spans="1:26" ht="15.75" customHeight="1">
      <c r="A565" s="246"/>
      <c r="B565" s="577"/>
      <c r="C565" s="246"/>
      <c r="D565" s="246"/>
      <c r="E565" s="246"/>
      <c r="F565" s="246"/>
      <c r="G565" s="1"/>
      <c r="H565" s="1"/>
      <c r="I565" s="1"/>
      <c r="J565" s="1"/>
      <c r="K565" s="1"/>
      <c r="L565" s="1"/>
      <c r="M565" s="1"/>
      <c r="N565" s="1"/>
      <c r="O565" s="1"/>
      <c r="P565" s="1"/>
      <c r="Q565" s="1"/>
      <c r="R565" s="1"/>
      <c r="S565" s="1"/>
      <c r="T565" s="1"/>
      <c r="U565" s="1"/>
      <c r="V565" s="1"/>
      <c r="W565" s="1"/>
      <c r="X565" s="1"/>
      <c r="Y565" s="1"/>
      <c r="Z565" s="1"/>
    </row>
    <row r="566" spans="1:26" ht="15.75" customHeight="1">
      <c r="A566" s="246"/>
      <c r="B566" s="577"/>
      <c r="C566" s="246"/>
      <c r="D566" s="246"/>
      <c r="E566" s="246"/>
      <c r="F566" s="246"/>
      <c r="G566" s="1"/>
      <c r="H566" s="1"/>
      <c r="I566" s="1"/>
      <c r="J566" s="1"/>
      <c r="K566" s="1"/>
      <c r="L566" s="1"/>
      <c r="M566" s="1"/>
      <c r="N566" s="1"/>
      <c r="O566" s="1"/>
      <c r="P566" s="1"/>
      <c r="Q566" s="1"/>
      <c r="R566" s="1"/>
      <c r="S566" s="1"/>
      <c r="T566" s="1"/>
      <c r="U566" s="1"/>
      <c r="V566" s="1"/>
      <c r="W566" s="1"/>
      <c r="X566" s="1"/>
      <c r="Y566" s="1"/>
      <c r="Z566" s="1"/>
    </row>
    <row r="567" spans="1:26" ht="15.75" customHeight="1">
      <c r="A567" s="246"/>
      <c r="B567" s="577"/>
      <c r="C567" s="246"/>
      <c r="D567" s="246"/>
      <c r="E567" s="246"/>
      <c r="F567" s="246"/>
      <c r="G567" s="1"/>
      <c r="H567" s="1"/>
      <c r="I567" s="1"/>
      <c r="J567" s="1"/>
      <c r="K567" s="1"/>
      <c r="L567" s="1"/>
      <c r="M567" s="1"/>
      <c r="N567" s="1"/>
      <c r="O567" s="1"/>
      <c r="P567" s="1"/>
      <c r="Q567" s="1"/>
      <c r="R567" s="1"/>
      <c r="S567" s="1"/>
      <c r="T567" s="1"/>
      <c r="U567" s="1"/>
      <c r="V567" s="1"/>
      <c r="W567" s="1"/>
      <c r="X567" s="1"/>
      <c r="Y567" s="1"/>
      <c r="Z567" s="1"/>
    </row>
    <row r="568" spans="1:26" ht="15.75" customHeight="1">
      <c r="A568" s="246"/>
      <c r="B568" s="577"/>
      <c r="C568" s="246"/>
      <c r="D568" s="246"/>
      <c r="E568" s="246"/>
      <c r="F568" s="246"/>
      <c r="G568" s="1"/>
      <c r="H568" s="1"/>
      <c r="I568" s="1"/>
      <c r="J568" s="1"/>
      <c r="K568" s="1"/>
      <c r="L568" s="1"/>
      <c r="M568" s="1"/>
      <c r="N568" s="1"/>
      <c r="O568" s="1"/>
      <c r="P568" s="1"/>
      <c r="Q568" s="1"/>
      <c r="R568" s="1"/>
      <c r="S568" s="1"/>
      <c r="T568" s="1"/>
      <c r="U568" s="1"/>
      <c r="V568" s="1"/>
      <c r="W568" s="1"/>
      <c r="X568" s="1"/>
      <c r="Y568" s="1"/>
      <c r="Z568" s="1"/>
    </row>
    <row r="569" spans="1:26" ht="15.75" customHeight="1">
      <c r="A569" s="246"/>
      <c r="B569" s="577"/>
      <c r="C569" s="246"/>
      <c r="D569" s="246"/>
      <c r="E569" s="246"/>
      <c r="F569" s="246"/>
      <c r="G569" s="1"/>
      <c r="H569" s="1"/>
      <c r="I569" s="1"/>
      <c r="J569" s="1"/>
      <c r="K569" s="1"/>
      <c r="L569" s="1"/>
      <c r="M569" s="1"/>
      <c r="N569" s="1"/>
      <c r="O569" s="1"/>
      <c r="P569" s="1"/>
      <c r="Q569" s="1"/>
      <c r="R569" s="1"/>
      <c r="S569" s="1"/>
      <c r="T569" s="1"/>
      <c r="U569" s="1"/>
      <c r="V569" s="1"/>
      <c r="W569" s="1"/>
      <c r="X569" s="1"/>
      <c r="Y569" s="1"/>
      <c r="Z569" s="1"/>
    </row>
    <row r="570" spans="1:26" ht="15.75" customHeight="1">
      <c r="A570" s="246"/>
      <c r="B570" s="577"/>
      <c r="C570" s="246"/>
      <c r="D570" s="246"/>
      <c r="E570" s="246"/>
      <c r="F570" s="246"/>
      <c r="G570" s="1"/>
      <c r="H570" s="1"/>
      <c r="I570" s="1"/>
      <c r="J570" s="1"/>
      <c r="K570" s="1"/>
      <c r="L570" s="1"/>
      <c r="M570" s="1"/>
      <c r="N570" s="1"/>
      <c r="O570" s="1"/>
      <c r="P570" s="1"/>
      <c r="Q570" s="1"/>
      <c r="R570" s="1"/>
      <c r="S570" s="1"/>
      <c r="T570" s="1"/>
      <c r="U570" s="1"/>
      <c r="V570" s="1"/>
      <c r="W570" s="1"/>
      <c r="X570" s="1"/>
      <c r="Y570" s="1"/>
      <c r="Z570" s="1"/>
    </row>
    <row r="571" spans="1:26" ht="15.75" customHeight="1">
      <c r="A571" s="246"/>
      <c r="B571" s="577"/>
      <c r="C571" s="246"/>
      <c r="D571" s="246"/>
      <c r="E571" s="246"/>
      <c r="F571" s="246"/>
      <c r="G571" s="1"/>
      <c r="H571" s="1"/>
      <c r="I571" s="1"/>
      <c r="J571" s="1"/>
      <c r="K571" s="1"/>
      <c r="L571" s="1"/>
      <c r="M571" s="1"/>
      <c r="N571" s="1"/>
      <c r="O571" s="1"/>
      <c r="P571" s="1"/>
      <c r="Q571" s="1"/>
      <c r="R571" s="1"/>
      <c r="S571" s="1"/>
      <c r="T571" s="1"/>
      <c r="U571" s="1"/>
      <c r="V571" s="1"/>
      <c r="W571" s="1"/>
      <c r="X571" s="1"/>
      <c r="Y571" s="1"/>
      <c r="Z571" s="1"/>
    </row>
    <row r="572" spans="1:26" ht="15.75" customHeight="1">
      <c r="A572" s="246"/>
      <c r="B572" s="577"/>
      <c r="C572" s="246"/>
      <c r="D572" s="246"/>
      <c r="E572" s="246"/>
      <c r="F572" s="246"/>
      <c r="G572" s="1"/>
      <c r="H572" s="1"/>
      <c r="I572" s="1"/>
      <c r="J572" s="1"/>
      <c r="K572" s="1"/>
      <c r="L572" s="1"/>
      <c r="M572" s="1"/>
      <c r="N572" s="1"/>
      <c r="O572" s="1"/>
      <c r="P572" s="1"/>
      <c r="Q572" s="1"/>
      <c r="R572" s="1"/>
      <c r="S572" s="1"/>
      <c r="T572" s="1"/>
      <c r="U572" s="1"/>
      <c r="V572" s="1"/>
      <c r="W572" s="1"/>
      <c r="X572" s="1"/>
      <c r="Y572" s="1"/>
      <c r="Z572" s="1"/>
    </row>
    <row r="573" spans="1:26" ht="15.75" customHeight="1">
      <c r="A573" s="246"/>
      <c r="B573" s="577"/>
      <c r="C573" s="246"/>
      <c r="D573" s="246"/>
      <c r="E573" s="246"/>
      <c r="F573" s="246"/>
      <c r="G573" s="1"/>
      <c r="H573" s="1"/>
      <c r="I573" s="1"/>
      <c r="J573" s="1"/>
      <c r="K573" s="1"/>
      <c r="L573" s="1"/>
      <c r="M573" s="1"/>
      <c r="N573" s="1"/>
      <c r="O573" s="1"/>
      <c r="P573" s="1"/>
      <c r="Q573" s="1"/>
      <c r="R573" s="1"/>
      <c r="S573" s="1"/>
      <c r="T573" s="1"/>
      <c r="U573" s="1"/>
      <c r="V573" s="1"/>
      <c r="W573" s="1"/>
      <c r="X573" s="1"/>
      <c r="Y573" s="1"/>
      <c r="Z573" s="1"/>
    </row>
    <row r="574" spans="1:26" ht="15.75" customHeight="1">
      <c r="A574" s="246"/>
      <c r="B574" s="577"/>
      <c r="C574" s="246"/>
      <c r="D574" s="246"/>
      <c r="E574" s="246"/>
      <c r="F574" s="246"/>
      <c r="G574" s="1"/>
      <c r="H574" s="1"/>
      <c r="I574" s="1"/>
      <c r="J574" s="1"/>
      <c r="K574" s="1"/>
      <c r="L574" s="1"/>
      <c r="M574" s="1"/>
      <c r="N574" s="1"/>
      <c r="O574" s="1"/>
      <c r="P574" s="1"/>
      <c r="Q574" s="1"/>
      <c r="R574" s="1"/>
      <c r="S574" s="1"/>
      <c r="T574" s="1"/>
      <c r="U574" s="1"/>
      <c r="V574" s="1"/>
      <c r="W574" s="1"/>
      <c r="X574" s="1"/>
      <c r="Y574" s="1"/>
      <c r="Z574" s="1"/>
    </row>
    <row r="575" spans="1:26" ht="15.75" customHeight="1">
      <c r="A575" s="246"/>
      <c r="B575" s="577"/>
      <c r="C575" s="246"/>
      <c r="D575" s="246"/>
      <c r="E575" s="246"/>
      <c r="F575" s="246"/>
      <c r="G575" s="1"/>
      <c r="H575" s="1"/>
      <c r="I575" s="1"/>
      <c r="J575" s="1"/>
      <c r="K575" s="1"/>
      <c r="L575" s="1"/>
      <c r="M575" s="1"/>
      <c r="N575" s="1"/>
      <c r="O575" s="1"/>
      <c r="P575" s="1"/>
      <c r="Q575" s="1"/>
      <c r="R575" s="1"/>
      <c r="S575" s="1"/>
      <c r="T575" s="1"/>
      <c r="U575" s="1"/>
      <c r="V575" s="1"/>
      <c r="W575" s="1"/>
      <c r="X575" s="1"/>
      <c r="Y575" s="1"/>
      <c r="Z575" s="1"/>
    </row>
    <row r="576" spans="1:26" ht="15.75" customHeight="1">
      <c r="A576" s="246"/>
      <c r="B576" s="577"/>
      <c r="C576" s="246"/>
      <c r="D576" s="246"/>
      <c r="E576" s="246"/>
      <c r="F576" s="246"/>
      <c r="G576" s="1"/>
      <c r="H576" s="1"/>
      <c r="I576" s="1"/>
      <c r="J576" s="1"/>
      <c r="K576" s="1"/>
      <c r="L576" s="1"/>
      <c r="M576" s="1"/>
      <c r="N576" s="1"/>
      <c r="O576" s="1"/>
      <c r="P576" s="1"/>
      <c r="Q576" s="1"/>
      <c r="R576" s="1"/>
      <c r="S576" s="1"/>
      <c r="T576" s="1"/>
      <c r="U576" s="1"/>
      <c r="V576" s="1"/>
      <c r="W576" s="1"/>
      <c r="X576" s="1"/>
      <c r="Y576" s="1"/>
      <c r="Z576" s="1"/>
    </row>
    <row r="577" spans="1:26" ht="15.75" customHeight="1">
      <c r="A577" s="246"/>
      <c r="B577" s="577"/>
      <c r="C577" s="246"/>
      <c r="D577" s="246"/>
      <c r="E577" s="246"/>
      <c r="F577" s="246"/>
      <c r="G577" s="1"/>
      <c r="H577" s="1"/>
      <c r="I577" s="1"/>
      <c r="J577" s="1"/>
      <c r="K577" s="1"/>
      <c r="L577" s="1"/>
      <c r="M577" s="1"/>
      <c r="N577" s="1"/>
      <c r="O577" s="1"/>
      <c r="P577" s="1"/>
      <c r="Q577" s="1"/>
      <c r="R577" s="1"/>
      <c r="S577" s="1"/>
      <c r="T577" s="1"/>
      <c r="U577" s="1"/>
      <c r="V577" s="1"/>
      <c r="W577" s="1"/>
      <c r="X577" s="1"/>
      <c r="Y577" s="1"/>
      <c r="Z577" s="1"/>
    </row>
    <row r="578" spans="1:26" ht="15.75" customHeight="1">
      <c r="A578" s="246"/>
      <c r="B578" s="577"/>
      <c r="C578" s="246"/>
      <c r="D578" s="246"/>
      <c r="E578" s="246"/>
      <c r="F578" s="246"/>
      <c r="G578" s="1"/>
      <c r="H578" s="1"/>
      <c r="I578" s="1"/>
      <c r="J578" s="1"/>
      <c r="K578" s="1"/>
      <c r="L578" s="1"/>
      <c r="M578" s="1"/>
      <c r="N578" s="1"/>
      <c r="O578" s="1"/>
      <c r="P578" s="1"/>
      <c r="Q578" s="1"/>
      <c r="R578" s="1"/>
      <c r="S578" s="1"/>
      <c r="T578" s="1"/>
      <c r="U578" s="1"/>
      <c r="V578" s="1"/>
      <c r="W578" s="1"/>
      <c r="X578" s="1"/>
      <c r="Y578" s="1"/>
      <c r="Z578" s="1"/>
    </row>
    <row r="579" spans="1:26" ht="15.75" customHeight="1">
      <c r="A579" s="246"/>
      <c r="B579" s="577"/>
      <c r="C579" s="246"/>
      <c r="D579" s="246"/>
      <c r="E579" s="246"/>
      <c r="F579" s="246"/>
      <c r="G579" s="1"/>
      <c r="H579" s="1"/>
      <c r="I579" s="1"/>
      <c r="J579" s="1"/>
      <c r="K579" s="1"/>
      <c r="L579" s="1"/>
      <c r="M579" s="1"/>
      <c r="N579" s="1"/>
      <c r="O579" s="1"/>
      <c r="P579" s="1"/>
      <c r="Q579" s="1"/>
      <c r="R579" s="1"/>
      <c r="S579" s="1"/>
      <c r="T579" s="1"/>
      <c r="U579" s="1"/>
      <c r="V579" s="1"/>
      <c r="W579" s="1"/>
      <c r="X579" s="1"/>
      <c r="Y579" s="1"/>
      <c r="Z579" s="1"/>
    </row>
    <row r="580" spans="1:26" ht="15.75" customHeight="1">
      <c r="A580" s="246"/>
      <c r="B580" s="577"/>
      <c r="C580" s="246"/>
      <c r="D580" s="246"/>
      <c r="E580" s="246"/>
      <c r="F580" s="246"/>
      <c r="G580" s="1"/>
      <c r="H580" s="1"/>
      <c r="I580" s="1"/>
      <c r="J580" s="1"/>
      <c r="K580" s="1"/>
      <c r="L580" s="1"/>
      <c r="M580" s="1"/>
      <c r="N580" s="1"/>
      <c r="O580" s="1"/>
      <c r="P580" s="1"/>
      <c r="Q580" s="1"/>
      <c r="R580" s="1"/>
      <c r="S580" s="1"/>
      <c r="T580" s="1"/>
      <c r="U580" s="1"/>
      <c r="V580" s="1"/>
      <c r="W580" s="1"/>
      <c r="X580" s="1"/>
      <c r="Y580" s="1"/>
      <c r="Z580" s="1"/>
    </row>
    <row r="581" spans="1:26" ht="15.75" customHeight="1">
      <c r="A581" s="246"/>
      <c r="B581" s="577"/>
      <c r="C581" s="246"/>
      <c r="D581" s="246"/>
      <c r="E581" s="246"/>
      <c r="F581" s="246"/>
      <c r="G581" s="1"/>
      <c r="H581" s="1"/>
      <c r="I581" s="1"/>
      <c r="J581" s="1"/>
      <c r="K581" s="1"/>
      <c r="L581" s="1"/>
      <c r="M581" s="1"/>
      <c r="N581" s="1"/>
      <c r="O581" s="1"/>
      <c r="P581" s="1"/>
      <c r="Q581" s="1"/>
      <c r="R581" s="1"/>
      <c r="S581" s="1"/>
      <c r="T581" s="1"/>
      <c r="U581" s="1"/>
      <c r="V581" s="1"/>
      <c r="W581" s="1"/>
      <c r="X581" s="1"/>
      <c r="Y581" s="1"/>
      <c r="Z581" s="1"/>
    </row>
    <row r="582" spans="1:26" ht="15.75" customHeight="1">
      <c r="A582" s="246"/>
      <c r="B582" s="577"/>
      <c r="C582" s="246"/>
      <c r="D582" s="246"/>
      <c r="E582" s="246"/>
      <c r="F582" s="246"/>
      <c r="G582" s="1"/>
      <c r="H582" s="1"/>
      <c r="I582" s="1"/>
      <c r="J582" s="1"/>
      <c r="K582" s="1"/>
      <c r="L582" s="1"/>
      <c r="M582" s="1"/>
      <c r="N582" s="1"/>
      <c r="O582" s="1"/>
      <c r="P582" s="1"/>
      <c r="Q582" s="1"/>
      <c r="R582" s="1"/>
      <c r="S582" s="1"/>
      <c r="T582" s="1"/>
      <c r="U582" s="1"/>
      <c r="V582" s="1"/>
      <c r="W582" s="1"/>
      <c r="X582" s="1"/>
      <c r="Y582" s="1"/>
      <c r="Z582" s="1"/>
    </row>
    <row r="583" spans="1:26" ht="15.75" customHeight="1">
      <c r="A583" s="246"/>
      <c r="B583" s="577"/>
      <c r="C583" s="246"/>
      <c r="D583" s="246"/>
      <c r="E583" s="246"/>
      <c r="F583" s="246"/>
      <c r="G583" s="1"/>
      <c r="H583" s="1"/>
      <c r="I583" s="1"/>
      <c r="J583" s="1"/>
      <c r="K583" s="1"/>
      <c r="L583" s="1"/>
      <c r="M583" s="1"/>
      <c r="N583" s="1"/>
      <c r="O583" s="1"/>
      <c r="P583" s="1"/>
      <c r="Q583" s="1"/>
      <c r="R583" s="1"/>
      <c r="S583" s="1"/>
      <c r="T583" s="1"/>
      <c r="U583" s="1"/>
      <c r="V583" s="1"/>
      <c r="W583" s="1"/>
      <c r="X583" s="1"/>
      <c r="Y583" s="1"/>
      <c r="Z583" s="1"/>
    </row>
    <row r="584" spans="1:26" ht="15.75" customHeight="1">
      <c r="A584" s="246"/>
      <c r="B584" s="577"/>
      <c r="C584" s="246"/>
      <c r="D584" s="246"/>
      <c r="E584" s="246"/>
      <c r="F584" s="246"/>
      <c r="G584" s="1"/>
      <c r="H584" s="1"/>
      <c r="I584" s="1"/>
      <c r="J584" s="1"/>
      <c r="K584" s="1"/>
      <c r="L584" s="1"/>
      <c r="M584" s="1"/>
      <c r="N584" s="1"/>
      <c r="O584" s="1"/>
      <c r="P584" s="1"/>
      <c r="Q584" s="1"/>
      <c r="R584" s="1"/>
      <c r="S584" s="1"/>
      <c r="T584" s="1"/>
      <c r="U584" s="1"/>
      <c r="V584" s="1"/>
      <c r="W584" s="1"/>
      <c r="X584" s="1"/>
      <c r="Y584" s="1"/>
      <c r="Z584" s="1"/>
    </row>
    <row r="585" spans="1:26" ht="15.75" customHeight="1">
      <c r="A585" s="246"/>
      <c r="B585" s="577"/>
      <c r="C585" s="246"/>
      <c r="D585" s="246"/>
      <c r="E585" s="246"/>
      <c r="F585" s="246"/>
      <c r="G585" s="1"/>
      <c r="H585" s="1"/>
      <c r="I585" s="1"/>
      <c r="J585" s="1"/>
      <c r="K585" s="1"/>
      <c r="L585" s="1"/>
      <c r="M585" s="1"/>
      <c r="N585" s="1"/>
      <c r="O585" s="1"/>
      <c r="P585" s="1"/>
      <c r="Q585" s="1"/>
      <c r="R585" s="1"/>
      <c r="S585" s="1"/>
      <c r="T585" s="1"/>
      <c r="U585" s="1"/>
      <c r="V585" s="1"/>
      <c r="W585" s="1"/>
      <c r="X585" s="1"/>
      <c r="Y585" s="1"/>
      <c r="Z585" s="1"/>
    </row>
    <row r="586" spans="1:26" ht="15.75" customHeight="1">
      <c r="A586" s="246"/>
      <c r="B586" s="577"/>
      <c r="C586" s="246"/>
      <c r="D586" s="246"/>
      <c r="E586" s="246"/>
      <c r="F586" s="246"/>
      <c r="G586" s="1"/>
      <c r="H586" s="1"/>
      <c r="I586" s="1"/>
      <c r="J586" s="1"/>
      <c r="K586" s="1"/>
      <c r="L586" s="1"/>
      <c r="M586" s="1"/>
      <c r="N586" s="1"/>
      <c r="O586" s="1"/>
      <c r="P586" s="1"/>
      <c r="Q586" s="1"/>
      <c r="R586" s="1"/>
      <c r="S586" s="1"/>
      <c r="T586" s="1"/>
      <c r="U586" s="1"/>
      <c r="V586" s="1"/>
      <c r="W586" s="1"/>
      <c r="X586" s="1"/>
      <c r="Y586" s="1"/>
      <c r="Z586" s="1"/>
    </row>
    <row r="587" spans="1:26" ht="15.75" customHeight="1">
      <c r="A587" s="246"/>
      <c r="B587" s="577"/>
      <c r="C587" s="246"/>
      <c r="D587" s="246"/>
      <c r="E587" s="246"/>
      <c r="F587" s="246"/>
      <c r="G587" s="1"/>
      <c r="H587" s="1"/>
      <c r="I587" s="1"/>
      <c r="J587" s="1"/>
      <c r="K587" s="1"/>
      <c r="L587" s="1"/>
      <c r="M587" s="1"/>
      <c r="N587" s="1"/>
      <c r="O587" s="1"/>
      <c r="P587" s="1"/>
      <c r="Q587" s="1"/>
      <c r="R587" s="1"/>
      <c r="S587" s="1"/>
      <c r="T587" s="1"/>
      <c r="U587" s="1"/>
      <c r="V587" s="1"/>
      <c r="W587" s="1"/>
      <c r="X587" s="1"/>
      <c r="Y587" s="1"/>
      <c r="Z587" s="1"/>
    </row>
    <row r="588" spans="1:26" ht="15.75" customHeight="1">
      <c r="A588" s="246"/>
      <c r="B588" s="577"/>
      <c r="C588" s="246"/>
      <c r="D588" s="246"/>
      <c r="E588" s="246"/>
      <c r="F588" s="246"/>
      <c r="G588" s="1"/>
      <c r="H588" s="1"/>
      <c r="I588" s="1"/>
      <c r="J588" s="1"/>
      <c r="K588" s="1"/>
      <c r="L588" s="1"/>
      <c r="M588" s="1"/>
      <c r="N588" s="1"/>
      <c r="O588" s="1"/>
      <c r="P588" s="1"/>
      <c r="Q588" s="1"/>
      <c r="R588" s="1"/>
      <c r="S588" s="1"/>
      <c r="T588" s="1"/>
      <c r="U588" s="1"/>
      <c r="V588" s="1"/>
      <c r="W588" s="1"/>
      <c r="X588" s="1"/>
      <c r="Y588" s="1"/>
      <c r="Z588" s="1"/>
    </row>
    <row r="589" spans="1:26" ht="15.75" customHeight="1">
      <c r="A589" s="246"/>
      <c r="B589" s="577"/>
      <c r="C589" s="246"/>
      <c r="D589" s="246"/>
      <c r="E589" s="246"/>
      <c r="F589" s="246"/>
      <c r="G589" s="1"/>
      <c r="H589" s="1"/>
      <c r="I589" s="1"/>
      <c r="J589" s="1"/>
      <c r="K589" s="1"/>
      <c r="L589" s="1"/>
      <c r="M589" s="1"/>
      <c r="N589" s="1"/>
      <c r="O589" s="1"/>
      <c r="P589" s="1"/>
      <c r="Q589" s="1"/>
      <c r="R589" s="1"/>
      <c r="S589" s="1"/>
      <c r="T589" s="1"/>
      <c r="U589" s="1"/>
      <c r="V589" s="1"/>
      <c r="W589" s="1"/>
      <c r="X589" s="1"/>
      <c r="Y589" s="1"/>
      <c r="Z589" s="1"/>
    </row>
    <row r="590" spans="1:26" ht="15.75" customHeight="1">
      <c r="A590" s="246"/>
      <c r="B590" s="577"/>
      <c r="C590" s="246"/>
      <c r="D590" s="246"/>
      <c r="E590" s="246"/>
      <c r="F590" s="246"/>
      <c r="G590" s="1"/>
      <c r="H590" s="1"/>
      <c r="I590" s="1"/>
      <c r="J590" s="1"/>
      <c r="K590" s="1"/>
      <c r="L590" s="1"/>
      <c r="M590" s="1"/>
      <c r="N590" s="1"/>
      <c r="O590" s="1"/>
      <c r="P590" s="1"/>
      <c r="Q590" s="1"/>
      <c r="R590" s="1"/>
      <c r="S590" s="1"/>
      <c r="T590" s="1"/>
      <c r="U590" s="1"/>
      <c r="V590" s="1"/>
      <c r="W590" s="1"/>
      <c r="X590" s="1"/>
      <c r="Y590" s="1"/>
      <c r="Z590" s="1"/>
    </row>
    <row r="591" spans="1:26" ht="15.75" customHeight="1">
      <c r="A591" s="246"/>
      <c r="B591" s="577"/>
      <c r="C591" s="246"/>
      <c r="D591" s="246"/>
      <c r="E591" s="246"/>
      <c r="F591" s="246"/>
      <c r="G591" s="1"/>
      <c r="H591" s="1"/>
      <c r="I591" s="1"/>
      <c r="J591" s="1"/>
      <c r="K591" s="1"/>
      <c r="L591" s="1"/>
      <c r="M591" s="1"/>
      <c r="N591" s="1"/>
      <c r="O591" s="1"/>
      <c r="P591" s="1"/>
      <c r="Q591" s="1"/>
      <c r="R591" s="1"/>
      <c r="S591" s="1"/>
      <c r="T591" s="1"/>
      <c r="U591" s="1"/>
      <c r="V591" s="1"/>
      <c r="W591" s="1"/>
      <c r="X591" s="1"/>
      <c r="Y591" s="1"/>
      <c r="Z591" s="1"/>
    </row>
    <row r="592" spans="1:26" ht="15.75" customHeight="1">
      <c r="A592" s="246"/>
      <c r="B592" s="577"/>
      <c r="C592" s="246"/>
      <c r="D592" s="246"/>
      <c r="E592" s="246"/>
      <c r="F592" s="246"/>
      <c r="G592" s="1"/>
      <c r="H592" s="1"/>
      <c r="I592" s="1"/>
      <c r="J592" s="1"/>
      <c r="K592" s="1"/>
      <c r="L592" s="1"/>
      <c r="M592" s="1"/>
      <c r="N592" s="1"/>
      <c r="O592" s="1"/>
      <c r="P592" s="1"/>
      <c r="Q592" s="1"/>
      <c r="R592" s="1"/>
      <c r="S592" s="1"/>
      <c r="T592" s="1"/>
      <c r="U592" s="1"/>
      <c r="V592" s="1"/>
      <c r="W592" s="1"/>
      <c r="X592" s="1"/>
      <c r="Y592" s="1"/>
      <c r="Z592" s="1"/>
    </row>
    <row r="593" spans="1:26" ht="15.75" customHeight="1">
      <c r="A593" s="246"/>
      <c r="B593" s="577"/>
      <c r="C593" s="246"/>
      <c r="D593" s="246"/>
      <c r="E593" s="246"/>
      <c r="F593" s="246"/>
      <c r="G593" s="1"/>
      <c r="H593" s="1"/>
      <c r="I593" s="1"/>
      <c r="J593" s="1"/>
      <c r="K593" s="1"/>
      <c r="L593" s="1"/>
      <c r="M593" s="1"/>
      <c r="N593" s="1"/>
      <c r="O593" s="1"/>
      <c r="P593" s="1"/>
      <c r="Q593" s="1"/>
      <c r="R593" s="1"/>
      <c r="S593" s="1"/>
      <c r="T593" s="1"/>
      <c r="U593" s="1"/>
      <c r="V593" s="1"/>
      <c r="W593" s="1"/>
      <c r="X593" s="1"/>
      <c r="Y593" s="1"/>
      <c r="Z593" s="1"/>
    </row>
    <row r="594" spans="1:26" ht="15.75" customHeight="1">
      <c r="A594" s="246"/>
      <c r="B594" s="577"/>
      <c r="C594" s="246"/>
      <c r="D594" s="246"/>
      <c r="E594" s="246"/>
      <c r="F594" s="246"/>
      <c r="G594" s="1"/>
      <c r="H594" s="1"/>
      <c r="I594" s="1"/>
      <c r="J594" s="1"/>
      <c r="K594" s="1"/>
      <c r="L594" s="1"/>
      <c r="M594" s="1"/>
      <c r="N594" s="1"/>
      <c r="O594" s="1"/>
      <c r="P594" s="1"/>
      <c r="Q594" s="1"/>
      <c r="R594" s="1"/>
      <c r="S594" s="1"/>
      <c r="T594" s="1"/>
      <c r="U594" s="1"/>
      <c r="V594" s="1"/>
      <c r="W594" s="1"/>
      <c r="X594" s="1"/>
      <c r="Y594" s="1"/>
      <c r="Z594" s="1"/>
    </row>
    <row r="595" spans="1:26" ht="15.75" customHeight="1">
      <c r="A595" s="246"/>
      <c r="B595" s="577"/>
      <c r="C595" s="246"/>
      <c r="D595" s="246"/>
      <c r="E595" s="246"/>
      <c r="F595" s="246"/>
      <c r="G595" s="1"/>
      <c r="H595" s="1"/>
      <c r="I595" s="1"/>
      <c r="J595" s="1"/>
      <c r="K595" s="1"/>
      <c r="L595" s="1"/>
      <c r="M595" s="1"/>
      <c r="N595" s="1"/>
      <c r="O595" s="1"/>
      <c r="P595" s="1"/>
      <c r="Q595" s="1"/>
      <c r="R595" s="1"/>
      <c r="S595" s="1"/>
      <c r="T595" s="1"/>
      <c r="U595" s="1"/>
      <c r="V595" s="1"/>
      <c r="W595" s="1"/>
      <c r="X595" s="1"/>
      <c r="Y595" s="1"/>
      <c r="Z595" s="1"/>
    </row>
    <row r="596" spans="1:26" ht="15.75" customHeight="1">
      <c r="A596" s="246"/>
      <c r="B596" s="577"/>
      <c r="C596" s="246"/>
      <c r="D596" s="246"/>
      <c r="E596" s="246"/>
      <c r="F596" s="246"/>
      <c r="G596" s="1"/>
      <c r="H596" s="1"/>
      <c r="I596" s="1"/>
      <c r="J596" s="1"/>
      <c r="K596" s="1"/>
      <c r="L596" s="1"/>
      <c r="M596" s="1"/>
      <c r="N596" s="1"/>
      <c r="O596" s="1"/>
      <c r="P596" s="1"/>
      <c r="Q596" s="1"/>
      <c r="R596" s="1"/>
      <c r="S596" s="1"/>
      <c r="T596" s="1"/>
      <c r="U596" s="1"/>
      <c r="V596" s="1"/>
      <c r="W596" s="1"/>
      <c r="X596" s="1"/>
      <c r="Y596" s="1"/>
      <c r="Z596" s="1"/>
    </row>
    <row r="597" spans="1:26" ht="15.75" customHeight="1">
      <c r="A597" s="246"/>
      <c r="B597" s="577"/>
      <c r="C597" s="246"/>
      <c r="D597" s="246"/>
      <c r="E597" s="246"/>
      <c r="F597" s="246"/>
      <c r="G597" s="1"/>
      <c r="H597" s="1"/>
      <c r="I597" s="1"/>
      <c r="J597" s="1"/>
      <c r="K597" s="1"/>
      <c r="L597" s="1"/>
      <c r="M597" s="1"/>
      <c r="N597" s="1"/>
      <c r="O597" s="1"/>
      <c r="P597" s="1"/>
      <c r="Q597" s="1"/>
      <c r="R597" s="1"/>
      <c r="S597" s="1"/>
      <c r="T597" s="1"/>
      <c r="U597" s="1"/>
      <c r="V597" s="1"/>
      <c r="W597" s="1"/>
      <c r="X597" s="1"/>
      <c r="Y597" s="1"/>
      <c r="Z597" s="1"/>
    </row>
    <row r="598" spans="1:26" ht="15.75" customHeight="1">
      <c r="A598" s="246"/>
      <c r="B598" s="577"/>
      <c r="C598" s="246"/>
      <c r="D598" s="246"/>
      <c r="E598" s="246"/>
      <c r="F598" s="246"/>
      <c r="G598" s="1"/>
      <c r="H598" s="1"/>
      <c r="I598" s="1"/>
      <c r="J598" s="1"/>
      <c r="K598" s="1"/>
      <c r="L598" s="1"/>
      <c r="M598" s="1"/>
      <c r="N598" s="1"/>
      <c r="O598" s="1"/>
      <c r="P598" s="1"/>
      <c r="Q598" s="1"/>
      <c r="R598" s="1"/>
      <c r="S598" s="1"/>
      <c r="T598" s="1"/>
      <c r="U598" s="1"/>
      <c r="V598" s="1"/>
      <c r="W598" s="1"/>
      <c r="X598" s="1"/>
      <c r="Y598" s="1"/>
      <c r="Z598" s="1"/>
    </row>
    <row r="599" spans="1:26" ht="15.75" customHeight="1">
      <c r="A599" s="246"/>
      <c r="B599" s="577"/>
      <c r="C599" s="246"/>
      <c r="D599" s="246"/>
      <c r="E599" s="246"/>
      <c r="F599" s="246"/>
      <c r="G599" s="1"/>
      <c r="H599" s="1"/>
      <c r="I599" s="1"/>
      <c r="J599" s="1"/>
      <c r="K599" s="1"/>
      <c r="L599" s="1"/>
      <c r="M599" s="1"/>
      <c r="N599" s="1"/>
      <c r="O599" s="1"/>
      <c r="P599" s="1"/>
      <c r="Q599" s="1"/>
      <c r="R599" s="1"/>
      <c r="S599" s="1"/>
      <c r="T599" s="1"/>
      <c r="U599" s="1"/>
      <c r="V599" s="1"/>
      <c r="W599" s="1"/>
      <c r="X599" s="1"/>
      <c r="Y599" s="1"/>
      <c r="Z599" s="1"/>
    </row>
    <row r="600" spans="1:26" ht="15.75" customHeight="1">
      <c r="A600" s="246"/>
      <c r="B600" s="577"/>
      <c r="C600" s="246"/>
      <c r="D600" s="246"/>
      <c r="E600" s="246"/>
      <c r="F600" s="246"/>
      <c r="G600" s="1"/>
      <c r="H600" s="1"/>
      <c r="I600" s="1"/>
      <c r="J600" s="1"/>
      <c r="K600" s="1"/>
      <c r="L600" s="1"/>
      <c r="M600" s="1"/>
      <c r="N600" s="1"/>
      <c r="O600" s="1"/>
      <c r="P600" s="1"/>
      <c r="Q600" s="1"/>
      <c r="R600" s="1"/>
      <c r="S600" s="1"/>
      <c r="T600" s="1"/>
      <c r="U600" s="1"/>
      <c r="V600" s="1"/>
      <c r="W600" s="1"/>
      <c r="X600" s="1"/>
      <c r="Y600" s="1"/>
      <c r="Z600" s="1"/>
    </row>
    <row r="601" spans="1:26" ht="15.75" customHeight="1">
      <c r="A601" s="246"/>
      <c r="B601" s="577"/>
      <c r="C601" s="246"/>
      <c r="D601" s="246"/>
      <c r="E601" s="246"/>
      <c r="F601" s="246"/>
      <c r="G601" s="1"/>
      <c r="H601" s="1"/>
      <c r="I601" s="1"/>
      <c r="J601" s="1"/>
      <c r="K601" s="1"/>
      <c r="L601" s="1"/>
      <c r="M601" s="1"/>
      <c r="N601" s="1"/>
      <c r="O601" s="1"/>
      <c r="P601" s="1"/>
      <c r="Q601" s="1"/>
      <c r="R601" s="1"/>
      <c r="S601" s="1"/>
      <c r="T601" s="1"/>
      <c r="U601" s="1"/>
      <c r="V601" s="1"/>
      <c r="W601" s="1"/>
      <c r="X601" s="1"/>
      <c r="Y601" s="1"/>
      <c r="Z601" s="1"/>
    </row>
    <row r="602" spans="1:26" ht="15.75" customHeight="1">
      <c r="A602" s="246"/>
      <c r="B602" s="577"/>
      <c r="C602" s="246"/>
      <c r="D602" s="246"/>
      <c r="E602" s="246"/>
      <c r="F602" s="246"/>
      <c r="G602" s="1"/>
      <c r="H602" s="1"/>
      <c r="I602" s="1"/>
      <c r="J602" s="1"/>
      <c r="K602" s="1"/>
      <c r="L602" s="1"/>
      <c r="M602" s="1"/>
      <c r="N602" s="1"/>
      <c r="O602" s="1"/>
      <c r="P602" s="1"/>
      <c r="Q602" s="1"/>
      <c r="R602" s="1"/>
      <c r="S602" s="1"/>
      <c r="T602" s="1"/>
      <c r="U602" s="1"/>
      <c r="V602" s="1"/>
      <c r="W602" s="1"/>
      <c r="X602" s="1"/>
      <c r="Y602" s="1"/>
      <c r="Z602" s="1"/>
    </row>
    <row r="603" spans="1:26" ht="15.75" customHeight="1">
      <c r="A603" s="246"/>
      <c r="B603" s="577"/>
      <c r="C603" s="246"/>
      <c r="D603" s="246"/>
      <c r="E603" s="246"/>
      <c r="F603" s="246"/>
      <c r="G603" s="1"/>
      <c r="H603" s="1"/>
      <c r="I603" s="1"/>
      <c r="J603" s="1"/>
      <c r="K603" s="1"/>
      <c r="L603" s="1"/>
      <c r="M603" s="1"/>
      <c r="N603" s="1"/>
      <c r="O603" s="1"/>
      <c r="P603" s="1"/>
      <c r="Q603" s="1"/>
      <c r="R603" s="1"/>
      <c r="S603" s="1"/>
      <c r="T603" s="1"/>
      <c r="U603" s="1"/>
      <c r="V603" s="1"/>
      <c r="W603" s="1"/>
      <c r="X603" s="1"/>
      <c r="Y603" s="1"/>
      <c r="Z603" s="1"/>
    </row>
    <row r="604" spans="1:26" ht="15.75" customHeight="1">
      <c r="A604" s="246"/>
      <c r="B604" s="577"/>
      <c r="C604" s="246"/>
      <c r="D604" s="246"/>
      <c r="E604" s="246"/>
      <c r="F604" s="246"/>
      <c r="G604" s="1"/>
      <c r="H604" s="1"/>
      <c r="I604" s="1"/>
      <c r="J604" s="1"/>
      <c r="K604" s="1"/>
      <c r="L604" s="1"/>
      <c r="M604" s="1"/>
      <c r="N604" s="1"/>
      <c r="O604" s="1"/>
      <c r="P604" s="1"/>
      <c r="Q604" s="1"/>
      <c r="R604" s="1"/>
      <c r="S604" s="1"/>
      <c r="T604" s="1"/>
      <c r="U604" s="1"/>
      <c r="V604" s="1"/>
      <c r="W604" s="1"/>
      <c r="X604" s="1"/>
      <c r="Y604" s="1"/>
      <c r="Z604" s="1"/>
    </row>
    <row r="605" spans="1:26" ht="15.75" customHeight="1">
      <c r="A605" s="246"/>
      <c r="B605" s="577"/>
      <c r="C605" s="246"/>
      <c r="D605" s="246"/>
      <c r="E605" s="246"/>
      <c r="F605" s="246"/>
      <c r="G605" s="1"/>
      <c r="H605" s="1"/>
      <c r="I605" s="1"/>
      <c r="J605" s="1"/>
      <c r="K605" s="1"/>
      <c r="L605" s="1"/>
      <c r="M605" s="1"/>
      <c r="N605" s="1"/>
      <c r="O605" s="1"/>
      <c r="P605" s="1"/>
      <c r="Q605" s="1"/>
      <c r="R605" s="1"/>
      <c r="S605" s="1"/>
      <c r="T605" s="1"/>
      <c r="U605" s="1"/>
      <c r="V605" s="1"/>
      <c r="W605" s="1"/>
      <c r="X605" s="1"/>
      <c r="Y605" s="1"/>
      <c r="Z605" s="1"/>
    </row>
    <row r="606" spans="1:26" ht="15.75" customHeight="1">
      <c r="A606" s="246"/>
      <c r="B606" s="577"/>
      <c r="C606" s="246"/>
      <c r="D606" s="246"/>
      <c r="E606" s="246"/>
      <c r="F606" s="246"/>
      <c r="G606" s="1"/>
      <c r="H606" s="1"/>
      <c r="I606" s="1"/>
      <c r="J606" s="1"/>
      <c r="K606" s="1"/>
      <c r="L606" s="1"/>
      <c r="M606" s="1"/>
      <c r="N606" s="1"/>
      <c r="O606" s="1"/>
      <c r="P606" s="1"/>
      <c r="Q606" s="1"/>
      <c r="R606" s="1"/>
      <c r="S606" s="1"/>
      <c r="T606" s="1"/>
      <c r="U606" s="1"/>
      <c r="V606" s="1"/>
      <c r="W606" s="1"/>
      <c r="X606" s="1"/>
      <c r="Y606" s="1"/>
      <c r="Z606" s="1"/>
    </row>
    <row r="607" spans="1:26" ht="15.75" customHeight="1">
      <c r="A607" s="246"/>
      <c r="B607" s="577"/>
      <c r="C607" s="246"/>
      <c r="D607" s="246"/>
      <c r="E607" s="246"/>
      <c r="F607" s="246"/>
      <c r="G607" s="1"/>
      <c r="H607" s="1"/>
      <c r="I607" s="1"/>
      <c r="J607" s="1"/>
      <c r="K607" s="1"/>
      <c r="L607" s="1"/>
      <c r="M607" s="1"/>
      <c r="N607" s="1"/>
      <c r="O607" s="1"/>
      <c r="P607" s="1"/>
      <c r="Q607" s="1"/>
      <c r="R607" s="1"/>
      <c r="S607" s="1"/>
      <c r="T607" s="1"/>
      <c r="U607" s="1"/>
      <c r="V607" s="1"/>
      <c r="W607" s="1"/>
      <c r="X607" s="1"/>
      <c r="Y607" s="1"/>
      <c r="Z607" s="1"/>
    </row>
    <row r="608" spans="1:26" ht="15.75" customHeight="1">
      <c r="A608" s="246"/>
      <c r="B608" s="577"/>
      <c r="C608" s="246"/>
      <c r="D608" s="246"/>
      <c r="E608" s="246"/>
      <c r="F608" s="246"/>
      <c r="G608" s="1"/>
      <c r="H608" s="1"/>
      <c r="I608" s="1"/>
      <c r="J608" s="1"/>
      <c r="K608" s="1"/>
      <c r="L608" s="1"/>
      <c r="M608" s="1"/>
      <c r="N608" s="1"/>
      <c r="O608" s="1"/>
      <c r="P608" s="1"/>
      <c r="Q608" s="1"/>
      <c r="R608" s="1"/>
      <c r="S608" s="1"/>
      <c r="T608" s="1"/>
      <c r="U608" s="1"/>
      <c r="V608" s="1"/>
      <c r="W608" s="1"/>
      <c r="X608" s="1"/>
      <c r="Y608" s="1"/>
      <c r="Z608" s="1"/>
    </row>
    <row r="609" spans="1:26" ht="15.75" customHeight="1">
      <c r="A609" s="246"/>
      <c r="B609" s="577"/>
      <c r="C609" s="246"/>
      <c r="D609" s="246"/>
      <c r="E609" s="246"/>
      <c r="F609" s="246"/>
      <c r="G609" s="1"/>
      <c r="H609" s="1"/>
      <c r="I609" s="1"/>
      <c r="J609" s="1"/>
      <c r="K609" s="1"/>
      <c r="L609" s="1"/>
      <c r="M609" s="1"/>
      <c r="N609" s="1"/>
      <c r="O609" s="1"/>
      <c r="P609" s="1"/>
      <c r="Q609" s="1"/>
      <c r="R609" s="1"/>
      <c r="S609" s="1"/>
      <c r="T609" s="1"/>
      <c r="U609" s="1"/>
      <c r="V609" s="1"/>
      <c r="W609" s="1"/>
      <c r="X609" s="1"/>
      <c r="Y609" s="1"/>
      <c r="Z609" s="1"/>
    </row>
    <row r="610" spans="1:26" ht="15.75" customHeight="1">
      <c r="A610" s="246"/>
      <c r="B610" s="577"/>
      <c r="C610" s="246"/>
      <c r="D610" s="246"/>
      <c r="E610" s="246"/>
      <c r="F610" s="246"/>
      <c r="G610" s="1"/>
      <c r="H610" s="1"/>
      <c r="I610" s="1"/>
      <c r="J610" s="1"/>
      <c r="K610" s="1"/>
      <c r="L610" s="1"/>
      <c r="M610" s="1"/>
      <c r="N610" s="1"/>
      <c r="O610" s="1"/>
      <c r="P610" s="1"/>
      <c r="Q610" s="1"/>
      <c r="R610" s="1"/>
      <c r="S610" s="1"/>
      <c r="T610" s="1"/>
      <c r="U610" s="1"/>
      <c r="V610" s="1"/>
      <c r="W610" s="1"/>
      <c r="X610" s="1"/>
      <c r="Y610" s="1"/>
      <c r="Z610" s="1"/>
    </row>
    <row r="611" spans="1:26" ht="15.75" customHeight="1">
      <c r="A611" s="246"/>
      <c r="B611" s="577"/>
      <c r="C611" s="246"/>
      <c r="D611" s="246"/>
      <c r="E611" s="246"/>
      <c r="F611" s="246"/>
      <c r="G611" s="1"/>
      <c r="H611" s="1"/>
      <c r="I611" s="1"/>
      <c r="J611" s="1"/>
      <c r="K611" s="1"/>
      <c r="L611" s="1"/>
      <c r="M611" s="1"/>
      <c r="N611" s="1"/>
      <c r="O611" s="1"/>
      <c r="P611" s="1"/>
      <c r="Q611" s="1"/>
      <c r="R611" s="1"/>
      <c r="S611" s="1"/>
      <c r="T611" s="1"/>
      <c r="U611" s="1"/>
      <c r="V611" s="1"/>
      <c r="W611" s="1"/>
      <c r="X611" s="1"/>
      <c r="Y611" s="1"/>
      <c r="Z611" s="1"/>
    </row>
    <row r="612" spans="1:26" ht="15.75" customHeight="1">
      <c r="A612" s="246"/>
      <c r="B612" s="577"/>
      <c r="C612" s="246"/>
      <c r="D612" s="246"/>
      <c r="E612" s="246"/>
      <c r="F612" s="246"/>
      <c r="G612" s="1"/>
      <c r="H612" s="1"/>
      <c r="I612" s="1"/>
      <c r="J612" s="1"/>
      <c r="K612" s="1"/>
      <c r="L612" s="1"/>
      <c r="M612" s="1"/>
      <c r="N612" s="1"/>
      <c r="O612" s="1"/>
      <c r="P612" s="1"/>
      <c r="Q612" s="1"/>
      <c r="R612" s="1"/>
      <c r="S612" s="1"/>
      <c r="T612" s="1"/>
      <c r="U612" s="1"/>
      <c r="V612" s="1"/>
      <c r="W612" s="1"/>
      <c r="X612" s="1"/>
      <c r="Y612" s="1"/>
      <c r="Z612" s="1"/>
    </row>
    <row r="613" spans="1:26" ht="15.75" customHeight="1">
      <c r="A613" s="246"/>
      <c r="B613" s="577"/>
      <c r="C613" s="246"/>
      <c r="D613" s="246"/>
      <c r="E613" s="246"/>
      <c r="F613" s="246"/>
      <c r="G613" s="1"/>
      <c r="H613" s="1"/>
      <c r="I613" s="1"/>
      <c r="J613" s="1"/>
      <c r="K613" s="1"/>
      <c r="L613" s="1"/>
      <c r="M613" s="1"/>
      <c r="N613" s="1"/>
      <c r="O613" s="1"/>
      <c r="P613" s="1"/>
      <c r="Q613" s="1"/>
      <c r="R613" s="1"/>
      <c r="S613" s="1"/>
      <c r="T613" s="1"/>
      <c r="U613" s="1"/>
      <c r="V613" s="1"/>
      <c r="W613" s="1"/>
      <c r="X613" s="1"/>
      <c r="Y613" s="1"/>
      <c r="Z613" s="1"/>
    </row>
    <row r="614" spans="1:26" ht="15.75" customHeight="1">
      <c r="A614" s="246"/>
      <c r="B614" s="577"/>
      <c r="C614" s="246"/>
      <c r="D614" s="246"/>
      <c r="E614" s="246"/>
      <c r="F614" s="246"/>
      <c r="G614" s="1"/>
      <c r="H614" s="1"/>
      <c r="I614" s="1"/>
      <c r="J614" s="1"/>
      <c r="K614" s="1"/>
      <c r="L614" s="1"/>
      <c r="M614" s="1"/>
      <c r="N614" s="1"/>
      <c r="O614" s="1"/>
      <c r="P614" s="1"/>
      <c r="Q614" s="1"/>
      <c r="R614" s="1"/>
      <c r="S614" s="1"/>
      <c r="T614" s="1"/>
      <c r="U614" s="1"/>
      <c r="V614" s="1"/>
      <c r="W614" s="1"/>
      <c r="X614" s="1"/>
      <c r="Y614" s="1"/>
      <c r="Z614" s="1"/>
    </row>
    <row r="615" spans="1:26" ht="15.75" customHeight="1">
      <c r="A615" s="246"/>
      <c r="B615" s="577"/>
      <c r="C615" s="246"/>
      <c r="D615" s="246"/>
      <c r="E615" s="246"/>
      <c r="F615" s="246"/>
      <c r="G615" s="1"/>
      <c r="H615" s="1"/>
      <c r="I615" s="1"/>
      <c r="J615" s="1"/>
      <c r="K615" s="1"/>
      <c r="L615" s="1"/>
      <c r="M615" s="1"/>
      <c r="N615" s="1"/>
      <c r="O615" s="1"/>
      <c r="P615" s="1"/>
      <c r="Q615" s="1"/>
      <c r="R615" s="1"/>
      <c r="S615" s="1"/>
      <c r="T615" s="1"/>
      <c r="U615" s="1"/>
      <c r="V615" s="1"/>
      <c r="W615" s="1"/>
      <c r="X615" s="1"/>
      <c r="Y615" s="1"/>
      <c r="Z615" s="1"/>
    </row>
    <row r="616" spans="1:26" ht="15.75" customHeight="1">
      <c r="A616" s="246"/>
      <c r="B616" s="577"/>
      <c r="C616" s="246"/>
      <c r="D616" s="246"/>
      <c r="E616" s="246"/>
      <c r="F616" s="246"/>
      <c r="G616" s="1"/>
      <c r="H616" s="1"/>
      <c r="I616" s="1"/>
      <c r="J616" s="1"/>
      <c r="K616" s="1"/>
      <c r="L616" s="1"/>
      <c r="M616" s="1"/>
      <c r="N616" s="1"/>
      <c r="O616" s="1"/>
      <c r="P616" s="1"/>
      <c r="Q616" s="1"/>
      <c r="R616" s="1"/>
      <c r="S616" s="1"/>
      <c r="T616" s="1"/>
      <c r="U616" s="1"/>
      <c r="V616" s="1"/>
      <c r="W616" s="1"/>
      <c r="X616" s="1"/>
      <c r="Y616" s="1"/>
      <c r="Z616" s="1"/>
    </row>
    <row r="617" spans="1:26" ht="15.75" customHeight="1">
      <c r="A617" s="246"/>
      <c r="B617" s="577"/>
      <c r="C617" s="246"/>
      <c r="D617" s="246"/>
      <c r="E617" s="246"/>
      <c r="F617" s="246"/>
      <c r="G617" s="1"/>
      <c r="H617" s="1"/>
      <c r="I617" s="1"/>
      <c r="J617" s="1"/>
      <c r="K617" s="1"/>
      <c r="L617" s="1"/>
      <c r="M617" s="1"/>
      <c r="N617" s="1"/>
      <c r="O617" s="1"/>
      <c r="P617" s="1"/>
      <c r="Q617" s="1"/>
      <c r="R617" s="1"/>
      <c r="S617" s="1"/>
      <c r="T617" s="1"/>
      <c r="U617" s="1"/>
      <c r="V617" s="1"/>
      <c r="W617" s="1"/>
      <c r="X617" s="1"/>
      <c r="Y617" s="1"/>
      <c r="Z617" s="1"/>
    </row>
    <row r="618" spans="1:26" ht="15.75" customHeight="1">
      <c r="A618" s="246"/>
      <c r="B618" s="577"/>
      <c r="C618" s="246"/>
      <c r="D618" s="246"/>
      <c r="E618" s="246"/>
      <c r="F618" s="246"/>
      <c r="G618" s="1"/>
      <c r="H618" s="1"/>
      <c r="I618" s="1"/>
      <c r="J618" s="1"/>
      <c r="K618" s="1"/>
      <c r="L618" s="1"/>
      <c r="M618" s="1"/>
      <c r="N618" s="1"/>
      <c r="O618" s="1"/>
      <c r="P618" s="1"/>
      <c r="Q618" s="1"/>
      <c r="R618" s="1"/>
      <c r="S618" s="1"/>
      <c r="T618" s="1"/>
      <c r="U618" s="1"/>
      <c r="V618" s="1"/>
      <c r="W618" s="1"/>
      <c r="X618" s="1"/>
      <c r="Y618" s="1"/>
      <c r="Z618" s="1"/>
    </row>
    <row r="619" spans="1:26" ht="15.75" customHeight="1">
      <c r="A619" s="246"/>
      <c r="B619" s="577"/>
      <c r="C619" s="246"/>
      <c r="D619" s="246"/>
      <c r="E619" s="246"/>
      <c r="F619" s="246"/>
      <c r="G619" s="1"/>
      <c r="H619" s="1"/>
      <c r="I619" s="1"/>
      <c r="J619" s="1"/>
      <c r="K619" s="1"/>
      <c r="L619" s="1"/>
      <c r="M619" s="1"/>
      <c r="N619" s="1"/>
      <c r="O619" s="1"/>
      <c r="P619" s="1"/>
      <c r="Q619" s="1"/>
      <c r="R619" s="1"/>
      <c r="S619" s="1"/>
      <c r="T619" s="1"/>
      <c r="U619" s="1"/>
      <c r="V619" s="1"/>
      <c r="W619" s="1"/>
      <c r="X619" s="1"/>
      <c r="Y619" s="1"/>
      <c r="Z619" s="1"/>
    </row>
    <row r="620" spans="1:26" ht="15.75" customHeight="1">
      <c r="A620" s="246"/>
      <c r="B620" s="577"/>
      <c r="C620" s="246"/>
      <c r="D620" s="246"/>
      <c r="E620" s="246"/>
      <c r="F620" s="246"/>
      <c r="G620" s="1"/>
      <c r="H620" s="1"/>
      <c r="I620" s="1"/>
      <c r="J620" s="1"/>
      <c r="K620" s="1"/>
      <c r="L620" s="1"/>
      <c r="M620" s="1"/>
      <c r="N620" s="1"/>
      <c r="O620" s="1"/>
      <c r="P620" s="1"/>
      <c r="Q620" s="1"/>
      <c r="R620" s="1"/>
      <c r="S620" s="1"/>
      <c r="T620" s="1"/>
      <c r="U620" s="1"/>
      <c r="V620" s="1"/>
      <c r="W620" s="1"/>
      <c r="X620" s="1"/>
      <c r="Y620" s="1"/>
      <c r="Z620" s="1"/>
    </row>
    <row r="621" spans="1:26" ht="15.75" customHeight="1">
      <c r="A621" s="246"/>
      <c r="B621" s="577"/>
      <c r="C621" s="246"/>
      <c r="D621" s="246"/>
      <c r="E621" s="246"/>
      <c r="F621" s="246"/>
      <c r="G621" s="1"/>
      <c r="H621" s="1"/>
      <c r="I621" s="1"/>
      <c r="J621" s="1"/>
      <c r="K621" s="1"/>
      <c r="L621" s="1"/>
      <c r="M621" s="1"/>
      <c r="N621" s="1"/>
      <c r="O621" s="1"/>
      <c r="P621" s="1"/>
      <c r="Q621" s="1"/>
      <c r="R621" s="1"/>
      <c r="S621" s="1"/>
      <c r="T621" s="1"/>
      <c r="U621" s="1"/>
      <c r="V621" s="1"/>
      <c r="W621" s="1"/>
      <c r="X621" s="1"/>
      <c r="Y621" s="1"/>
      <c r="Z621" s="1"/>
    </row>
    <row r="622" spans="1:26" ht="15.75" customHeight="1">
      <c r="A622" s="246"/>
      <c r="B622" s="577"/>
      <c r="C622" s="246"/>
      <c r="D622" s="246"/>
      <c r="E622" s="246"/>
      <c r="F622" s="246"/>
      <c r="G622" s="1"/>
      <c r="H622" s="1"/>
      <c r="I622" s="1"/>
      <c r="J622" s="1"/>
      <c r="K622" s="1"/>
      <c r="L622" s="1"/>
      <c r="M622" s="1"/>
      <c r="N622" s="1"/>
      <c r="O622" s="1"/>
      <c r="P622" s="1"/>
      <c r="Q622" s="1"/>
      <c r="R622" s="1"/>
      <c r="S622" s="1"/>
      <c r="T622" s="1"/>
      <c r="U622" s="1"/>
      <c r="V622" s="1"/>
      <c r="W622" s="1"/>
      <c r="X622" s="1"/>
      <c r="Y622" s="1"/>
      <c r="Z622" s="1"/>
    </row>
    <row r="623" spans="1:26" ht="15.75" customHeight="1">
      <c r="A623" s="246"/>
      <c r="B623" s="577"/>
      <c r="C623" s="246"/>
      <c r="D623" s="246"/>
      <c r="E623" s="246"/>
      <c r="F623" s="246"/>
      <c r="G623" s="1"/>
      <c r="H623" s="1"/>
      <c r="I623" s="1"/>
      <c r="J623" s="1"/>
      <c r="K623" s="1"/>
      <c r="L623" s="1"/>
      <c r="M623" s="1"/>
      <c r="N623" s="1"/>
      <c r="O623" s="1"/>
      <c r="P623" s="1"/>
      <c r="Q623" s="1"/>
      <c r="R623" s="1"/>
      <c r="S623" s="1"/>
      <c r="T623" s="1"/>
      <c r="U623" s="1"/>
      <c r="V623" s="1"/>
      <c r="W623" s="1"/>
      <c r="X623" s="1"/>
      <c r="Y623" s="1"/>
      <c r="Z623" s="1"/>
    </row>
    <row r="624" spans="1:26" ht="15.75" customHeight="1">
      <c r="A624" s="246"/>
      <c r="B624" s="577"/>
      <c r="C624" s="246"/>
      <c r="D624" s="246"/>
      <c r="E624" s="246"/>
      <c r="F624" s="246"/>
      <c r="G624" s="1"/>
      <c r="H624" s="1"/>
      <c r="I624" s="1"/>
      <c r="J624" s="1"/>
      <c r="K624" s="1"/>
      <c r="L624" s="1"/>
      <c r="M624" s="1"/>
      <c r="N624" s="1"/>
      <c r="O624" s="1"/>
      <c r="P624" s="1"/>
      <c r="Q624" s="1"/>
      <c r="R624" s="1"/>
      <c r="S624" s="1"/>
      <c r="T624" s="1"/>
      <c r="U624" s="1"/>
      <c r="V624" s="1"/>
      <c r="W624" s="1"/>
      <c r="X624" s="1"/>
      <c r="Y624" s="1"/>
      <c r="Z624" s="1"/>
    </row>
    <row r="625" spans="1:26" ht="15.75" customHeight="1">
      <c r="A625" s="246"/>
      <c r="B625" s="577"/>
      <c r="C625" s="246"/>
      <c r="D625" s="246"/>
      <c r="E625" s="246"/>
      <c r="F625" s="246"/>
      <c r="G625" s="1"/>
      <c r="H625" s="1"/>
      <c r="I625" s="1"/>
      <c r="J625" s="1"/>
      <c r="K625" s="1"/>
      <c r="L625" s="1"/>
      <c r="M625" s="1"/>
      <c r="N625" s="1"/>
      <c r="O625" s="1"/>
      <c r="P625" s="1"/>
      <c r="Q625" s="1"/>
      <c r="R625" s="1"/>
      <c r="S625" s="1"/>
      <c r="T625" s="1"/>
      <c r="U625" s="1"/>
      <c r="V625" s="1"/>
      <c r="W625" s="1"/>
      <c r="X625" s="1"/>
      <c r="Y625" s="1"/>
      <c r="Z625" s="1"/>
    </row>
    <row r="626" spans="1:26" ht="15.75" customHeight="1">
      <c r="A626" s="246"/>
      <c r="B626" s="577"/>
      <c r="C626" s="246"/>
      <c r="D626" s="246"/>
      <c r="E626" s="246"/>
      <c r="F626" s="246"/>
      <c r="G626" s="1"/>
      <c r="H626" s="1"/>
      <c r="I626" s="1"/>
      <c r="J626" s="1"/>
      <c r="K626" s="1"/>
      <c r="L626" s="1"/>
      <c r="M626" s="1"/>
      <c r="N626" s="1"/>
      <c r="O626" s="1"/>
      <c r="P626" s="1"/>
      <c r="Q626" s="1"/>
      <c r="R626" s="1"/>
      <c r="S626" s="1"/>
      <c r="T626" s="1"/>
      <c r="U626" s="1"/>
      <c r="V626" s="1"/>
      <c r="W626" s="1"/>
      <c r="X626" s="1"/>
      <c r="Y626" s="1"/>
      <c r="Z626" s="1"/>
    </row>
    <row r="627" spans="1:26" ht="15.75" customHeight="1">
      <c r="A627" s="246"/>
      <c r="B627" s="577"/>
      <c r="C627" s="246"/>
      <c r="D627" s="246"/>
      <c r="E627" s="246"/>
      <c r="F627" s="246"/>
      <c r="G627" s="1"/>
      <c r="H627" s="1"/>
      <c r="I627" s="1"/>
      <c r="J627" s="1"/>
      <c r="K627" s="1"/>
      <c r="L627" s="1"/>
      <c r="M627" s="1"/>
      <c r="N627" s="1"/>
      <c r="O627" s="1"/>
      <c r="P627" s="1"/>
      <c r="Q627" s="1"/>
      <c r="R627" s="1"/>
      <c r="S627" s="1"/>
      <c r="T627" s="1"/>
      <c r="U627" s="1"/>
      <c r="V627" s="1"/>
      <c r="W627" s="1"/>
      <c r="X627" s="1"/>
      <c r="Y627" s="1"/>
      <c r="Z627" s="1"/>
    </row>
    <row r="628" spans="1:26" ht="15.75" customHeight="1">
      <c r="A628" s="246"/>
      <c r="B628" s="577"/>
      <c r="C628" s="246"/>
      <c r="D628" s="246"/>
      <c r="E628" s="246"/>
      <c r="F628" s="246"/>
      <c r="G628" s="1"/>
      <c r="H628" s="1"/>
      <c r="I628" s="1"/>
      <c r="J628" s="1"/>
      <c r="K628" s="1"/>
      <c r="L628" s="1"/>
      <c r="M628" s="1"/>
      <c r="N628" s="1"/>
      <c r="O628" s="1"/>
      <c r="P628" s="1"/>
      <c r="Q628" s="1"/>
      <c r="R628" s="1"/>
      <c r="S628" s="1"/>
      <c r="T628" s="1"/>
      <c r="U628" s="1"/>
      <c r="V628" s="1"/>
      <c r="W628" s="1"/>
      <c r="X628" s="1"/>
      <c r="Y628" s="1"/>
      <c r="Z628" s="1"/>
    </row>
    <row r="629" spans="1:26" ht="15.75" customHeight="1">
      <c r="A629" s="246"/>
      <c r="B629" s="577"/>
      <c r="C629" s="246"/>
      <c r="D629" s="246"/>
      <c r="E629" s="246"/>
      <c r="F629" s="246"/>
      <c r="G629" s="1"/>
      <c r="H629" s="1"/>
      <c r="I629" s="1"/>
      <c r="J629" s="1"/>
      <c r="K629" s="1"/>
      <c r="L629" s="1"/>
      <c r="M629" s="1"/>
      <c r="N629" s="1"/>
      <c r="O629" s="1"/>
      <c r="P629" s="1"/>
      <c r="Q629" s="1"/>
      <c r="R629" s="1"/>
      <c r="S629" s="1"/>
      <c r="T629" s="1"/>
      <c r="U629" s="1"/>
      <c r="V629" s="1"/>
      <c r="W629" s="1"/>
      <c r="X629" s="1"/>
      <c r="Y629" s="1"/>
      <c r="Z629" s="1"/>
    </row>
    <row r="630" spans="1:26" ht="15.75" customHeight="1">
      <c r="A630" s="246"/>
      <c r="B630" s="577"/>
      <c r="C630" s="246"/>
      <c r="D630" s="246"/>
      <c r="E630" s="246"/>
      <c r="F630" s="246"/>
      <c r="G630" s="1"/>
      <c r="H630" s="1"/>
      <c r="I630" s="1"/>
      <c r="J630" s="1"/>
      <c r="K630" s="1"/>
      <c r="L630" s="1"/>
      <c r="M630" s="1"/>
      <c r="N630" s="1"/>
      <c r="O630" s="1"/>
      <c r="P630" s="1"/>
      <c r="Q630" s="1"/>
      <c r="R630" s="1"/>
      <c r="S630" s="1"/>
      <c r="T630" s="1"/>
      <c r="U630" s="1"/>
      <c r="V630" s="1"/>
      <c r="W630" s="1"/>
      <c r="X630" s="1"/>
      <c r="Y630" s="1"/>
      <c r="Z630" s="1"/>
    </row>
    <row r="631" spans="1:26" ht="15.75" customHeight="1">
      <c r="A631" s="246"/>
      <c r="B631" s="577"/>
      <c r="C631" s="246"/>
      <c r="D631" s="246"/>
      <c r="E631" s="246"/>
      <c r="F631" s="246"/>
      <c r="G631" s="1"/>
      <c r="H631" s="1"/>
      <c r="I631" s="1"/>
      <c r="J631" s="1"/>
      <c r="K631" s="1"/>
      <c r="L631" s="1"/>
      <c r="M631" s="1"/>
      <c r="N631" s="1"/>
      <c r="O631" s="1"/>
      <c r="P631" s="1"/>
      <c r="Q631" s="1"/>
      <c r="R631" s="1"/>
      <c r="S631" s="1"/>
      <c r="T631" s="1"/>
      <c r="U631" s="1"/>
      <c r="V631" s="1"/>
      <c r="W631" s="1"/>
      <c r="X631" s="1"/>
      <c r="Y631" s="1"/>
      <c r="Z631" s="1"/>
    </row>
    <row r="632" spans="1:26" ht="15.75" customHeight="1">
      <c r="A632" s="246"/>
      <c r="B632" s="577"/>
      <c r="C632" s="246"/>
      <c r="D632" s="246"/>
      <c r="E632" s="246"/>
      <c r="F632" s="246"/>
      <c r="G632" s="1"/>
      <c r="H632" s="1"/>
      <c r="I632" s="1"/>
      <c r="J632" s="1"/>
      <c r="K632" s="1"/>
      <c r="L632" s="1"/>
      <c r="M632" s="1"/>
      <c r="N632" s="1"/>
      <c r="O632" s="1"/>
      <c r="P632" s="1"/>
      <c r="Q632" s="1"/>
      <c r="R632" s="1"/>
      <c r="S632" s="1"/>
      <c r="T632" s="1"/>
      <c r="U632" s="1"/>
      <c r="V632" s="1"/>
      <c r="W632" s="1"/>
      <c r="X632" s="1"/>
      <c r="Y632" s="1"/>
      <c r="Z632" s="1"/>
    </row>
    <row r="633" spans="1:26" ht="15.75" customHeight="1">
      <c r="A633" s="246"/>
      <c r="B633" s="577"/>
      <c r="C633" s="246"/>
      <c r="D633" s="246"/>
      <c r="E633" s="246"/>
      <c r="F633" s="246"/>
      <c r="G633" s="1"/>
      <c r="H633" s="1"/>
      <c r="I633" s="1"/>
      <c r="J633" s="1"/>
      <c r="K633" s="1"/>
      <c r="L633" s="1"/>
      <c r="M633" s="1"/>
      <c r="N633" s="1"/>
      <c r="O633" s="1"/>
      <c r="P633" s="1"/>
      <c r="Q633" s="1"/>
      <c r="R633" s="1"/>
      <c r="S633" s="1"/>
      <c r="T633" s="1"/>
      <c r="U633" s="1"/>
      <c r="V633" s="1"/>
      <c r="W633" s="1"/>
      <c r="X633" s="1"/>
      <c r="Y633" s="1"/>
      <c r="Z633" s="1"/>
    </row>
    <row r="634" spans="1:26" ht="15.75" customHeight="1">
      <c r="A634" s="246"/>
      <c r="B634" s="577"/>
      <c r="C634" s="246"/>
      <c r="D634" s="246"/>
      <c r="E634" s="246"/>
      <c r="F634" s="246"/>
      <c r="G634" s="1"/>
      <c r="H634" s="1"/>
      <c r="I634" s="1"/>
      <c r="J634" s="1"/>
      <c r="K634" s="1"/>
      <c r="L634" s="1"/>
      <c r="M634" s="1"/>
      <c r="N634" s="1"/>
      <c r="O634" s="1"/>
      <c r="P634" s="1"/>
      <c r="Q634" s="1"/>
      <c r="R634" s="1"/>
      <c r="S634" s="1"/>
      <c r="T634" s="1"/>
      <c r="U634" s="1"/>
      <c r="V634" s="1"/>
      <c r="W634" s="1"/>
      <c r="X634" s="1"/>
      <c r="Y634" s="1"/>
      <c r="Z634" s="1"/>
    </row>
    <row r="635" spans="1:26" ht="15.75" customHeight="1">
      <c r="A635" s="246"/>
      <c r="B635" s="577"/>
      <c r="C635" s="246"/>
      <c r="D635" s="246"/>
      <c r="E635" s="246"/>
      <c r="F635" s="246"/>
      <c r="G635" s="1"/>
      <c r="H635" s="1"/>
      <c r="I635" s="1"/>
      <c r="J635" s="1"/>
      <c r="K635" s="1"/>
      <c r="L635" s="1"/>
      <c r="M635" s="1"/>
      <c r="N635" s="1"/>
      <c r="O635" s="1"/>
      <c r="P635" s="1"/>
      <c r="Q635" s="1"/>
      <c r="R635" s="1"/>
      <c r="S635" s="1"/>
      <c r="T635" s="1"/>
      <c r="U635" s="1"/>
      <c r="V635" s="1"/>
      <c r="W635" s="1"/>
      <c r="X635" s="1"/>
      <c r="Y635" s="1"/>
      <c r="Z635" s="1"/>
    </row>
    <row r="636" spans="1:26" ht="15.75" customHeight="1">
      <c r="A636" s="246"/>
      <c r="B636" s="577"/>
      <c r="C636" s="246"/>
      <c r="D636" s="246"/>
      <c r="E636" s="246"/>
      <c r="F636" s="246"/>
      <c r="G636" s="1"/>
      <c r="H636" s="1"/>
      <c r="I636" s="1"/>
      <c r="J636" s="1"/>
      <c r="K636" s="1"/>
      <c r="L636" s="1"/>
      <c r="M636" s="1"/>
      <c r="N636" s="1"/>
      <c r="O636" s="1"/>
      <c r="P636" s="1"/>
      <c r="Q636" s="1"/>
      <c r="R636" s="1"/>
      <c r="S636" s="1"/>
      <c r="T636" s="1"/>
      <c r="U636" s="1"/>
      <c r="V636" s="1"/>
      <c r="W636" s="1"/>
      <c r="X636" s="1"/>
      <c r="Y636" s="1"/>
      <c r="Z636" s="1"/>
    </row>
    <row r="637" spans="1:26" ht="15.75" customHeight="1">
      <c r="A637" s="246"/>
      <c r="B637" s="577"/>
      <c r="C637" s="246"/>
      <c r="D637" s="246"/>
      <c r="E637" s="246"/>
      <c r="F637" s="246"/>
      <c r="G637" s="1"/>
      <c r="H637" s="1"/>
      <c r="I637" s="1"/>
      <c r="J637" s="1"/>
      <c r="K637" s="1"/>
      <c r="L637" s="1"/>
      <c r="M637" s="1"/>
      <c r="N637" s="1"/>
      <c r="O637" s="1"/>
      <c r="P637" s="1"/>
      <c r="Q637" s="1"/>
      <c r="R637" s="1"/>
      <c r="S637" s="1"/>
      <c r="T637" s="1"/>
      <c r="U637" s="1"/>
      <c r="V637" s="1"/>
      <c r="W637" s="1"/>
      <c r="X637" s="1"/>
      <c r="Y637" s="1"/>
      <c r="Z637" s="1"/>
    </row>
    <row r="638" spans="1:26" ht="15.75" customHeight="1">
      <c r="A638" s="246"/>
      <c r="B638" s="577"/>
      <c r="C638" s="246"/>
      <c r="D638" s="246"/>
      <c r="E638" s="246"/>
      <c r="F638" s="246"/>
      <c r="G638" s="1"/>
      <c r="H638" s="1"/>
      <c r="I638" s="1"/>
      <c r="J638" s="1"/>
      <c r="K638" s="1"/>
      <c r="L638" s="1"/>
      <c r="M638" s="1"/>
      <c r="N638" s="1"/>
      <c r="O638" s="1"/>
      <c r="P638" s="1"/>
      <c r="Q638" s="1"/>
      <c r="R638" s="1"/>
      <c r="S638" s="1"/>
      <c r="T638" s="1"/>
      <c r="U638" s="1"/>
      <c r="V638" s="1"/>
      <c r="W638" s="1"/>
      <c r="X638" s="1"/>
      <c r="Y638" s="1"/>
      <c r="Z638" s="1"/>
    </row>
    <row r="639" spans="1:26" ht="15.75" customHeight="1">
      <c r="A639" s="246"/>
      <c r="B639" s="577"/>
      <c r="C639" s="246"/>
      <c r="D639" s="246"/>
      <c r="E639" s="246"/>
      <c r="F639" s="246"/>
      <c r="G639" s="1"/>
      <c r="H639" s="1"/>
      <c r="I639" s="1"/>
      <c r="J639" s="1"/>
      <c r="K639" s="1"/>
      <c r="L639" s="1"/>
      <c r="M639" s="1"/>
      <c r="N639" s="1"/>
      <c r="O639" s="1"/>
      <c r="P639" s="1"/>
      <c r="Q639" s="1"/>
      <c r="R639" s="1"/>
      <c r="S639" s="1"/>
      <c r="T639" s="1"/>
      <c r="U639" s="1"/>
      <c r="V639" s="1"/>
      <c r="W639" s="1"/>
      <c r="X639" s="1"/>
      <c r="Y639" s="1"/>
      <c r="Z639" s="1"/>
    </row>
    <row r="640" spans="1:26" ht="15.75" customHeight="1">
      <c r="A640" s="246"/>
      <c r="B640" s="577"/>
      <c r="C640" s="246"/>
      <c r="D640" s="246"/>
      <c r="E640" s="246"/>
      <c r="F640" s="246"/>
      <c r="G640" s="1"/>
      <c r="H640" s="1"/>
      <c r="I640" s="1"/>
      <c r="J640" s="1"/>
      <c r="K640" s="1"/>
      <c r="L640" s="1"/>
      <c r="M640" s="1"/>
      <c r="N640" s="1"/>
      <c r="O640" s="1"/>
      <c r="P640" s="1"/>
      <c r="Q640" s="1"/>
      <c r="R640" s="1"/>
      <c r="S640" s="1"/>
      <c r="T640" s="1"/>
      <c r="U640" s="1"/>
      <c r="V640" s="1"/>
      <c r="W640" s="1"/>
      <c r="X640" s="1"/>
      <c r="Y640" s="1"/>
      <c r="Z640" s="1"/>
    </row>
    <row r="641" spans="1:26" ht="15.75" customHeight="1">
      <c r="A641" s="246"/>
      <c r="B641" s="577"/>
      <c r="C641" s="246"/>
      <c r="D641" s="246"/>
      <c r="E641" s="246"/>
      <c r="F641" s="246"/>
      <c r="G641" s="1"/>
      <c r="H641" s="1"/>
      <c r="I641" s="1"/>
      <c r="J641" s="1"/>
      <c r="K641" s="1"/>
      <c r="L641" s="1"/>
      <c r="M641" s="1"/>
      <c r="N641" s="1"/>
      <c r="O641" s="1"/>
      <c r="P641" s="1"/>
      <c r="Q641" s="1"/>
      <c r="R641" s="1"/>
      <c r="S641" s="1"/>
      <c r="T641" s="1"/>
      <c r="U641" s="1"/>
      <c r="V641" s="1"/>
      <c r="W641" s="1"/>
      <c r="X641" s="1"/>
      <c r="Y641" s="1"/>
      <c r="Z641" s="1"/>
    </row>
    <row r="642" spans="1:26" ht="15.75" customHeight="1">
      <c r="A642" s="246"/>
      <c r="B642" s="577"/>
      <c r="C642" s="246"/>
      <c r="D642" s="246"/>
      <c r="E642" s="246"/>
      <c r="F642" s="246"/>
      <c r="G642" s="1"/>
      <c r="H642" s="1"/>
      <c r="I642" s="1"/>
      <c r="J642" s="1"/>
      <c r="K642" s="1"/>
      <c r="L642" s="1"/>
      <c r="M642" s="1"/>
      <c r="N642" s="1"/>
      <c r="O642" s="1"/>
      <c r="P642" s="1"/>
      <c r="Q642" s="1"/>
      <c r="R642" s="1"/>
      <c r="S642" s="1"/>
      <c r="T642" s="1"/>
      <c r="U642" s="1"/>
      <c r="V642" s="1"/>
      <c r="W642" s="1"/>
      <c r="X642" s="1"/>
      <c r="Y642" s="1"/>
      <c r="Z642" s="1"/>
    </row>
    <row r="643" spans="1:26" ht="15.75" customHeight="1">
      <c r="A643" s="246"/>
      <c r="B643" s="577"/>
      <c r="C643" s="246"/>
      <c r="D643" s="246"/>
      <c r="E643" s="246"/>
      <c r="F643" s="246"/>
      <c r="G643" s="1"/>
      <c r="H643" s="1"/>
      <c r="I643" s="1"/>
      <c r="J643" s="1"/>
      <c r="K643" s="1"/>
      <c r="L643" s="1"/>
      <c r="M643" s="1"/>
      <c r="N643" s="1"/>
      <c r="O643" s="1"/>
      <c r="P643" s="1"/>
      <c r="Q643" s="1"/>
      <c r="R643" s="1"/>
      <c r="S643" s="1"/>
      <c r="T643" s="1"/>
      <c r="U643" s="1"/>
      <c r="V643" s="1"/>
      <c r="W643" s="1"/>
      <c r="X643" s="1"/>
      <c r="Y643" s="1"/>
      <c r="Z643" s="1"/>
    </row>
    <row r="644" spans="1:26" ht="15.75" customHeight="1">
      <c r="A644" s="246"/>
      <c r="B644" s="577"/>
      <c r="C644" s="246"/>
      <c r="D644" s="246"/>
      <c r="E644" s="246"/>
      <c r="F644" s="246"/>
      <c r="G644" s="1"/>
      <c r="H644" s="1"/>
      <c r="I644" s="1"/>
      <c r="J644" s="1"/>
      <c r="K644" s="1"/>
      <c r="L644" s="1"/>
      <c r="M644" s="1"/>
      <c r="N644" s="1"/>
      <c r="O644" s="1"/>
      <c r="P644" s="1"/>
      <c r="Q644" s="1"/>
      <c r="R644" s="1"/>
      <c r="S644" s="1"/>
      <c r="T644" s="1"/>
      <c r="U644" s="1"/>
      <c r="V644" s="1"/>
      <c r="W644" s="1"/>
      <c r="X644" s="1"/>
      <c r="Y644" s="1"/>
      <c r="Z644" s="1"/>
    </row>
    <row r="645" spans="1:26" ht="15.75" customHeight="1">
      <c r="A645" s="246"/>
      <c r="B645" s="577"/>
      <c r="C645" s="246"/>
      <c r="D645" s="246"/>
      <c r="E645" s="246"/>
      <c r="F645" s="246"/>
      <c r="G645" s="1"/>
      <c r="H645" s="1"/>
      <c r="I645" s="1"/>
      <c r="J645" s="1"/>
      <c r="K645" s="1"/>
      <c r="L645" s="1"/>
      <c r="M645" s="1"/>
      <c r="N645" s="1"/>
      <c r="O645" s="1"/>
      <c r="P645" s="1"/>
      <c r="Q645" s="1"/>
      <c r="R645" s="1"/>
      <c r="S645" s="1"/>
      <c r="T645" s="1"/>
      <c r="U645" s="1"/>
      <c r="V645" s="1"/>
      <c r="W645" s="1"/>
      <c r="X645" s="1"/>
      <c r="Y645" s="1"/>
      <c r="Z645" s="1"/>
    </row>
    <row r="646" spans="1:26" ht="15.75" customHeight="1">
      <c r="A646" s="246"/>
      <c r="B646" s="577"/>
      <c r="C646" s="246"/>
      <c r="D646" s="246"/>
      <c r="E646" s="246"/>
      <c r="F646" s="246"/>
      <c r="G646" s="1"/>
      <c r="H646" s="1"/>
      <c r="I646" s="1"/>
      <c r="J646" s="1"/>
      <c r="K646" s="1"/>
      <c r="L646" s="1"/>
      <c r="M646" s="1"/>
      <c r="N646" s="1"/>
      <c r="O646" s="1"/>
      <c r="P646" s="1"/>
      <c r="Q646" s="1"/>
      <c r="R646" s="1"/>
      <c r="S646" s="1"/>
      <c r="T646" s="1"/>
      <c r="U646" s="1"/>
      <c r="V646" s="1"/>
      <c r="W646" s="1"/>
      <c r="X646" s="1"/>
      <c r="Y646" s="1"/>
      <c r="Z646" s="1"/>
    </row>
    <row r="647" spans="1:26" ht="15.75" customHeight="1">
      <c r="A647" s="246"/>
      <c r="B647" s="577"/>
      <c r="C647" s="246"/>
      <c r="D647" s="246"/>
      <c r="E647" s="246"/>
      <c r="F647" s="246"/>
      <c r="G647" s="1"/>
      <c r="H647" s="1"/>
      <c r="I647" s="1"/>
      <c r="J647" s="1"/>
      <c r="K647" s="1"/>
      <c r="L647" s="1"/>
      <c r="M647" s="1"/>
      <c r="N647" s="1"/>
      <c r="O647" s="1"/>
      <c r="P647" s="1"/>
      <c r="Q647" s="1"/>
      <c r="R647" s="1"/>
      <c r="S647" s="1"/>
      <c r="T647" s="1"/>
      <c r="U647" s="1"/>
      <c r="V647" s="1"/>
      <c r="W647" s="1"/>
      <c r="X647" s="1"/>
      <c r="Y647" s="1"/>
      <c r="Z647" s="1"/>
    </row>
    <row r="648" spans="1:26" ht="15.75" customHeight="1">
      <c r="A648" s="246"/>
      <c r="B648" s="577"/>
      <c r="C648" s="246"/>
      <c r="D648" s="246"/>
      <c r="E648" s="246"/>
      <c r="F648" s="246"/>
      <c r="G648" s="1"/>
      <c r="H648" s="1"/>
      <c r="I648" s="1"/>
      <c r="J648" s="1"/>
      <c r="K648" s="1"/>
      <c r="L648" s="1"/>
      <c r="M648" s="1"/>
      <c r="N648" s="1"/>
      <c r="O648" s="1"/>
      <c r="P648" s="1"/>
      <c r="Q648" s="1"/>
      <c r="R648" s="1"/>
      <c r="S648" s="1"/>
      <c r="T648" s="1"/>
      <c r="U648" s="1"/>
      <c r="V648" s="1"/>
      <c r="W648" s="1"/>
      <c r="X648" s="1"/>
      <c r="Y648" s="1"/>
      <c r="Z648" s="1"/>
    </row>
    <row r="649" spans="1:26" ht="15.75" customHeight="1">
      <c r="A649" s="246"/>
      <c r="B649" s="577"/>
      <c r="C649" s="246"/>
      <c r="D649" s="246"/>
      <c r="E649" s="246"/>
      <c r="F649" s="246"/>
      <c r="G649" s="1"/>
      <c r="H649" s="1"/>
      <c r="I649" s="1"/>
      <c r="J649" s="1"/>
      <c r="K649" s="1"/>
      <c r="L649" s="1"/>
      <c r="M649" s="1"/>
      <c r="N649" s="1"/>
      <c r="O649" s="1"/>
      <c r="P649" s="1"/>
      <c r="Q649" s="1"/>
      <c r="R649" s="1"/>
      <c r="S649" s="1"/>
      <c r="T649" s="1"/>
      <c r="U649" s="1"/>
      <c r="V649" s="1"/>
      <c r="W649" s="1"/>
      <c r="X649" s="1"/>
      <c r="Y649" s="1"/>
      <c r="Z649" s="1"/>
    </row>
    <row r="650" spans="1:26" ht="15.75" customHeight="1">
      <c r="A650" s="246"/>
      <c r="B650" s="577"/>
      <c r="C650" s="246"/>
      <c r="D650" s="246"/>
      <c r="E650" s="246"/>
      <c r="F650" s="246"/>
      <c r="G650" s="1"/>
      <c r="H650" s="1"/>
      <c r="I650" s="1"/>
      <c r="J650" s="1"/>
      <c r="K650" s="1"/>
      <c r="L650" s="1"/>
      <c r="M650" s="1"/>
      <c r="N650" s="1"/>
      <c r="O650" s="1"/>
      <c r="P650" s="1"/>
      <c r="Q650" s="1"/>
      <c r="R650" s="1"/>
      <c r="S650" s="1"/>
      <c r="T650" s="1"/>
      <c r="U650" s="1"/>
      <c r="V650" s="1"/>
      <c r="W650" s="1"/>
      <c r="X650" s="1"/>
      <c r="Y650" s="1"/>
      <c r="Z650" s="1"/>
    </row>
    <row r="651" spans="1:26" ht="15.75" customHeight="1">
      <c r="A651" s="246"/>
      <c r="B651" s="577"/>
      <c r="C651" s="246"/>
      <c r="D651" s="246"/>
      <c r="E651" s="246"/>
      <c r="F651" s="246"/>
      <c r="G651" s="1"/>
      <c r="H651" s="1"/>
      <c r="I651" s="1"/>
      <c r="J651" s="1"/>
      <c r="K651" s="1"/>
      <c r="L651" s="1"/>
      <c r="M651" s="1"/>
      <c r="N651" s="1"/>
      <c r="O651" s="1"/>
      <c r="P651" s="1"/>
      <c r="Q651" s="1"/>
      <c r="R651" s="1"/>
      <c r="S651" s="1"/>
      <c r="T651" s="1"/>
      <c r="U651" s="1"/>
      <c r="V651" s="1"/>
      <c r="W651" s="1"/>
      <c r="X651" s="1"/>
      <c r="Y651" s="1"/>
      <c r="Z651" s="1"/>
    </row>
    <row r="652" spans="1:26" ht="15.75" customHeight="1">
      <c r="A652" s="246"/>
      <c r="B652" s="577"/>
      <c r="C652" s="246"/>
      <c r="D652" s="246"/>
      <c r="E652" s="246"/>
      <c r="F652" s="246"/>
      <c r="G652" s="1"/>
      <c r="H652" s="1"/>
      <c r="I652" s="1"/>
      <c r="J652" s="1"/>
      <c r="K652" s="1"/>
      <c r="L652" s="1"/>
      <c r="M652" s="1"/>
      <c r="N652" s="1"/>
      <c r="O652" s="1"/>
      <c r="P652" s="1"/>
      <c r="Q652" s="1"/>
      <c r="R652" s="1"/>
      <c r="S652" s="1"/>
      <c r="T652" s="1"/>
      <c r="U652" s="1"/>
      <c r="V652" s="1"/>
      <c r="W652" s="1"/>
      <c r="X652" s="1"/>
      <c r="Y652" s="1"/>
      <c r="Z652" s="1"/>
    </row>
    <row r="653" spans="1:26" ht="15.75" customHeight="1">
      <c r="A653" s="246"/>
      <c r="B653" s="577"/>
      <c r="C653" s="246"/>
      <c r="D653" s="246"/>
      <c r="E653" s="246"/>
      <c r="F653" s="246"/>
      <c r="G653" s="1"/>
      <c r="H653" s="1"/>
      <c r="I653" s="1"/>
      <c r="J653" s="1"/>
      <c r="K653" s="1"/>
      <c r="L653" s="1"/>
      <c r="M653" s="1"/>
      <c r="N653" s="1"/>
      <c r="O653" s="1"/>
      <c r="P653" s="1"/>
      <c r="Q653" s="1"/>
      <c r="R653" s="1"/>
      <c r="S653" s="1"/>
      <c r="T653" s="1"/>
      <c r="U653" s="1"/>
      <c r="V653" s="1"/>
      <c r="W653" s="1"/>
      <c r="X653" s="1"/>
      <c r="Y653" s="1"/>
      <c r="Z653" s="1"/>
    </row>
    <row r="654" spans="1:26" ht="15.75" customHeight="1">
      <c r="A654" s="246"/>
      <c r="B654" s="577"/>
      <c r="C654" s="246"/>
      <c r="D654" s="246"/>
      <c r="E654" s="246"/>
      <c r="F654" s="246"/>
      <c r="G654" s="1"/>
      <c r="H654" s="1"/>
      <c r="I654" s="1"/>
      <c r="J654" s="1"/>
      <c r="K654" s="1"/>
      <c r="L654" s="1"/>
      <c r="M654" s="1"/>
      <c r="N654" s="1"/>
      <c r="O654" s="1"/>
      <c r="P654" s="1"/>
      <c r="Q654" s="1"/>
      <c r="R654" s="1"/>
      <c r="S654" s="1"/>
      <c r="T654" s="1"/>
      <c r="U654" s="1"/>
      <c r="V654" s="1"/>
      <c r="W654" s="1"/>
      <c r="X654" s="1"/>
      <c r="Y654" s="1"/>
      <c r="Z654" s="1"/>
    </row>
    <row r="655" spans="1:26" ht="15.75" customHeight="1">
      <c r="A655" s="246"/>
      <c r="B655" s="577"/>
      <c r="C655" s="246"/>
      <c r="D655" s="246"/>
      <c r="E655" s="246"/>
      <c r="F655" s="246"/>
      <c r="G655" s="1"/>
      <c r="H655" s="1"/>
      <c r="I655" s="1"/>
      <c r="J655" s="1"/>
      <c r="K655" s="1"/>
      <c r="L655" s="1"/>
      <c r="M655" s="1"/>
      <c r="N655" s="1"/>
      <c r="O655" s="1"/>
      <c r="P655" s="1"/>
      <c r="Q655" s="1"/>
      <c r="R655" s="1"/>
      <c r="S655" s="1"/>
      <c r="T655" s="1"/>
      <c r="U655" s="1"/>
      <c r="V655" s="1"/>
      <c r="W655" s="1"/>
      <c r="X655" s="1"/>
      <c r="Y655" s="1"/>
      <c r="Z655" s="1"/>
    </row>
    <row r="656" spans="1:26" ht="15.75" customHeight="1">
      <c r="A656" s="246"/>
      <c r="B656" s="577"/>
      <c r="C656" s="246"/>
      <c r="D656" s="246"/>
      <c r="E656" s="246"/>
      <c r="F656" s="246"/>
      <c r="G656" s="1"/>
      <c r="H656" s="1"/>
      <c r="I656" s="1"/>
      <c r="J656" s="1"/>
      <c r="K656" s="1"/>
      <c r="L656" s="1"/>
      <c r="M656" s="1"/>
      <c r="N656" s="1"/>
      <c r="O656" s="1"/>
      <c r="P656" s="1"/>
      <c r="Q656" s="1"/>
      <c r="R656" s="1"/>
      <c r="S656" s="1"/>
      <c r="T656" s="1"/>
      <c r="U656" s="1"/>
      <c r="V656" s="1"/>
      <c r="W656" s="1"/>
      <c r="X656" s="1"/>
      <c r="Y656" s="1"/>
      <c r="Z656" s="1"/>
    </row>
    <row r="657" spans="1:26" ht="15.75" customHeight="1">
      <c r="A657" s="246"/>
      <c r="B657" s="577"/>
      <c r="C657" s="246"/>
      <c r="D657" s="246"/>
      <c r="E657" s="246"/>
      <c r="F657" s="246"/>
      <c r="G657" s="1"/>
      <c r="H657" s="1"/>
      <c r="I657" s="1"/>
      <c r="J657" s="1"/>
      <c r="K657" s="1"/>
      <c r="L657" s="1"/>
      <c r="M657" s="1"/>
      <c r="N657" s="1"/>
      <c r="O657" s="1"/>
      <c r="P657" s="1"/>
      <c r="Q657" s="1"/>
      <c r="R657" s="1"/>
      <c r="S657" s="1"/>
      <c r="T657" s="1"/>
      <c r="U657" s="1"/>
      <c r="V657" s="1"/>
      <c r="W657" s="1"/>
      <c r="X657" s="1"/>
      <c r="Y657" s="1"/>
      <c r="Z657" s="1"/>
    </row>
    <row r="658" spans="1:26" ht="15.75" customHeight="1">
      <c r="A658" s="246"/>
      <c r="B658" s="577"/>
      <c r="C658" s="246"/>
      <c r="D658" s="246"/>
      <c r="E658" s="246"/>
      <c r="F658" s="246"/>
      <c r="G658" s="1"/>
      <c r="H658" s="1"/>
      <c r="I658" s="1"/>
      <c r="J658" s="1"/>
      <c r="K658" s="1"/>
      <c r="L658" s="1"/>
      <c r="M658" s="1"/>
      <c r="N658" s="1"/>
      <c r="O658" s="1"/>
      <c r="P658" s="1"/>
      <c r="Q658" s="1"/>
      <c r="R658" s="1"/>
      <c r="S658" s="1"/>
      <c r="T658" s="1"/>
      <c r="U658" s="1"/>
      <c r="V658" s="1"/>
      <c r="W658" s="1"/>
      <c r="X658" s="1"/>
      <c r="Y658" s="1"/>
      <c r="Z658" s="1"/>
    </row>
    <row r="659" spans="1:26" ht="15.75" customHeight="1">
      <c r="A659" s="246"/>
      <c r="B659" s="577"/>
      <c r="C659" s="246"/>
      <c r="D659" s="246"/>
      <c r="E659" s="246"/>
      <c r="F659" s="246"/>
      <c r="G659" s="1"/>
      <c r="H659" s="1"/>
      <c r="I659" s="1"/>
      <c r="J659" s="1"/>
      <c r="K659" s="1"/>
      <c r="L659" s="1"/>
      <c r="M659" s="1"/>
      <c r="N659" s="1"/>
      <c r="O659" s="1"/>
      <c r="P659" s="1"/>
      <c r="Q659" s="1"/>
      <c r="R659" s="1"/>
      <c r="S659" s="1"/>
      <c r="T659" s="1"/>
      <c r="U659" s="1"/>
      <c r="V659" s="1"/>
      <c r="W659" s="1"/>
      <c r="X659" s="1"/>
      <c r="Y659" s="1"/>
      <c r="Z659" s="1"/>
    </row>
    <row r="660" spans="1:26" ht="15.75" customHeight="1">
      <c r="A660" s="246"/>
      <c r="B660" s="577"/>
      <c r="C660" s="246"/>
      <c r="D660" s="246"/>
      <c r="E660" s="246"/>
      <c r="F660" s="246"/>
      <c r="G660" s="1"/>
      <c r="H660" s="1"/>
      <c r="I660" s="1"/>
      <c r="J660" s="1"/>
      <c r="K660" s="1"/>
      <c r="L660" s="1"/>
      <c r="M660" s="1"/>
      <c r="N660" s="1"/>
      <c r="O660" s="1"/>
      <c r="P660" s="1"/>
      <c r="Q660" s="1"/>
      <c r="R660" s="1"/>
      <c r="S660" s="1"/>
      <c r="T660" s="1"/>
      <c r="U660" s="1"/>
      <c r="V660" s="1"/>
      <c r="W660" s="1"/>
      <c r="X660" s="1"/>
      <c r="Y660" s="1"/>
      <c r="Z660" s="1"/>
    </row>
    <row r="661" spans="1:26" ht="15.75" customHeight="1">
      <c r="A661" s="246"/>
      <c r="B661" s="577"/>
      <c r="C661" s="246"/>
      <c r="D661" s="246"/>
      <c r="E661" s="246"/>
      <c r="F661" s="246"/>
      <c r="G661" s="1"/>
      <c r="H661" s="1"/>
      <c r="I661" s="1"/>
      <c r="J661" s="1"/>
      <c r="K661" s="1"/>
      <c r="L661" s="1"/>
      <c r="M661" s="1"/>
      <c r="N661" s="1"/>
      <c r="O661" s="1"/>
      <c r="P661" s="1"/>
      <c r="Q661" s="1"/>
      <c r="R661" s="1"/>
      <c r="S661" s="1"/>
      <c r="T661" s="1"/>
      <c r="U661" s="1"/>
      <c r="V661" s="1"/>
      <c r="W661" s="1"/>
      <c r="X661" s="1"/>
      <c r="Y661" s="1"/>
      <c r="Z661" s="1"/>
    </row>
    <row r="662" spans="1:26" ht="15.75" customHeight="1">
      <c r="A662" s="246"/>
      <c r="B662" s="577"/>
      <c r="C662" s="246"/>
      <c r="D662" s="246"/>
      <c r="E662" s="246"/>
      <c r="F662" s="246"/>
      <c r="G662" s="1"/>
      <c r="H662" s="1"/>
      <c r="I662" s="1"/>
      <c r="J662" s="1"/>
      <c r="K662" s="1"/>
      <c r="L662" s="1"/>
      <c r="M662" s="1"/>
      <c r="N662" s="1"/>
      <c r="O662" s="1"/>
      <c r="P662" s="1"/>
      <c r="Q662" s="1"/>
      <c r="R662" s="1"/>
      <c r="S662" s="1"/>
      <c r="T662" s="1"/>
      <c r="U662" s="1"/>
      <c r="V662" s="1"/>
      <c r="W662" s="1"/>
      <c r="X662" s="1"/>
      <c r="Y662" s="1"/>
      <c r="Z662" s="1"/>
    </row>
    <row r="663" spans="1:26" ht="15.75" customHeight="1">
      <c r="A663" s="246"/>
      <c r="B663" s="577"/>
      <c r="C663" s="246"/>
      <c r="D663" s="246"/>
      <c r="E663" s="246"/>
      <c r="F663" s="246"/>
      <c r="G663" s="1"/>
      <c r="H663" s="1"/>
      <c r="I663" s="1"/>
      <c r="J663" s="1"/>
      <c r="K663" s="1"/>
      <c r="L663" s="1"/>
      <c r="M663" s="1"/>
      <c r="N663" s="1"/>
      <c r="O663" s="1"/>
      <c r="P663" s="1"/>
      <c r="Q663" s="1"/>
      <c r="R663" s="1"/>
      <c r="S663" s="1"/>
      <c r="T663" s="1"/>
      <c r="U663" s="1"/>
      <c r="V663" s="1"/>
      <c r="W663" s="1"/>
      <c r="X663" s="1"/>
      <c r="Y663" s="1"/>
      <c r="Z663" s="1"/>
    </row>
    <row r="664" spans="1:26" ht="15.75" customHeight="1">
      <c r="A664" s="246"/>
      <c r="B664" s="577"/>
      <c r="C664" s="246"/>
      <c r="D664" s="246"/>
      <c r="E664" s="246"/>
      <c r="F664" s="246"/>
      <c r="G664" s="1"/>
      <c r="H664" s="1"/>
      <c r="I664" s="1"/>
      <c r="J664" s="1"/>
      <c r="K664" s="1"/>
      <c r="L664" s="1"/>
      <c r="M664" s="1"/>
      <c r="N664" s="1"/>
      <c r="O664" s="1"/>
      <c r="P664" s="1"/>
      <c r="Q664" s="1"/>
      <c r="R664" s="1"/>
      <c r="S664" s="1"/>
      <c r="T664" s="1"/>
      <c r="U664" s="1"/>
      <c r="V664" s="1"/>
      <c r="W664" s="1"/>
      <c r="X664" s="1"/>
      <c r="Y664" s="1"/>
      <c r="Z664" s="1"/>
    </row>
    <row r="665" spans="1:26" ht="15.75" customHeight="1">
      <c r="A665" s="246"/>
      <c r="B665" s="577"/>
      <c r="C665" s="246"/>
      <c r="D665" s="246"/>
      <c r="E665" s="246"/>
      <c r="F665" s="246"/>
      <c r="G665" s="1"/>
      <c r="H665" s="1"/>
      <c r="I665" s="1"/>
      <c r="J665" s="1"/>
      <c r="K665" s="1"/>
      <c r="L665" s="1"/>
      <c r="M665" s="1"/>
      <c r="N665" s="1"/>
      <c r="O665" s="1"/>
      <c r="P665" s="1"/>
      <c r="Q665" s="1"/>
      <c r="R665" s="1"/>
      <c r="S665" s="1"/>
      <c r="T665" s="1"/>
      <c r="U665" s="1"/>
      <c r="V665" s="1"/>
      <c r="W665" s="1"/>
      <c r="X665" s="1"/>
      <c r="Y665" s="1"/>
      <c r="Z665" s="1"/>
    </row>
    <row r="666" spans="1:26" ht="15.75" customHeight="1">
      <c r="A666" s="246"/>
      <c r="B666" s="577"/>
      <c r="C666" s="246"/>
      <c r="D666" s="246"/>
      <c r="E666" s="246"/>
      <c r="F666" s="246"/>
      <c r="G666" s="1"/>
      <c r="H666" s="1"/>
      <c r="I666" s="1"/>
      <c r="J666" s="1"/>
      <c r="K666" s="1"/>
      <c r="L666" s="1"/>
      <c r="M666" s="1"/>
      <c r="N666" s="1"/>
      <c r="O666" s="1"/>
      <c r="P666" s="1"/>
      <c r="Q666" s="1"/>
      <c r="R666" s="1"/>
      <c r="S666" s="1"/>
      <c r="T666" s="1"/>
      <c r="U666" s="1"/>
      <c r="V666" s="1"/>
      <c r="W666" s="1"/>
      <c r="X666" s="1"/>
      <c r="Y666" s="1"/>
      <c r="Z666" s="1"/>
    </row>
    <row r="667" spans="1:26" ht="15.75" customHeight="1">
      <c r="A667" s="246"/>
      <c r="B667" s="577"/>
      <c r="C667" s="246"/>
      <c r="D667" s="246"/>
      <c r="E667" s="246"/>
      <c r="F667" s="246"/>
      <c r="G667" s="1"/>
      <c r="H667" s="1"/>
      <c r="I667" s="1"/>
      <c r="J667" s="1"/>
      <c r="K667" s="1"/>
      <c r="L667" s="1"/>
      <c r="M667" s="1"/>
      <c r="N667" s="1"/>
      <c r="O667" s="1"/>
      <c r="P667" s="1"/>
      <c r="Q667" s="1"/>
      <c r="R667" s="1"/>
      <c r="S667" s="1"/>
      <c r="T667" s="1"/>
      <c r="U667" s="1"/>
      <c r="V667" s="1"/>
      <c r="W667" s="1"/>
      <c r="X667" s="1"/>
      <c r="Y667" s="1"/>
      <c r="Z667" s="1"/>
    </row>
    <row r="668" spans="1:26" ht="15.75" customHeight="1">
      <c r="A668" s="246"/>
      <c r="B668" s="577"/>
      <c r="C668" s="246"/>
      <c r="D668" s="246"/>
      <c r="E668" s="246"/>
      <c r="F668" s="246"/>
      <c r="G668" s="1"/>
      <c r="H668" s="1"/>
      <c r="I668" s="1"/>
      <c r="J668" s="1"/>
      <c r="K668" s="1"/>
      <c r="L668" s="1"/>
      <c r="M668" s="1"/>
      <c r="N668" s="1"/>
      <c r="O668" s="1"/>
      <c r="P668" s="1"/>
      <c r="Q668" s="1"/>
      <c r="R668" s="1"/>
      <c r="S668" s="1"/>
      <c r="T668" s="1"/>
      <c r="U668" s="1"/>
      <c r="V668" s="1"/>
      <c r="W668" s="1"/>
      <c r="X668" s="1"/>
      <c r="Y668" s="1"/>
      <c r="Z668" s="1"/>
    </row>
    <row r="669" spans="1:26" ht="15.75" customHeight="1">
      <c r="A669" s="246"/>
      <c r="B669" s="577"/>
      <c r="C669" s="246"/>
      <c r="D669" s="246"/>
      <c r="E669" s="246"/>
      <c r="F669" s="246"/>
      <c r="G669" s="1"/>
      <c r="H669" s="1"/>
      <c r="I669" s="1"/>
      <c r="J669" s="1"/>
      <c r="K669" s="1"/>
      <c r="L669" s="1"/>
      <c r="M669" s="1"/>
      <c r="N669" s="1"/>
      <c r="O669" s="1"/>
      <c r="P669" s="1"/>
      <c r="Q669" s="1"/>
      <c r="R669" s="1"/>
      <c r="S669" s="1"/>
      <c r="T669" s="1"/>
      <c r="U669" s="1"/>
      <c r="V669" s="1"/>
      <c r="W669" s="1"/>
      <c r="X669" s="1"/>
      <c r="Y669" s="1"/>
      <c r="Z669" s="1"/>
    </row>
    <row r="670" spans="1:26" ht="15.75" customHeight="1">
      <c r="A670" s="246"/>
      <c r="B670" s="577"/>
      <c r="C670" s="246"/>
      <c r="D670" s="246"/>
      <c r="E670" s="246"/>
      <c r="F670" s="246"/>
      <c r="G670" s="1"/>
      <c r="H670" s="1"/>
      <c r="I670" s="1"/>
      <c r="J670" s="1"/>
      <c r="K670" s="1"/>
      <c r="L670" s="1"/>
      <c r="M670" s="1"/>
      <c r="N670" s="1"/>
      <c r="O670" s="1"/>
      <c r="P670" s="1"/>
      <c r="Q670" s="1"/>
      <c r="R670" s="1"/>
      <c r="S670" s="1"/>
      <c r="T670" s="1"/>
      <c r="U670" s="1"/>
      <c r="V670" s="1"/>
      <c r="W670" s="1"/>
      <c r="X670" s="1"/>
      <c r="Y670" s="1"/>
      <c r="Z670" s="1"/>
    </row>
    <row r="671" spans="1:26" ht="15.75" customHeight="1">
      <c r="A671" s="246"/>
      <c r="B671" s="577"/>
      <c r="C671" s="246"/>
      <c r="D671" s="246"/>
      <c r="E671" s="246"/>
      <c r="F671" s="246"/>
      <c r="G671" s="1"/>
      <c r="H671" s="1"/>
      <c r="I671" s="1"/>
      <c r="J671" s="1"/>
      <c r="K671" s="1"/>
      <c r="L671" s="1"/>
      <c r="M671" s="1"/>
      <c r="N671" s="1"/>
      <c r="O671" s="1"/>
      <c r="P671" s="1"/>
      <c r="Q671" s="1"/>
      <c r="R671" s="1"/>
      <c r="S671" s="1"/>
      <c r="T671" s="1"/>
      <c r="U671" s="1"/>
      <c r="V671" s="1"/>
      <c r="W671" s="1"/>
      <c r="X671" s="1"/>
      <c r="Y671" s="1"/>
      <c r="Z671" s="1"/>
    </row>
    <row r="672" spans="1:26" ht="15.75" customHeight="1">
      <c r="A672" s="246"/>
      <c r="B672" s="577"/>
      <c r="C672" s="246"/>
      <c r="D672" s="246"/>
      <c r="E672" s="246"/>
      <c r="F672" s="246"/>
      <c r="G672" s="1"/>
      <c r="H672" s="1"/>
      <c r="I672" s="1"/>
      <c r="J672" s="1"/>
      <c r="K672" s="1"/>
      <c r="L672" s="1"/>
      <c r="M672" s="1"/>
      <c r="N672" s="1"/>
      <c r="O672" s="1"/>
      <c r="P672" s="1"/>
      <c r="Q672" s="1"/>
      <c r="R672" s="1"/>
      <c r="S672" s="1"/>
      <c r="T672" s="1"/>
      <c r="U672" s="1"/>
      <c r="V672" s="1"/>
      <c r="W672" s="1"/>
      <c r="X672" s="1"/>
      <c r="Y672" s="1"/>
      <c r="Z672" s="1"/>
    </row>
    <row r="673" spans="1:26" ht="15.75" customHeight="1">
      <c r="A673" s="246"/>
      <c r="B673" s="577"/>
      <c r="C673" s="246"/>
      <c r="D673" s="246"/>
      <c r="E673" s="246"/>
      <c r="F673" s="246"/>
      <c r="G673" s="1"/>
      <c r="H673" s="1"/>
      <c r="I673" s="1"/>
      <c r="J673" s="1"/>
      <c r="K673" s="1"/>
      <c r="L673" s="1"/>
      <c r="M673" s="1"/>
      <c r="N673" s="1"/>
      <c r="O673" s="1"/>
      <c r="P673" s="1"/>
      <c r="Q673" s="1"/>
      <c r="R673" s="1"/>
      <c r="S673" s="1"/>
      <c r="T673" s="1"/>
      <c r="U673" s="1"/>
      <c r="V673" s="1"/>
      <c r="W673" s="1"/>
      <c r="X673" s="1"/>
      <c r="Y673" s="1"/>
      <c r="Z673" s="1"/>
    </row>
    <row r="674" spans="1:26" ht="15.75" customHeight="1">
      <c r="A674" s="246"/>
      <c r="B674" s="577"/>
      <c r="C674" s="246"/>
      <c r="D674" s="246"/>
      <c r="E674" s="246"/>
      <c r="F674" s="246"/>
      <c r="G674" s="1"/>
      <c r="H674" s="1"/>
      <c r="I674" s="1"/>
      <c r="J674" s="1"/>
      <c r="K674" s="1"/>
      <c r="L674" s="1"/>
      <c r="M674" s="1"/>
      <c r="N674" s="1"/>
      <c r="O674" s="1"/>
      <c r="P674" s="1"/>
      <c r="Q674" s="1"/>
      <c r="R674" s="1"/>
      <c r="S674" s="1"/>
      <c r="T674" s="1"/>
      <c r="U674" s="1"/>
      <c r="V674" s="1"/>
      <c r="W674" s="1"/>
      <c r="X674" s="1"/>
      <c r="Y674" s="1"/>
      <c r="Z674" s="1"/>
    </row>
    <row r="675" spans="1:26" ht="15.75" customHeight="1">
      <c r="A675" s="246"/>
      <c r="B675" s="577"/>
      <c r="C675" s="246"/>
      <c r="D675" s="246"/>
      <c r="E675" s="246"/>
      <c r="F675" s="246"/>
      <c r="G675" s="1"/>
      <c r="H675" s="1"/>
      <c r="I675" s="1"/>
      <c r="J675" s="1"/>
      <c r="K675" s="1"/>
      <c r="L675" s="1"/>
      <c r="M675" s="1"/>
      <c r="N675" s="1"/>
      <c r="O675" s="1"/>
      <c r="P675" s="1"/>
      <c r="Q675" s="1"/>
      <c r="R675" s="1"/>
      <c r="S675" s="1"/>
      <c r="T675" s="1"/>
      <c r="U675" s="1"/>
      <c r="V675" s="1"/>
      <c r="W675" s="1"/>
      <c r="X675" s="1"/>
      <c r="Y675" s="1"/>
      <c r="Z675" s="1"/>
    </row>
    <row r="676" spans="1:26" ht="15.75" customHeight="1">
      <c r="A676" s="246"/>
      <c r="B676" s="577"/>
      <c r="C676" s="246"/>
      <c r="D676" s="246"/>
      <c r="E676" s="246"/>
      <c r="F676" s="246"/>
      <c r="G676" s="1"/>
      <c r="H676" s="1"/>
      <c r="I676" s="1"/>
      <c r="J676" s="1"/>
      <c r="K676" s="1"/>
      <c r="L676" s="1"/>
      <c r="M676" s="1"/>
      <c r="N676" s="1"/>
      <c r="O676" s="1"/>
      <c r="P676" s="1"/>
      <c r="Q676" s="1"/>
      <c r="R676" s="1"/>
      <c r="S676" s="1"/>
      <c r="T676" s="1"/>
      <c r="U676" s="1"/>
      <c r="V676" s="1"/>
      <c r="W676" s="1"/>
      <c r="X676" s="1"/>
      <c r="Y676" s="1"/>
      <c r="Z676" s="1"/>
    </row>
    <row r="677" spans="1:26" ht="15.75" customHeight="1">
      <c r="A677" s="246"/>
      <c r="B677" s="577"/>
      <c r="C677" s="246"/>
      <c r="D677" s="246"/>
      <c r="E677" s="246"/>
      <c r="F677" s="246"/>
      <c r="G677" s="1"/>
      <c r="H677" s="1"/>
      <c r="I677" s="1"/>
      <c r="J677" s="1"/>
      <c r="K677" s="1"/>
      <c r="L677" s="1"/>
      <c r="M677" s="1"/>
      <c r="N677" s="1"/>
      <c r="O677" s="1"/>
      <c r="P677" s="1"/>
      <c r="Q677" s="1"/>
      <c r="R677" s="1"/>
      <c r="S677" s="1"/>
      <c r="T677" s="1"/>
      <c r="U677" s="1"/>
      <c r="V677" s="1"/>
      <c r="W677" s="1"/>
      <c r="X677" s="1"/>
      <c r="Y677" s="1"/>
      <c r="Z677" s="1"/>
    </row>
    <row r="678" spans="1:26" ht="15.75" customHeight="1">
      <c r="A678" s="246"/>
      <c r="B678" s="577"/>
      <c r="C678" s="246"/>
      <c r="D678" s="246"/>
      <c r="E678" s="246"/>
      <c r="F678" s="246"/>
      <c r="G678" s="1"/>
      <c r="H678" s="1"/>
      <c r="I678" s="1"/>
      <c r="J678" s="1"/>
      <c r="K678" s="1"/>
      <c r="L678" s="1"/>
      <c r="M678" s="1"/>
      <c r="N678" s="1"/>
      <c r="O678" s="1"/>
      <c r="P678" s="1"/>
      <c r="Q678" s="1"/>
      <c r="R678" s="1"/>
      <c r="S678" s="1"/>
      <c r="T678" s="1"/>
      <c r="U678" s="1"/>
      <c r="V678" s="1"/>
      <c r="W678" s="1"/>
      <c r="X678" s="1"/>
      <c r="Y678" s="1"/>
      <c r="Z678" s="1"/>
    </row>
    <row r="679" spans="1:26" ht="15.75" customHeight="1">
      <c r="A679" s="246"/>
      <c r="B679" s="577"/>
      <c r="C679" s="246"/>
      <c r="D679" s="246"/>
      <c r="E679" s="246"/>
      <c r="F679" s="246"/>
      <c r="G679" s="1"/>
      <c r="H679" s="1"/>
      <c r="I679" s="1"/>
      <c r="J679" s="1"/>
      <c r="K679" s="1"/>
      <c r="L679" s="1"/>
      <c r="M679" s="1"/>
      <c r="N679" s="1"/>
      <c r="O679" s="1"/>
      <c r="P679" s="1"/>
      <c r="Q679" s="1"/>
      <c r="R679" s="1"/>
      <c r="S679" s="1"/>
      <c r="T679" s="1"/>
      <c r="U679" s="1"/>
      <c r="V679" s="1"/>
      <c r="W679" s="1"/>
      <c r="X679" s="1"/>
      <c r="Y679" s="1"/>
      <c r="Z679" s="1"/>
    </row>
    <row r="680" spans="1:26" ht="15.75" customHeight="1">
      <c r="A680" s="246"/>
      <c r="B680" s="577"/>
      <c r="C680" s="246"/>
      <c r="D680" s="246"/>
      <c r="E680" s="246"/>
      <c r="F680" s="246"/>
      <c r="G680" s="1"/>
      <c r="H680" s="1"/>
      <c r="I680" s="1"/>
      <c r="J680" s="1"/>
      <c r="K680" s="1"/>
      <c r="L680" s="1"/>
      <c r="M680" s="1"/>
      <c r="N680" s="1"/>
      <c r="O680" s="1"/>
      <c r="P680" s="1"/>
      <c r="Q680" s="1"/>
      <c r="R680" s="1"/>
      <c r="S680" s="1"/>
      <c r="T680" s="1"/>
      <c r="U680" s="1"/>
      <c r="V680" s="1"/>
      <c r="W680" s="1"/>
      <c r="X680" s="1"/>
      <c r="Y680" s="1"/>
      <c r="Z680" s="1"/>
    </row>
    <row r="681" spans="1:26" ht="15.75" customHeight="1">
      <c r="A681" s="246"/>
      <c r="B681" s="577"/>
      <c r="C681" s="246"/>
      <c r="D681" s="246"/>
      <c r="E681" s="246"/>
      <c r="F681" s="246"/>
      <c r="G681" s="1"/>
      <c r="H681" s="1"/>
      <c r="I681" s="1"/>
      <c r="J681" s="1"/>
      <c r="K681" s="1"/>
      <c r="L681" s="1"/>
      <c r="M681" s="1"/>
      <c r="N681" s="1"/>
      <c r="O681" s="1"/>
      <c r="P681" s="1"/>
      <c r="Q681" s="1"/>
      <c r="R681" s="1"/>
      <c r="S681" s="1"/>
      <c r="T681" s="1"/>
      <c r="U681" s="1"/>
      <c r="V681" s="1"/>
      <c r="W681" s="1"/>
      <c r="X681" s="1"/>
      <c r="Y681" s="1"/>
      <c r="Z681" s="1"/>
    </row>
    <row r="682" spans="1:26" ht="15.75" customHeight="1">
      <c r="A682" s="246"/>
      <c r="B682" s="577"/>
      <c r="C682" s="246"/>
      <c r="D682" s="246"/>
      <c r="E682" s="246"/>
      <c r="F682" s="246"/>
      <c r="G682" s="1"/>
      <c r="H682" s="1"/>
      <c r="I682" s="1"/>
      <c r="J682" s="1"/>
      <c r="K682" s="1"/>
      <c r="L682" s="1"/>
      <c r="M682" s="1"/>
      <c r="N682" s="1"/>
      <c r="O682" s="1"/>
      <c r="P682" s="1"/>
      <c r="Q682" s="1"/>
      <c r="R682" s="1"/>
      <c r="S682" s="1"/>
      <c r="T682" s="1"/>
      <c r="U682" s="1"/>
      <c r="V682" s="1"/>
      <c r="W682" s="1"/>
      <c r="X682" s="1"/>
      <c r="Y682" s="1"/>
      <c r="Z682" s="1"/>
    </row>
    <row r="683" spans="1:26" ht="15.75" customHeight="1">
      <c r="A683" s="246"/>
      <c r="B683" s="577"/>
      <c r="C683" s="246"/>
      <c r="D683" s="246"/>
      <c r="E683" s="246"/>
      <c r="F683" s="246"/>
      <c r="G683" s="1"/>
      <c r="H683" s="1"/>
      <c r="I683" s="1"/>
      <c r="J683" s="1"/>
      <c r="K683" s="1"/>
      <c r="L683" s="1"/>
      <c r="M683" s="1"/>
      <c r="N683" s="1"/>
      <c r="O683" s="1"/>
      <c r="P683" s="1"/>
      <c r="Q683" s="1"/>
      <c r="R683" s="1"/>
      <c r="S683" s="1"/>
      <c r="T683" s="1"/>
      <c r="U683" s="1"/>
      <c r="V683" s="1"/>
      <c r="W683" s="1"/>
      <c r="X683" s="1"/>
      <c r="Y683" s="1"/>
      <c r="Z683" s="1"/>
    </row>
    <row r="684" spans="1:26" ht="15.75" customHeight="1">
      <c r="A684" s="246"/>
      <c r="B684" s="577"/>
      <c r="C684" s="246"/>
      <c r="D684" s="246"/>
      <c r="E684" s="246"/>
      <c r="F684" s="246"/>
      <c r="G684" s="1"/>
      <c r="H684" s="1"/>
      <c r="I684" s="1"/>
      <c r="J684" s="1"/>
      <c r="K684" s="1"/>
      <c r="L684" s="1"/>
      <c r="M684" s="1"/>
      <c r="N684" s="1"/>
      <c r="O684" s="1"/>
      <c r="P684" s="1"/>
      <c r="Q684" s="1"/>
      <c r="R684" s="1"/>
      <c r="S684" s="1"/>
      <c r="T684" s="1"/>
      <c r="U684" s="1"/>
      <c r="V684" s="1"/>
      <c r="W684" s="1"/>
      <c r="X684" s="1"/>
      <c r="Y684" s="1"/>
      <c r="Z684" s="1"/>
    </row>
    <row r="685" spans="1:26" ht="15.75" customHeight="1">
      <c r="A685" s="246"/>
      <c r="B685" s="577"/>
      <c r="C685" s="246"/>
      <c r="D685" s="246"/>
      <c r="E685" s="246"/>
      <c r="F685" s="246"/>
      <c r="G685" s="1"/>
      <c r="H685" s="1"/>
      <c r="I685" s="1"/>
      <c r="J685" s="1"/>
      <c r="K685" s="1"/>
      <c r="L685" s="1"/>
      <c r="M685" s="1"/>
      <c r="N685" s="1"/>
      <c r="O685" s="1"/>
      <c r="P685" s="1"/>
      <c r="Q685" s="1"/>
      <c r="R685" s="1"/>
      <c r="S685" s="1"/>
      <c r="T685" s="1"/>
      <c r="U685" s="1"/>
      <c r="V685" s="1"/>
      <c r="W685" s="1"/>
      <c r="X685" s="1"/>
      <c r="Y685" s="1"/>
      <c r="Z685" s="1"/>
    </row>
    <row r="686" spans="1:26" ht="15.75" customHeight="1">
      <c r="A686" s="246"/>
      <c r="B686" s="577"/>
      <c r="C686" s="246"/>
      <c r="D686" s="246"/>
      <c r="E686" s="246"/>
      <c r="F686" s="246"/>
      <c r="G686" s="1"/>
      <c r="H686" s="1"/>
      <c r="I686" s="1"/>
      <c r="J686" s="1"/>
      <c r="K686" s="1"/>
      <c r="L686" s="1"/>
      <c r="M686" s="1"/>
      <c r="N686" s="1"/>
      <c r="O686" s="1"/>
      <c r="P686" s="1"/>
      <c r="Q686" s="1"/>
      <c r="R686" s="1"/>
      <c r="S686" s="1"/>
      <c r="T686" s="1"/>
      <c r="U686" s="1"/>
      <c r="V686" s="1"/>
      <c r="W686" s="1"/>
      <c r="X686" s="1"/>
      <c r="Y686" s="1"/>
      <c r="Z686" s="1"/>
    </row>
    <row r="687" spans="1:26" ht="15.75" customHeight="1">
      <c r="A687" s="246"/>
      <c r="B687" s="577"/>
      <c r="C687" s="246"/>
      <c r="D687" s="246"/>
      <c r="E687" s="246"/>
      <c r="F687" s="246"/>
      <c r="G687" s="1"/>
      <c r="H687" s="1"/>
      <c r="I687" s="1"/>
      <c r="J687" s="1"/>
      <c r="K687" s="1"/>
      <c r="L687" s="1"/>
      <c r="M687" s="1"/>
      <c r="N687" s="1"/>
      <c r="O687" s="1"/>
      <c r="P687" s="1"/>
      <c r="Q687" s="1"/>
      <c r="R687" s="1"/>
      <c r="S687" s="1"/>
      <c r="T687" s="1"/>
      <c r="U687" s="1"/>
      <c r="V687" s="1"/>
      <c r="W687" s="1"/>
      <c r="X687" s="1"/>
      <c r="Y687" s="1"/>
      <c r="Z687" s="1"/>
    </row>
    <row r="688" spans="1:26" ht="15.75" customHeight="1">
      <c r="A688" s="246"/>
      <c r="B688" s="577"/>
      <c r="C688" s="246"/>
      <c r="D688" s="246"/>
      <c r="E688" s="246"/>
      <c r="F688" s="246"/>
      <c r="G688" s="1"/>
      <c r="H688" s="1"/>
      <c r="I688" s="1"/>
      <c r="J688" s="1"/>
      <c r="K688" s="1"/>
      <c r="L688" s="1"/>
      <c r="M688" s="1"/>
      <c r="N688" s="1"/>
      <c r="O688" s="1"/>
      <c r="P688" s="1"/>
      <c r="Q688" s="1"/>
      <c r="R688" s="1"/>
      <c r="S688" s="1"/>
      <c r="T688" s="1"/>
      <c r="U688" s="1"/>
      <c r="V688" s="1"/>
      <c r="W688" s="1"/>
      <c r="X688" s="1"/>
      <c r="Y688" s="1"/>
      <c r="Z688" s="1"/>
    </row>
    <row r="689" spans="1:26" ht="15.75" customHeight="1">
      <c r="A689" s="246"/>
      <c r="B689" s="577"/>
      <c r="C689" s="246"/>
      <c r="D689" s="246"/>
      <c r="E689" s="246"/>
      <c r="F689" s="246"/>
      <c r="G689" s="1"/>
      <c r="H689" s="1"/>
      <c r="I689" s="1"/>
      <c r="J689" s="1"/>
      <c r="K689" s="1"/>
      <c r="L689" s="1"/>
      <c r="M689" s="1"/>
      <c r="N689" s="1"/>
      <c r="O689" s="1"/>
      <c r="P689" s="1"/>
      <c r="Q689" s="1"/>
      <c r="R689" s="1"/>
      <c r="S689" s="1"/>
      <c r="T689" s="1"/>
      <c r="U689" s="1"/>
      <c r="V689" s="1"/>
      <c r="W689" s="1"/>
      <c r="X689" s="1"/>
      <c r="Y689" s="1"/>
      <c r="Z689" s="1"/>
    </row>
    <row r="690" spans="1:26" ht="15.75" customHeight="1">
      <c r="A690" s="246"/>
      <c r="B690" s="577"/>
      <c r="C690" s="246"/>
      <c r="D690" s="246"/>
      <c r="E690" s="246"/>
      <c r="F690" s="246"/>
      <c r="G690" s="1"/>
      <c r="H690" s="1"/>
      <c r="I690" s="1"/>
      <c r="J690" s="1"/>
      <c r="K690" s="1"/>
      <c r="L690" s="1"/>
      <c r="M690" s="1"/>
      <c r="N690" s="1"/>
      <c r="O690" s="1"/>
      <c r="P690" s="1"/>
      <c r="Q690" s="1"/>
      <c r="R690" s="1"/>
      <c r="S690" s="1"/>
      <c r="T690" s="1"/>
      <c r="U690" s="1"/>
      <c r="V690" s="1"/>
      <c r="W690" s="1"/>
      <c r="X690" s="1"/>
      <c r="Y690" s="1"/>
      <c r="Z690" s="1"/>
    </row>
    <row r="691" spans="1:26" ht="15.75" customHeight="1">
      <c r="A691" s="246"/>
      <c r="B691" s="577"/>
      <c r="C691" s="246"/>
      <c r="D691" s="246"/>
      <c r="E691" s="246"/>
      <c r="F691" s="246"/>
      <c r="G691" s="1"/>
      <c r="H691" s="1"/>
      <c r="I691" s="1"/>
      <c r="J691" s="1"/>
      <c r="K691" s="1"/>
      <c r="L691" s="1"/>
      <c r="M691" s="1"/>
      <c r="N691" s="1"/>
      <c r="O691" s="1"/>
      <c r="P691" s="1"/>
      <c r="Q691" s="1"/>
      <c r="R691" s="1"/>
      <c r="S691" s="1"/>
      <c r="T691" s="1"/>
      <c r="U691" s="1"/>
      <c r="V691" s="1"/>
      <c r="W691" s="1"/>
      <c r="X691" s="1"/>
      <c r="Y691" s="1"/>
      <c r="Z691" s="1"/>
    </row>
    <row r="692" spans="1:26" ht="15.75" customHeight="1">
      <c r="A692" s="246"/>
      <c r="B692" s="577"/>
      <c r="C692" s="246"/>
      <c r="D692" s="246"/>
      <c r="E692" s="246"/>
      <c r="F692" s="246"/>
      <c r="G692" s="1"/>
      <c r="H692" s="1"/>
      <c r="I692" s="1"/>
      <c r="J692" s="1"/>
      <c r="K692" s="1"/>
      <c r="L692" s="1"/>
      <c r="M692" s="1"/>
      <c r="N692" s="1"/>
      <c r="O692" s="1"/>
      <c r="P692" s="1"/>
      <c r="Q692" s="1"/>
      <c r="R692" s="1"/>
      <c r="S692" s="1"/>
      <c r="T692" s="1"/>
      <c r="U692" s="1"/>
      <c r="V692" s="1"/>
      <c r="W692" s="1"/>
      <c r="X692" s="1"/>
      <c r="Y692" s="1"/>
      <c r="Z692" s="1"/>
    </row>
    <row r="693" spans="1:26" ht="15.75" customHeight="1">
      <c r="A693" s="246"/>
      <c r="B693" s="577"/>
      <c r="C693" s="246"/>
      <c r="D693" s="246"/>
      <c r="E693" s="246"/>
      <c r="F693" s="246"/>
      <c r="G693" s="1"/>
      <c r="H693" s="1"/>
      <c r="I693" s="1"/>
      <c r="J693" s="1"/>
      <c r="K693" s="1"/>
      <c r="L693" s="1"/>
      <c r="M693" s="1"/>
      <c r="N693" s="1"/>
      <c r="O693" s="1"/>
      <c r="P693" s="1"/>
      <c r="Q693" s="1"/>
      <c r="R693" s="1"/>
      <c r="S693" s="1"/>
      <c r="T693" s="1"/>
      <c r="U693" s="1"/>
      <c r="V693" s="1"/>
      <c r="W693" s="1"/>
      <c r="X693" s="1"/>
      <c r="Y693" s="1"/>
      <c r="Z693" s="1"/>
    </row>
    <row r="694" spans="1:26" ht="15.75" customHeight="1">
      <c r="A694" s="246"/>
      <c r="B694" s="577"/>
      <c r="C694" s="246"/>
      <c r="D694" s="246"/>
      <c r="E694" s="246"/>
      <c r="F694" s="246"/>
      <c r="G694" s="1"/>
      <c r="H694" s="1"/>
      <c r="I694" s="1"/>
      <c r="J694" s="1"/>
      <c r="K694" s="1"/>
      <c r="L694" s="1"/>
      <c r="M694" s="1"/>
      <c r="N694" s="1"/>
      <c r="O694" s="1"/>
      <c r="P694" s="1"/>
      <c r="Q694" s="1"/>
      <c r="R694" s="1"/>
      <c r="S694" s="1"/>
      <c r="T694" s="1"/>
      <c r="U694" s="1"/>
      <c r="V694" s="1"/>
      <c r="W694" s="1"/>
      <c r="X694" s="1"/>
      <c r="Y694" s="1"/>
      <c r="Z694" s="1"/>
    </row>
    <row r="695" spans="1:26" ht="15.75" customHeight="1">
      <c r="A695" s="246"/>
      <c r="B695" s="577"/>
      <c r="C695" s="246"/>
      <c r="D695" s="246"/>
      <c r="E695" s="246"/>
      <c r="F695" s="246"/>
      <c r="G695" s="1"/>
      <c r="H695" s="1"/>
      <c r="I695" s="1"/>
      <c r="J695" s="1"/>
      <c r="K695" s="1"/>
      <c r="L695" s="1"/>
      <c r="M695" s="1"/>
      <c r="N695" s="1"/>
      <c r="O695" s="1"/>
      <c r="P695" s="1"/>
      <c r="Q695" s="1"/>
      <c r="R695" s="1"/>
      <c r="S695" s="1"/>
      <c r="T695" s="1"/>
      <c r="U695" s="1"/>
      <c r="V695" s="1"/>
      <c r="W695" s="1"/>
      <c r="X695" s="1"/>
      <c r="Y695" s="1"/>
      <c r="Z695" s="1"/>
    </row>
    <row r="696" spans="1:26" ht="15.75" customHeight="1">
      <c r="A696" s="246"/>
      <c r="B696" s="577"/>
      <c r="C696" s="246"/>
      <c r="D696" s="246"/>
      <c r="E696" s="246"/>
      <c r="F696" s="246"/>
      <c r="G696" s="1"/>
      <c r="H696" s="1"/>
      <c r="I696" s="1"/>
      <c r="J696" s="1"/>
      <c r="K696" s="1"/>
      <c r="L696" s="1"/>
      <c r="M696" s="1"/>
      <c r="N696" s="1"/>
      <c r="O696" s="1"/>
      <c r="P696" s="1"/>
      <c r="Q696" s="1"/>
      <c r="R696" s="1"/>
      <c r="S696" s="1"/>
      <c r="T696" s="1"/>
      <c r="U696" s="1"/>
      <c r="V696" s="1"/>
      <c r="W696" s="1"/>
      <c r="X696" s="1"/>
      <c r="Y696" s="1"/>
      <c r="Z696" s="1"/>
    </row>
    <row r="697" spans="1:26" ht="15.75" customHeight="1">
      <c r="A697" s="246"/>
      <c r="B697" s="577"/>
      <c r="C697" s="246"/>
      <c r="D697" s="246"/>
      <c r="E697" s="246"/>
      <c r="F697" s="246"/>
      <c r="G697" s="1"/>
      <c r="H697" s="1"/>
      <c r="I697" s="1"/>
      <c r="J697" s="1"/>
      <c r="K697" s="1"/>
      <c r="L697" s="1"/>
      <c r="M697" s="1"/>
      <c r="N697" s="1"/>
      <c r="O697" s="1"/>
      <c r="P697" s="1"/>
      <c r="Q697" s="1"/>
      <c r="R697" s="1"/>
      <c r="S697" s="1"/>
      <c r="T697" s="1"/>
      <c r="U697" s="1"/>
      <c r="V697" s="1"/>
      <c r="W697" s="1"/>
      <c r="X697" s="1"/>
      <c r="Y697" s="1"/>
      <c r="Z697" s="1"/>
    </row>
    <row r="698" spans="1:26" ht="15.75" customHeight="1">
      <c r="A698" s="246"/>
      <c r="B698" s="577"/>
      <c r="C698" s="246"/>
      <c r="D698" s="246"/>
      <c r="E698" s="246"/>
      <c r="F698" s="246"/>
      <c r="G698" s="1"/>
      <c r="H698" s="1"/>
      <c r="I698" s="1"/>
      <c r="J698" s="1"/>
      <c r="K698" s="1"/>
      <c r="L698" s="1"/>
      <c r="M698" s="1"/>
      <c r="N698" s="1"/>
      <c r="O698" s="1"/>
      <c r="P698" s="1"/>
      <c r="Q698" s="1"/>
      <c r="R698" s="1"/>
      <c r="S698" s="1"/>
      <c r="T698" s="1"/>
      <c r="U698" s="1"/>
      <c r="V698" s="1"/>
      <c r="W698" s="1"/>
      <c r="X698" s="1"/>
      <c r="Y698" s="1"/>
      <c r="Z698" s="1"/>
    </row>
    <row r="699" spans="1:26" ht="15.75" customHeight="1">
      <c r="A699" s="246"/>
      <c r="B699" s="577"/>
      <c r="C699" s="246"/>
      <c r="D699" s="246"/>
      <c r="E699" s="246"/>
      <c r="F699" s="246"/>
      <c r="G699" s="1"/>
      <c r="H699" s="1"/>
      <c r="I699" s="1"/>
      <c r="J699" s="1"/>
      <c r="K699" s="1"/>
      <c r="L699" s="1"/>
      <c r="M699" s="1"/>
      <c r="N699" s="1"/>
      <c r="O699" s="1"/>
      <c r="P699" s="1"/>
      <c r="Q699" s="1"/>
      <c r="R699" s="1"/>
      <c r="S699" s="1"/>
      <c r="T699" s="1"/>
      <c r="U699" s="1"/>
      <c r="V699" s="1"/>
      <c r="W699" s="1"/>
      <c r="X699" s="1"/>
      <c r="Y699" s="1"/>
      <c r="Z699" s="1"/>
    </row>
    <row r="700" spans="1:26" ht="15.75" customHeight="1">
      <c r="A700" s="246"/>
      <c r="B700" s="577"/>
      <c r="C700" s="246"/>
      <c r="D700" s="246"/>
      <c r="E700" s="246"/>
      <c r="F700" s="246"/>
      <c r="G700" s="1"/>
      <c r="H700" s="1"/>
      <c r="I700" s="1"/>
      <c r="J700" s="1"/>
      <c r="K700" s="1"/>
      <c r="L700" s="1"/>
      <c r="M700" s="1"/>
      <c r="N700" s="1"/>
      <c r="O700" s="1"/>
      <c r="P700" s="1"/>
      <c r="Q700" s="1"/>
      <c r="R700" s="1"/>
      <c r="S700" s="1"/>
      <c r="T700" s="1"/>
      <c r="U700" s="1"/>
      <c r="V700" s="1"/>
      <c r="W700" s="1"/>
      <c r="X700" s="1"/>
      <c r="Y700" s="1"/>
      <c r="Z700" s="1"/>
    </row>
    <row r="701" spans="1:26" ht="15.75" customHeight="1">
      <c r="A701" s="246"/>
      <c r="B701" s="577"/>
      <c r="C701" s="246"/>
      <c r="D701" s="246"/>
      <c r="E701" s="246"/>
      <c r="F701" s="246"/>
      <c r="G701" s="1"/>
      <c r="H701" s="1"/>
      <c r="I701" s="1"/>
      <c r="J701" s="1"/>
      <c r="K701" s="1"/>
      <c r="L701" s="1"/>
      <c r="M701" s="1"/>
      <c r="N701" s="1"/>
      <c r="O701" s="1"/>
      <c r="P701" s="1"/>
      <c r="Q701" s="1"/>
      <c r="R701" s="1"/>
      <c r="S701" s="1"/>
      <c r="T701" s="1"/>
      <c r="U701" s="1"/>
      <c r="V701" s="1"/>
      <c r="W701" s="1"/>
      <c r="X701" s="1"/>
      <c r="Y701" s="1"/>
      <c r="Z701" s="1"/>
    </row>
    <row r="702" spans="1:26" ht="15.75" customHeight="1">
      <c r="A702" s="246"/>
      <c r="B702" s="577"/>
      <c r="C702" s="246"/>
      <c r="D702" s="246"/>
      <c r="E702" s="246"/>
      <c r="F702" s="246"/>
      <c r="G702" s="1"/>
      <c r="H702" s="1"/>
      <c r="I702" s="1"/>
      <c r="J702" s="1"/>
      <c r="K702" s="1"/>
      <c r="L702" s="1"/>
      <c r="M702" s="1"/>
      <c r="N702" s="1"/>
      <c r="O702" s="1"/>
      <c r="P702" s="1"/>
      <c r="Q702" s="1"/>
      <c r="R702" s="1"/>
      <c r="S702" s="1"/>
      <c r="T702" s="1"/>
      <c r="U702" s="1"/>
      <c r="V702" s="1"/>
      <c r="W702" s="1"/>
      <c r="X702" s="1"/>
      <c r="Y702" s="1"/>
      <c r="Z702" s="1"/>
    </row>
    <row r="703" spans="1:26" ht="15.75" customHeight="1">
      <c r="A703" s="246"/>
      <c r="B703" s="577"/>
      <c r="C703" s="246"/>
      <c r="D703" s="246"/>
      <c r="E703" s="246"/>
      <c r="F703" s="246"/>
      <c r="G703" s="1"/>
      <c r="H703" s="1"/>
      <c r="I703" s="1"/>
      <c r="J703" s="1"/>
      <c r="K703" s="1"/>
      <c r="L703" s="1"/>
      <c r="M703" s="1"/>
      <c r="N703" s="1"/>
      <c r="O703" s="1"/>
      <c r="P703" s="1"/>
      <c r="Q703" s="1"/>
      <c r="R703" s="1"/>
      <c r="S703" s="1"/>
      <c r="T703" s="1"/>
      <c r="U703" s="1"/>
      <c r="V703" s="1"/>
      <c r="W703" s="1"/>
      <c r="X703" s="1"/>
      <c r="Y703" s="1"/>
      <c r="Z703" s="1"/>
    </row>
    <row r="704" spans="1:26" ht="15.75" customHeight="1">
      <c r="A704" s="246"/>
      <c r="B704" s="577"/>
      <c r="C704" s="246"/>
      <c r="D704" s="246"/>
      <c r="E704" s="246"/>
      <c r="F704" s="246"/>
      <c r="G704" s="1"/>
      <c r="H704" s="1"/>
      <c r="I704" s="1"/>
      <c r="J704" s="1"/>
      <c r="K704" s="1"/>
      <c r="L704" s="1"/>
      <c r="M704" s="1"/>
      <c r="N704" s="1"/>
      <c r="O704" s="1"/>
      <c r="P704" s="1"/>
      <c r="Q704" s="1"/>
      <c r="R704" s="1"/>
      <c r="S704" s="1"/>
      <c r="T704" s="1"/>
      <c r="U704" s="1"/>
      <c r="V704" s="1"/>
      <c r="W704" s="1"/>
      <c r="X704" s="1"/>
      <c r="Y704" s="1"/>
      <c r="Z704" s="1"/>
    </row>
    <row r="705" spans="1:26" ht="15.75" customHeight="1">
      <c r="A705" s="246"/>
      <c r="B705" s="577"/>
      <c r="C705" s="246"/>
      <c r="D705" s="246"/>
      <c r="E705" s="246"/>
      <c r="F705" s="246"/>
      <c r="G705" s="1"/>
      <c r="H705" s="1"/>
      <c r="I705" s="1"/>
      <c r="J705" s="1"/>
      <c r="K705" s="1"/>
      <c r="L705" s="1"/>
      <c r="M705" s="1"/>
      <c r="N705" s="1"/>
      <c r="O705" s="1"/>
      <c r="P705" s="1"/>
      <c r="Q705" s="1"/>
      <c r="R705" s="1"/>
      <c r="S705" s="1"/>
      <c r="T705" s="1"/>
      <c r="U705" s="1"/>
      <c r="V705" s="1"/>
      <c r="W705" s="1"/>
      <c r="X705" s="1"/>
      <c r="Y705" s="1"/>
      <c r="Z705" s="1"/>
    </row>
    <row r="706" spans="1:26" ht="15.75" customHeight="1">
      <c r="A706" s="246"/>
      <c r="B706" s="577"/>
      <c r="C706" s="246"/>
      <c r="D706" s="246"/>
      <c r="E706" s="246"/>
      <c r="F706" s="246"/>
      <c r="G706" s="1"/>
      <c r="H706" s="1"/>
      <c r="I706" s="1"/>
      <c r="J706" s="1"/>
      <c r="K706" s="1"/>
      <c r="L706" s="1"/>
      <c r="M706" s="1"/>
      <c r="N706" s="1"/>
      <c r="O706" s="1"/>
      <c r="P706" s="1"/>
      <c r="Q706" s="1"/>
      <c r="R706" s="1"/>
      <c r="S706" s="1"/>
      <c r="T706" s="1"/>
      <c r="U706" s="1"/>
      <c r="V706" s="1"/>
      <c r="W706" s="1"/>
      <c r="X706" s="1"/>
      <c r="Y706" s="1"/>
      <c r="Z706" s="1"/>
    </row>
    <row r="707" spans="1:26" ht="15.75" customHeight="1">
      <c r="A707" s="246"/>
      <c r="B707" s="577"/>
      <c r="C707" s="246"/>
      <c r="D707" s="246"/>
      <c r="E707" s="246"/>
      <c r="F707" s="246"/>
      <c r="G707" s="1"/>
      <c r="H707" s="1"/>
      <c r="I707" s="1"/>
      <c r="J707" s="1"/>
      <c r="K707" s="1"/>
      <c r="L707" s="1"/>
      <c r="M707" s="1"/>
      <c r="N707" s="1"/>
      <c r="O707" s="1"/>
      <c r="P707" s="1"/>
      <c r="Q707" s="1"/>
      <c r="R707" s="1"/>
      <c r="S707" s="1"/>
      <c r="T707" s="1"/>
      <c r="U707" s="1"/>
      <c r="V707" s="1"/>
      <c r="W707" s="1"/>
      <c r="X707" s="1"/>
      <c r="Y707" s="1"/>
      <c r="Z707" s="1"/>
    </row>
    <row r="708" spans="1:26" ht="15.75" customHeight="1">
      <c r="A708" s="246"/>
      <c r="B708" s="577"/>
      <c r="C708" s="246"/>
      <c r="D708" s="246"/>
      <c r="E708" s="246"/>
      <c r="F708" s="246"/>
      <c r="G708" s="1"/>
      <c r="H708" s="1"/>
      <c r="I708" s="1"/>
      <c r="J708" s="1"/>
      <c r="K708" s="1"/>
      <c r="L708" s="1"/>
      <c r="M708" s="1"/>
      <c r="N708" s="1"/>
      <c r="O708" s="1"/>
      <c r="P708" s="1"/>
      <c r="Q708" s="1"/>
      <c r="R708" s="1"/>
      <c r="S708" s="1"/>
      <c r="T708" s="1"/>
      <c r="U708" s="1"/>
      <c r="V708" s="1"/>
      <c r="W708" s="1"/>
      <c r="X708" s="1"/>
      <c r="Y708" s="1"/>
      <c r="Z708" s="1"/>
    </row>
    <row r="709" spans="1:26" ht="15.75" customHeight="1">
      <c r="A709" s="246"/>
      <c r="B709" s="577"/>
      <c r="C709" s="246"/>
      <c r="D709" s="246"/>
      <c r="E709" s="246"/>
      <c r="F709" s="246"/>
      <c r="G709" s="1"/>
      <c r="H709" s="1"/>
      <c r="I709" s="1"/>
      <c r="J709" s="1"/>
      <c r="K709" s="1"/>
      <c r="L709" s="1"/>
      <c r="M709" s="1"/>
      <c r="N709" s="1"/>
      <c r="O709" s="1"/>
      <c r="P709" s="1"/>
      <c r="Q709" s="1"/>
      <c r="R709" s="1"/>
      <c r="S709" s="1"/>
      <c r="T709" s="1"/>
      <c r="U709" s="1"/>
      <c r="V709" s="1"/>
      <c r="W709" s="1"/>
      <c r="X709" s="1"/>
      <c r="Y709" s="1"/>
      <c r="Z709" s="1"/>
    </row>
    <row r="710" spans="1:26" ht="15.75" customHeight="1">
      <c r="A710" s="246"/>
      <c r="B710" s="577"/>
      <c r="C710" s="246"/>
      <c r="D710" s="246"/>
      <c r="E710" s="246"/>
      <c r="F710" s="246"/>
      <c r="G710" s="1"/>
      <c r="H710" s="1"/>
      <c r="I710" s="1"/>
      <c r="J710" s="1"/>
      <c r="K710" s="1"/>
      <c r="L710" s="1"/>
      <c r="M710" s="1"/>
      <c r="N710" s="1"/>
      <c r="O710" s="1"/>
      <c r="P710" s="1"/>
      <c r="Q710" s="1"/>
      <c r="R710" s="1"/>
      <c r="S710" s="1"/>
      <c r="T710" s="1"/>
      <c r="U710" s="1"/>
      <c r="V710" s="1"/>
      <c r="W710" s="1"/>
      <c r="X710" s="1"/>
      <c r="Y710" s="1"/>
      <c r="Z710" s="1"/>
    </row>
    <row r="711" spans="1:26" ht="15.75" customHeight="1">
      <c r="A711" s="246"/>
      <c r="B711" s="577"/>
      <c r="C711" s="246"/>
      <c r="D711" s="246"/>
      <c r="E711" s="246"/>
      <c r="F711" s="246"/>
      <c r="G711" s="1"/>
      <c r="H711" s="1"/>
      <c r="I711" s="1"/>
      <c r="J711" s="1"/>
      <c r="K711" s="1"/>
      <c r="L711" s="1"/>
      <c r="M711" s="1"/>
      <c r="N711" s="1"/>
      <c r="O711" s="1"/>
      <c r="P711" s="1"/>
      <c r="Q711" s="1"/>
      <c r="R711" s="1"/>
      <c r="S711" s="1"/>
      <c r="T711" s="1"/>
      <c r="U711" s="1"/>
      <c r="V711" s="1"/>
      <c r="W711" s="1"/>
      <c r="X711" s="1"/>
      <c r="Y711" s="1"/>
      <c r="Z711" s="1"/>
    </row>
    <row r="712" spans="1:26" ht="15.75" customHeight="1">
      <c r="A712" s="246"/>
      <c r="B712" s="577"/>
      <c r="C712" s="246"/>
      <c r="D712" s="246"/>
      <c r="E712" s="246"/>
      <c r="F712" s="246"/>
      <c r="G712" s="1"/>
      <c r="H712" s="1"/>
      <c r="I712" s="1"/>
      <c r="J712" s="1"/>
      <c r="K712" s="1"/>
      <c r="L712" s="1"/>
      <c r="M712" s="1"/>
      <c r="N712" s="1"/>
      <c r="O712" s="1"/>
      <c r="P712" s="1"/>
      <c r="Q712" s="1"/>
      <c r="R712" s="1"/>
      <c r="S712" s="1"/>
      <c r="T712" s="1"/>
      <c r="U712" s="1"/>
      <c r="V712" s="1"/>
      <c r="W712" s="1"/>
      <c r="X712" s="1"/>
      <c r="Y712" s="1"/>
      <c r="Z712" s="1"/>
    </row>
    <row r="713" spans="1:26" ht="15.75" customHeight="1">
      <c r="A713" s="246"/>
      <c r="B713" s="577"/>
      <c r="C713" s="246"/>
      <c r="D713" s="246"/>
      <c r="E713" s="246"/>
      <c r="F713" s="246"/>
      <c r="G713" s="1"/>
      <c r="H713" s="1"/>
      <c r="I713" s="1"/>
      <c r="J713" s="1"/>
      <c r="K713" s="1"/>
      <c r="L713" s="1"/>
      <c r="M713" s="1"/>
      <c r="N713" s="1"/>
      <c r="O713" s="1"/>
      <c r="P713" s="1"/>
      <c r="Q713" s="1"/>
      <c r="R713" s="1"/>
      <c r="S713" s="1"/>
      <c r="T713" s="1"/>
      <c r="U713" s="1"/>
      <c r="V713" s="1"/>
      <c r="W713" s="1"/>
      <c r="X713" s="1"/>
      <c r="Y713" s="1"/>
      <c r="Z713" s="1"/>
    </row>
    <row r="714" spans="1:26" ht="15.75" customHeight="1">
      <c r="A714" s="246"/>
      <c r="B714" s="577"/>
      <c r="C714" s="246"/>
      <c r="D714" s="246"/>
      <c r="E714" s="246"/>
      <c r="F714" s="246"/>
      <c r="G714" s="1"/>
      <c r="H714" s="1"/>
      <c r="I714" s="1"/>
      <c r="J714" s="1"/>
      <c r="K714" s="1"/>
      <c r="L714" s="1"/>
      <c r="M714" s="1"/>
      <c r="N714" s="1"/>
      <c r="O714" s="1"/>
      <c r="P714" s="1"/>
      <c r="Q714" s="1"/>
      <c r="R714" s="1"/>
      <c r="S714" s="1"/>
      <c r="T714" s="1"/>
      <c r="U714" s="1"/>
      <c r="V714" s="1"/>
      <c r="W714" s="1"/>
      <c r="X714" s="1"/>
      <c r="Y714" s="1"/>
      <c r="Z714" s="1"/>
    </row>
    <row r="715" spans="1:26" ht="15.75" customHeight="1">
      <c r="A715" s="246"/>
      <c r="B715" s="577"/>
      <c r="C715" s="246"/>
      <c r="D715" s="246"/>
      <c r="E715" s="246"/>
      <c r="F715" s="246"/>
      <c r="G715" s="1"/>
      <c r="H715" s="1"/>
      <c r="I715" s="1"/>
      <c r="J715" s="1"/>
      <c r="K715" s="1"/>
      <c r="L715" s="1"/>
      <c r="M715" s="1"/>
      <c r="N715" s="1"/>
      <c r="O715" s="1"/>
      <c r="P715" s="1"/>
      <c r="Q715" s="1"/>
      <c r="R715" s="1"/>
      <c r="S715" s="1"/>
      <c r="T715" s="1"/>
      <c r="U715" s="1"/>
      <c r="V715" s="1"/>
      <c r="W715" s="1"/>
      <c r="X715" s="1"/>
      <c r="Y715" s="1"/>
      <c r="Z715" s="1"/>
    </row>
    <row r="716" spans="1:26" ht="15.75" customHeight="1">
      <c r="A716" s="246"/>
      <c r="B716" s="577"/>
      <c r="C716" s="246"/>
      <c r="D716" s="246"/>
      <c r="E716" s="246"/>
      <c r="F716" s="246"/>
      <c r="G716" s="1"/>
      <c r="H716" s="1"/>
      <c r="I716" s="1"/>
      <c r="J716" s="1"/>
      <c r="K716" s="1"/>
      <c r="L716" s="1"/>
      <c r="M716" s="1"/>
      <c r="N716" s="1"/>
      <c r="O716" s="1"/>
      <c r="P716" s="1"/>
      <c r="Q716" s="1"/>
      <c r="R716" s="1"/>
      <c r="S716" s="1"/>
      <c r="T716" s="1"/>
      <c r="U716" s="1"/>
      <c r="V716" s="1"/>
      <c r="W716" s="1"/>
      <c r="X716" s="1"/>
      <c r="Y716" s="1"/>
      <c r="Z716" s="1"/>
    </row>
    <row r="717" spans="1:26" ht="15.75" customHeight="1">
      <c r="A717" s="246"/>
      <c r="B717" s="577"/>
      <c r="C717" s="246"/>
      <c r="D717" s="246"/>
      <c r="E717" s="246"/>
      <c r="F717" s="246"/>
      <c r="G717" s="1"/>
      <c r="H717" s="1"/>
      <c r="I717" s="1"/>
      <c r="J717" s="1"/>
      <c r="K717" s="1"/>
      <c r="L717" s="1"/>
      <c r="M717" s="1"/>
      <c r="N717" s="1"/>
      <c r="O717" s="1"/>
      <c r="P717" s="1"/>
      <c r="Q717" s="1"/>
      <c r="R717" s="1"/>
      <c r="S717" s="1"/>
      <c r="T717" s="1"/>
      <c r="U717" s="1"/>
      <c r="V717" s="1"/>
      <c r="W717" s="1"/>
      <c r="X717" s="1"/>
      <c r="Y717" s="1"/>
      <c r="Z717" s="1"/>
    </row>
    <row r="718" spans="1:26" ht="15.75" customHeight="1">
      <c r="A718" s="246"/>
      <c r="B718" s="577"/>
      <c r="C718" s="246"/>
      <c r="D718" s="246"/>
      <c r="E718" s="246"/>
      <c r="F718" s="246"/>
      <c r="G718" s="1"/>
      <c r="H718" s="1"/>
      <c r="I718" s="1"/>
      <c r="J718" s="1"/>
      <c r="K718" s="1"/>
      <c r="L718" s="1"/>
      <c r="M718" s="1"/>
      <c r="N718" s="1"/>
      <c r="O718" s="1"/>
      <c r="P718" s="1"/>
      <c r="Q718" s="1"/>
      <c r="R718" s="1"/>
      <c r="S718" s="1"/>
      <c r="T718" s="1"/>
      <c r="U718" s="1"/>
      <c r="V718" s="1"/>
      <c r="W718" s="1"/>
      <c r="X718" s="1"/>
      <c r="Y718" s="1"/>
      <c r="Z718" s="1"/>
    </row>
    <row r="719" spans="1:26" ht="15.75" customHeight="1">
      <c r="A719" s="246"/>
      <c r="B719" s="577"/>
      <c r="C719" s="246"/>
      <c r="D719" s="246"/>
      <c r="E719" s="246"/>
      <c r="F719" s="246"/>
      <c r="G719" s="1"/>
      <c r="H719" s="1"/>
      <c r="I719" s="1"/>
      <c r="J719" s="1"/>
      <c r="K719" s="1"/>
      <c r="L719" s="1"/>
      <c r="M719" s="1"/>
      <c r="N719" s="1"/>
      <c r="O719" s="1"/>
      <c r="P719" s="1"/>
      <c r="Q719" s="1"/>
      <c r="R719" s="1"/>
      <c r="S719" s="1"/>
      <c r="T719" s="1"/>
      <c r="U719" s="1"/>
      <c r="V719" s="1"/>
      <c r="W719" s="1"/>
      <c r="X719" s="1"/>
      <c r="Y719" s="1"/>
      <c r="Z719" s="1"/>
    </row>
    <row r="720" spans="1:26" ht="15.75" customHeight="1">
      <c r="A720" s="246"/>
      <c r="B720" s="577"/>
      <c r="C720" s="246"/>
      <c r="D720" s="246"/>
      <c r="E720" s="246"/>
      <c r="F720" s="246"/>
      <c r="G720" s="1"/>
      <c r="H720" s="1"/>
      <c r="I720" s="1"/>
      <c r="J720" s="1"/>
      <c r="K720" s="1"/>
      <c r="L720" s="1"/>
      <c r="M720" s="1"/>
      <c r="N720" s="1"/>
      <c r="O720" s="1"/>
      <c r="P720" s="1"/>
      <c r="Q720" s="1"/>
      <c r="R720" s="1"/>
      <c r="S720" s="1"/>
      <c r="T720" s="1"/>
      <c r="U720" s="1"/>
      <c r="V720" s="1"/>
      <c r="W720" s="1"/>
      <c r="X720" s="1"/>
      <c r="Y720" s="1"/>
      <c r="Z720" s="1"/>
    </row>
    <row r="721" spans="1:26" ht="15.75" customHeight="1">
      <c r="A721" s="246"/>
      <c r="B721" s="577"/>
      <c r="C721" s="246"/>
      <c r="D721" s="246"/>
      <c r="E721" s="246"/>
      <c r="F721" s="246"/>
      <c r="G721" s="1"/>
      <c r="H721" s="1"/>
      <c r="I721" s="1"/>
      <c r="J721" s="1"/>
      <c r="K721" s="1"/>
      <c r="L721" s="1"/>
      <c r="M721" s="1"/>
      <c r="N721" s="1"/>
      <c r="O721" s="1"/>
      <c r="P721" s="1"/>
      <c r="Q721" s="1"/>
      <c r="R721" s="1"/>
      <c r="S721" s="1"/>
      <c r="T721" s="1"/>
      <c r="U721" s="1"/>
      <c r="V721" s="1"/>
      <c r="W721" s="1"/>
      <c r="X721" s="1"/>
      <c r="Y721" s="1"/>
      <c r="Z721" s="1"/>
    </row>
    <row r="722" spans="1:26" ht="15.75" customHeight="1">
      <c r="A722" s="246"/>
      <c r="B722" s="577"/>
      <c r="C722" s="246"/>
      <c r="D722" s="246"/>
      <c r="E722" s="246"/>
      <c r="F722" s="246"/>
      <c r="G722" s="1"/>
      <c r="H722" s="1"/>
      <c r="I722" s="1"/>
      <c r="J722" s="1"/>
      <c r="K722" s="1"/>
      <c r="L722" s="1"/>
      <c r="M722" s="1"/>
      <c r="N722" s="1"/>
      <c r="O722" s="1"/>
      <c r="P722" s="1"/>
      <c r="Q722" s="1"/>
      <c r="R722" s="1"/>
      <c r="S722" s="1"/>
      <c r="T722" s="1"/>
      <c r="U722" s="1"/>
      <c r="V722" s="1"/>
      <c r="W722" s="1"/>
      <c r="X722" s="1"/>
      <c r="Y722" s="1"/>
      <c r="Z722" s="1"/>
    </row>
    <row r="723" spans="1:26" ht="15.75" customHeight="1">
      <c r="A723" s="246"/>
      <c r="B723" s="577"/>
      <c r="C723" s="246"/>
      <c r="D723" s="246"/>
      <c r="E723" s="246"/>
      <c r="F723" s="246"/>
      <c r="G723" s="1"/>
      <c r="H723" s="1"/>
      <c r="I723" s="1"/>
      <c r="J723" s="1"/>
      <c r="K723" s="1"/>
      <c r="L723" s="1"/>
      <c r="M723" s="1"/>
      <c r="N723" s="1"/>
      <c r="O723" s="1"/>
      <c r="P723" s="1"/>
      <c r="Q723" s="1"/>
      <c r="R723" s="1"/>
      <c r="S723" s="1"/>
      <c r="T723" s="1"/>
      <c r="U723" s="1"/>
      <c r="V723" s="1"/>
      <c r="W723" s="1"/>
      <c r="X723" s="1"/>
      <c r="Y723" s="1"/>
      <c r="Z723" s="1"/>
    </row>
    <row r="724" spans="1:26" ht="15.75" customHeight="1">
      <c r="A724" s="246"/>
      <c r="B724" s="577"/>
      <c r="C724" s="246"/>
      <c r="D724" s="246"/>
      <c r="E724" s="246"/>
      <c r="F724" s="246"/>
      <c r="G724" s="1"/>
      <c r="H724" s="1"/>
      <c r="I724" s="1"/>
      <c r="J724" s="1"/>
      <c r="K724" s="1"/>
      <c r="L724" s="1"/>
      <c r="M724" s="1"/>
      <c r="N724" s="1"/>
      <c r="O724" s="1"/>
      <c r="P724" s="1"/>
      <c r="Q724" s="1"/>
      <c r="R724" s="1"/>
      <c r="S724" s="1"/>
      <c r="T724" s="1"/>
      <c r="U724" s="1"/>
      <c r="V724" s="1"/>
      <c r="W724" s="1"/>
      <c r="X724" s="1"/>
      <c r="Y724" s="1"/>
      <c r="Z724" s="1"/>
    </row>
    <row r="725" spans="1:26" ht="15.75" customHeight="1">
      <c r="A725" s="246"/>
      <c r="B725" s="577"/>
      <c r="C725" s="246"/>
      <c r="D725" s="246"/>
      <c r="E725" s="246"/>
      <c r="F725" s="246"/>
      <c r="G725" s="1"/>
      <c r="H725" s="1"/>
      <c r="I725" s="1"/>
      <c r="J725" s="1"/>
      <c r="K725" s="1"/>
      <c r="L725" s="1"/>
      <c r="M725" s="1"/>
      <c r="N725" s="1"/>
      <c r="O725" s="1"/>
      <c r="P725" s="1"/>
      <c r="Q725" s="1"/>
      <c r="R725" s="1"/>
      <c r="S725" s="1"/>
      <c r="T725" s="1"/>
      <c r="U725" s="1"/>
      <c r="V725" s="1"/>
      <c r="W725" s="1"/>
      <c r="X725" s="1"/>
      <c r="Y725" s="1"/>
      <c r="Z725" s="1"/>
    </row>
    <row r="726" spans="1:26" ht="15.75" customHeight="1">
      <c r="A726" s="246"/>
      <c r="B726" s="577"/>
      <c r="C726" s="246"/>
      <c r="D726" s="246"/>
      <c r="E726" s="246"/>
      <c r="F726" s="246"/>
      <c r="G726" s="1"/>
      <c r="H726" s="1"/>
      <c r="I726" s="1"/>
      <c r="J726" s="1"/>
      <c r="K726" s="1"/>
      <c r="L726" s="1"/>
      <c r="M726" s="1"/>
      <c r="N726" s="1"/>
      <c r="O726" s="1"/>
      <c r="P726" s="1"/>
      <c r="Q726" s="1"/>
      <c r="R726" s="1"/>
      <c r="S726" s="1"/>
      <c r="T726" s="1"/>
      <c r="U726" s="1"/>
      <c r="V726" s="1"/>
      <c r="W726" s="1"/>
      <c r="X726" s="1"/>
      <c r="Y726" s="1"/>
      <c r="Z726" s="1"/>
    </row>
    <row r="727" spans="1:26" ht="15.75" customHeight="1">
      <c r="A727" s="246"/>
      <c r="B727" s="577"/>
      <c r="C727" s="246"/>
      <c r="D727" s="246"/>
      <c r="E727" s="246"/>
      <c r="F727" s="246"/>
      <c r="G727" s="1"/>
      <c r="H727" s="1"/>
      <c r="I727" s="1"/>
      <c r="J727" s="1"/>
      <c r="K727" s="1"/>
      <c r="L727" s="1"/>
      <c r="M727" s="1"/>
      <c r="N727" s="1"/>
      <c r="O727" s="1"/>
      <c r="P727" s="1"/>
      <c r="Q727" s="1"/>
      <c r="R727" s="1"/>
      <c r="S727" s="1"/>
      <c r="T727" s="1"/>
      <c r="U727" s="1"/>
      <c r="V727" s="1"/>
      <c r="W727" s="1"/>
      <c r="X727" s="1"/>
      <c r="Y727" s="1"/>
      <c r="Z727" s="1"/>
    </row>
    <row r="728" spans="1:26" ht="15.75" customHeight="1">
      <c r="A728" s="246"/>
      <c r="B728" s="577"/>
      <c r="C728" s="246"/>
      <c r="D728" s="246"/>
      <c r="E728" s="246"/>
      <c r="F728" s="246"/>
      <c r="G728" s="1"/>
      <c r="H728" s="1"/>
      <c r="I728" s="1"/>
      <c r="J728" s="1"/>
      <c r="K728" s="1"/>
      <c r="L728" s="1"/>
      <c r="M728" s="1"/>
      <c r="N728" s="1"/>
      <c r="O728" s="1"/>
      <c r="P728" s="1"/>
      <c r="Q728" s="1"/>
      <c r="R728" s="1"/>
      <c r="S728" s="1"/>
      <c r="T728" s="1"/>
      <c r="U728" s="1"/>
      <c r="V728" s="1"/>
      <c r="W728" s="1"/>
      <c r="X728" s="1"/>
      <c r="Y728" s="1"/>
      <c r="Z728" s="1"/>
    </row>
    <row r="729" spans="1:26" ht="15.75" customHeight="1">
      <c r="A729" s="246"/>
      <c r="B729" s="577"/>
      <c r="C729" s="246"/>
      <c r="D729" s="246"/>
      <c r="E729" s="246"/>
      <c r="F729" s="246"/>
      <c r="G729" s="1"/>
      <c r="H729" s="1"/>
      <c r="I729" s="1"/>
      <c r="J729" s="1"/>
      <c r="K729" s="1"/>
      <c r="L729" s="1"/>
      <c r="M729" s="1"/>
      <c r="N729" s="1"/>
      <c r="O729" s="1"/>
      <c r="P729" s="1"/>
      <c r="Q729" s="1"/>
      <c r="R729" s="1"/>
      <c r="S729" s="1"/>
      <c r="T729" s="1"/>
      <c r="U729" s="1"/>
      <c r="V729" s="1"/>
      <c r="W729" s="1"/>
      <c r="X729" s="1"/>
      <c r="Y729" s="1"/>
      <c r="Z729" s="1"/>
    </row>
    <row r="730" spans="1:26" ht="15.75" customHeight="1">
      <c r="A730" s="246"/>
      <c r="B730" s="577"/>
      <c r="C730" s="246"/>
      <c r="D730" s="246"/>
      <c r="E730" s="246"/>
      <c r="F730" s="246"/>
      <c r="G730" s="1"/>
      <c r="H730" s="1"/>
      <c r="I730" s="1"/>
      <c r="J730" s="1"/>
      <c r="K730" s="1"/>
      <c r="L730" s="1"/>
      <c r="M730" s="1"/>
      <c r="N730" s="1"/>
      <c r="O730" s="1"/>
      <c r="P730" s="1"/>
      <c r="Q730" s="1"/>
      <c r="R730" s="1"/>
      <c r="S730" s="1"/>
      <c r="T730" s="1"/>
      <c r="U730" s="1"/>
      <c r="V730" s="1"/>
      <c r="W730" s="1"/>
      <c r="X730" s="1"/>
      <c r="Y730" s="1"/>
      <c r="Z730" s="1"/>
    </row>
    <row r="731" spans="1:26" ht="15.75" customHeight="1">
      <c r="A731" s="246"/>
      <c r="B731" s="577"/>
      <c r="C731" s="246"/>
      <c r="D731" s="246"/>
      <c r="E731" s="246"/>
      <c r="F731" s="246"/>
      <c r="G731" s="1"/>
      <c r="H731" s="1"/>
      <c r="I731" s="1"/>
      <c r="J731" s="1"/>
      <c r="K731" s="1"/>
      <c r="L731" s="1"/>
      <c r="M731" s="1"/>
      <c r="N731" s="1"/>
      <c r="O731" s="1"/>
      <c r="P731" s="1"/>
      <c r="Q731" s="1"/>
      <c r="R731" s="1"/>
      <c r="S731" s="1"/>
      <c r="T731" s="1"/>
      <c r="U731" s="1"/>
      <c r="V731" s="1"/>
      <c r="W731" s="1"/>
      <c r="X731" s="1"/>
      <c r="Y731" s="1"/>
      <c r="Z731" s="1"/>
    </row>
    <row r="732" spans="1:26" ht="15.75" customHeight="1">
      <c r="A732" s="246"/>
      <c r="B732" s="577"/>
      <c r="C732" s="246"/>
      <c r="D732" s="246"/>
      <c r="E732" s="246"/>
      <c r="F732" s="246"/>
      <c r="G732" s="1"/>
      <c r="H732" s="1"/>
      <c r="I732" s="1"/>
      <c r="J732" s="1"/>
      <c r="K732" s="1"/>
      <c r="L732" s="1"/>
      <c r="M732" s="1"/>
      <c r="N732" s="1"/>
      <c r="O732" s="1"/>
      <c r="P732" s="1"/>
      <c r="Q732" s="1"/>
      <c r="R732" s="1"/>
      <c r="S732" s="1"/>
      <c r="T732" s="1"/>
      <c r="U732" s="1"/>
      <c r="V732" s="1"/>
      <c r="W732" s="1"/>
      <c r="X732" s="1"/>
      <c r="Y732" s="1"/>
      <c r="Z732" s="1"/>
    </row>
    <row r="733" spans="1:26" ht="15.75" customHeight="1">
      <c r="A733" s="246"/>
      <c r="B733" s="577"/>
      <c r="C733" s="246"/>
      <c r="D733" s="246"/>
      <c r="E733" s="246"/>
      <c r="F733" s="246"/>
      <c r="G733" s="1"/>
      <c r="H733" s="1"/>
      <c r="I733" s="1"/>
      <c r="J733" s="1"/>
      <c r="K733" s="1"/>
      <c r="L733" s="1"/>
      <c r="M733" s="1"/>
      <c r="N733" s="1"/>
      <c r="O733" s="1"/>
      <c r="P733" s="1"/>
      <c r="Q733" s="1"/>
      <c r="R733" s="1"/>
      <c r="S733" s="1"/>
      <c r="T733" s="1"/>
      <c r="U733" s="1"/>
      <c r="V733" s="1"/>
      <c r="W733" s="1"/>
      <c r="X733" s="1"/>
      <c r="Y733" s="1"/>
      <c r="Z733" s="1"/>
    </row>
    <row r="734" spans="1:26" ht="15.75" customHeight="1">
      <c r="A734" s="246"/>
      <c r="B734" s="577"/>
      <c r="C734" s="246"/>
      <c r="D734" s="246"/>
      <c r="E734" s="246"/>
      <c r="F734" s="246"/>
      <c r="G734" s="1"/>
      <c r="H734" s="1"/>
      <c r="I734" s="1"/>
      <c r="J734" s="1"/>
      <c r="K734" s="1"/>
      <c r="L734" s="1"/>
      <c r="M734" s="1"/>
      <c r="N734" s="1"/>
      <c r="O734" s="1"/>
      <c r="P734" s="1"/>
      <c r="Q734" s="1"/>
      <c r="R734" s="1"/>
      <c r="S734" s="1"/>
      <c r="T734" s="1"/>
      <c r="U734" s="1"/>
      <c r="V734" s="1"/>
      <c r="W734" s="1"/>
      <c r="X734" s="1"/>
      <c r="Y734" s="1"/>
      <c r="Z734" s="1"/>
    </row>
    <row r="735" spans="1:26" ht="15.75" customHeight="1">
      <c r="A735" s="246"/>
      <c r="B735" s="577"/>
      <c r="C735" s="246"/>
      <c r="D735" s="246"/>
      <c r="E735" s="246"/>
      <c r="F735" s="246"/>
      <c r="G735" s="1"/>
      <c r="H735" s="1"/>
      <c r="I735" s="1"/>
      <c r="J735" s="1"/>
      <c r="K735" s="1"/>
      <c r="L735" s="1"/>
      <c r="M735" s="1"/>
      <c r="N735" s="1"/>
      <c r="O735" s="1"/>
      <c r="P735" s="1"/>
      <c r="Q735" s="1"/>
      <c r="R735" s="1"/>
      <c r="S735" s="1"/>
      <c r="T735" s="1"/>
      <c r="U735" s="1"/>
      <c r="V735" s="1"/>
      <c r="W735" s="1"/>
      <c r="X735" s="1"/>
      <c r="Y735" s="1"/>
      <c r="Z735" s="1"/>
    </row>
    <row r="736" spans="1:26" ht="15.75" customHeight="1">
      <c r="A736" s="246"/>
      <c r="B736" s="577"/>
      <c r="C736" s="246"/>
      <c r="D736" s="246"/>
      <c r="E736" s="246"/>
      <c r="F736" s="246"/>
      <c r="G736" s="1"/>
      <c r="H736" s="1"/>
      <c r="I736" s="1"/>
      <c r="J736" s="1"/>
      <c r="K736" s="1"/>
      <c r="L736" s="1"/>
      <c r="M736" s="1"/>
      <c r="N736" s="1"/>
      <c r="O736" s="1"/>
      <c r="P736" s="1"/>
      <c r="Q736" s="1"/>
      <c r="R736" s="1"/>
      <c r="S736" s="1"/>
      <c r="T736" s="1"/>
      <c r="U736" s="1"/>
      <c r="V736" s="1"/>
      <c r="W736" s="1"/>
      <c r="X736" s="1"/>
      <c r="Y736" s="1"/>
      <c r="Z736" s="1"/>
    </row>
    <row r="737" spans="1:26" ht="15.75" customHeight="1">
      <c r="A737" s="246"/>
      <c r="B737" s="577"/>
      <c r="C737" s="246"/>
      <c r="D737" s="246"/>
      <c r="E737" s="246"/>
      <c r="F737" s="246"/>
      <c r="G737" s="1"/>
      <c r="H737" s="1"/>
      <c r="I737" s="1"/>
      <c r="J737" s="1"/>
      <c r="K737" s="1"/>
      <c r="L737" s="1"/>
      <c r="M737" s="1"/>
      <c r="N737" s="1"/>
      <c r="O737" s="1"/>
      <c r="P737" s="1"/>
      <c r="Q737" s="1"/>
      <c r="R737" s="1"/>
      <c r="S737" s="1"/>
      <c r="T737" s="1"/>
      <c r="U737" s="1"/>
      <c r="V737" s="1"/>
      <c r="W737" s="1"/>
      <c r="X737" s="1"/>
      <c r="Y737" s="1"/>
      <c r="Z737" s="1"/>
    </row>
    <row r="738" spans="1:26" ht="15.75" customHeight="1">
      <c r="A738" s="246"/>
      <c r="B738" s="577"/>
      <c r="C738" s="246"/>
      <c r="D738" s="246"/>
      <c r="E738" s="246"/>
      <c r="F738" s="246"/>
      <c r="G738" s="1"/>
      <c r="H738" s="1"/>
      <c r="I738" s="1"/>
      <c r="J738" s="1"/>
      <c r="K738" s="1"/>
      <c r="L738" s="1"/>
      <c r="M738" s="1"/>
      <c r="N738" s="1"/>
      <c r="O738" s="1"/>
      <c r="P738" s="1"/>
      <c r="Q738" s="1"/>
      <c r="R738" s="1"/>
      <c r="S738" s="1"/>
      <c r="T738" s="1"/>
      <c r="U738" s="1"/>
      <c r="V738" s="1"/>
      <c r="W738" s="1"/>
      <c r="X738" s="1"/>
      <c r="Y738" s="1"/>
      <c r="Z738" s="1"/>
    </row>
    <row r="739" spans="1:26" ht="15.75" customHeight="1">
      <c r="A739" s="246"/>
      <c r="B739" s="577"/>
      <c r="C739" s="246"/>
      <c r="D739" s="246"/>
      <c r="E739" s="246"/>
      <c r="F739" s="246"/>
      <c r="G739" s="1"/>
      <c r="H739" s="1"/>
      <c r="I739" s="1"/>
      <c r="J739" s="1"/>
      <c r="K739" s="1"/>
      <c r="L739" s="1"/>
      <c r="M739" s="1"/>
      <c r="N739" s="1"/>
      <c r="O739" s="1"/>
      <c r="P739" s="1"/>
      <c r="Q739" s="1"/>
      <c r="R739" s="1"/>
      <c r="S739" s="1"/>
      <c r="T739" s="1"/>
      <c r="U739" s="1"/>
      <c r="V739" s="1"/>
      <c r="W739" s="1"/>
      <c r="X739" s="1"/>
      <c r="Y739" s="1"/>
      <c r="Z739" s="1"/>
    </row>
    <row r="740" spans="1:26" ht="15.75" customHeight="1">
      <c r="A740" s="246"/>
      <c r="B740" s="577"/>
      <c r="C740" s="246"/>
      <c r="D740" s="246"/>
      <c r="E740" s="246"/>
      <c r="F740" s="246"/>
      <c r="G740" s="1"/>
      <c r="H740" s="1"/>
      <c r="I740" s="1"/>
      <c r="J740" s="1"/>
      <c r="K740" s="1"/>
      <c r="L740" s="1"/>
      <c r="M740" s="1"/>
      <c r="N740" s="1"/>
      <c r="O740" s="1"/>
      <c r="P740" s="1"/>
      <c r="Q740" s="1"/>
      <c r="R740" s="1"/>
      <c r="S740" s="1"/>
      <c r="T740" s="1"/>
      <c r="U740" s="1"/>
      <c r="V740" s="1"/>
      <c r="W740" s="1"/>
      <c r="X740" s="1"/>
      <c r="Y740" s="1"/>
      <c r="Z740" s="1"/>
    </row>
    <row r="741" spans="1:26" ht="15.75" customHeight="1">
      <c r="A741" s="246"/>
      <c r="B741" s="577"/>
      <c r="C741" s="246"/>
      <c r="D741" s="246"/>
      <c r="E741" s="246"/>
      <c r="F741" s="246"/>
      <c r="G741" s="1"/>
      <c r="H741" s="1"/>
      <c r="I741" s="1"/>
      <c r="J741" s="1"/>
      <c r="K741" s="1"/>
      <c r="L741" s="1"/>
      <c r="M741" s="1"/>
      <c r="N741" s="1"/>
      <c r="O741" s="1"/>
      <c r="P741" s="1"/>
      <c r="Q741" s="1"/>
      <c r="R741" s="1"/>
      <c r="S741" s="1"/>
      <c r="T741" s="1"/>
      <c r="U741" s="1"/>
      <c r="V741" s="1"/>
      <c r="W741" s="1"/>
      <c r="X741" s="1"/>
      <c r="Y741" s="1"/>
      <c r="Z741" s="1"/>
    </row>
    <row r="742" spans="1:26" ht="15.75" customHeight="1">
      <c r="A742" s="246"/>
      <c r="B742" s="577"/>
      <c r="C742" s="246"/>
      <c r="D742" s="246"/>
      <c r="E742" s="246"/>
      <c r="F742" s="246"/>
      <c r="G742" s="1"/>
      <c r="H742" s="1"/>
      <c r="I742" s="1"/>
      <c r="J742" s="1"/>
      <c r="K742" s="1"/>
      <c r="L742" s="1"/>
      <c r="M742" s="1"/>
      <c r="N742" s="1"/>
      <c r="O742" s="1"/>
      <c r="P742" s="1"/>
      <c r="Q742" s="1"/>
      <c r="R742" s="1"/>
      <c r="S742" s="1"/>
      <c r="T742" s="1"/>
      <c r="U742" s="1"/>
      <c r="V742" s="1"/>
      <c r="W742" s="1"/>
      <c r="X742" s="1"/>
      <c r="Y742" s="1"/>
      <c r="Z742" s="1"/>
    </row>
    <row r="743" spans="1:26" ht="15.75" customHeight="1">
      <c r="A743" s="246"/>
      <c r="B743" s="577"/>
      <c r="C743" s="246"/>
      <c r="D743" s="246"/>
      <c r="E743" s="246"/>
      <c r="F743" s="246"/>
      <c r="G743" s="1"/>
      <c r="H743" s="1"/>
      <c r="I743" s="1"/>
      <c r="J743" s="1"/>
      <c r="K743" s="1"/>
      <c r="L743" s="1"/>
      <c r="M743" s="1"/>
      <c r="N743" s="1"/>
      <c r="O743" s="1"/>
      <c r="P743" s="1"/>
      <c r="Q743" s="1"/>
      <c r="R743" s="1"/>
      <c r="S743" s="1"/>
      <c r="T743" s="1"/>
      <c r="U743" s="1"/>
      <c r="V743" s="1"/>
      <c r="W743" s="1"/>
      <c r="X743" s="1"/>
      <c r="Y743" s="1"/>
      <c r="Z743" s="1"/>
    </row>
    <row r="744" spans="1:26" ht="15.75" customHeight="1">
      <c r="A744" s="246"/>
      <c r="B744" s="577"/>
      <c r="C744" s="246"/>
      <c r="D744" s="246"/>
      <c r="E744" s="246"/>
      <c r="F744" s="246"/>
      <c r="G744" s="1"/>
      <c r="H744" s="1"/>
      <c r="I744" s="1"/>
      <c r="J744" s="1"/>
      <c r="K744" s="1"/>
      <c r="L744" s="1"/>
      <c r="M744" s="1"/>
      <c r="N744" s="1"/>
      <c r="O744" s="1"/>
      <c r="P744" s="1"/>
      <c r="Q744" s="1"/>
      <c r="R744" s="1"/>
      <c r="S744" s="1"/>
      <c r="T744" s="1"/>
      <c r="U744" s="1"/>
      <c r="V744" s="1"/>
      <c r="W744" s="1"/>
      <c r="X744" s="1"/>
      <c r="Y744" s="1"/>
      <c r="Z744" s="1"/>
    </row>
    <row r="745" spans="1:26" ht="15.75" customHeight="1">
      <c r="A745" s="246"/>
      <c r="B745" s="577"/>
      <c r="C745" s="246"/>
      <c r="D745" s="246"/>
      <c r="E745" s="246"/>
      <c r="F745" s="246"/>
      <c r="G745" s="1"/>
      <c r="H745" s="1"/>
      <c r="I745" s="1"/>
      <c r="J745" s="1"/>
      <c r="K745" s="1"/>
      <c r="L745" s="1"/>
      <c r="M745" s="1"/>
      <c r="N745" s="1"/>
      <c r="O745" s="1"/>
      <c r="P745" s="1"/>
      <c r="Q745" s="1"/>
      <c r="R745" s="1"/>
      <c r="S745" s="1"/>
      <c r="T745" s="1"/>
      <c r="U745" s="1"/>
      <c r="V745" s="1"/>
      <c r="W745" s="1"/>
      <c r="X745" s="1"/>
      <c r="Y745" s="1"/>
      <c r="Z745" s="1"/>
    </row>
    <row r="746" spans="1:26" ht="15.75" customHeight="1">
      <c r="A746" s="246"/>
      <c r="B746" s="577"/>
      <c r="C746" s="246"/>
      <c r="D746" s="246"/>
      <c r="E746" s="246"/>
      <c r="F746" s="246"/>
      <c r="G746" s="1"/>
      <c r="H746" s="1"/>
      <c r="I746" s="1"/>
      <c r="J746" s="1"/>
      <c r="K746" s="1"/>
      <c r="L746" s="1"/>
      <c r="M746" s="1"/>
      <c r="N746" s="1"/>
      <c r="O746" s="1"/>
      <c r="P746" s="1"/>
      <c r="Q746" s="1"/>
      <c r="R746" s="1"/>
      <c r="S746" s="1"/>
      <c r="T746" s="1"/>
      <c r="U746" s="1"/>
      <c r="V746" s="1"/>
      <c r="W746" s="1"/>
      <c r="X746" s="1"/>
      <c r="Y746" s="1"/>
      <c r="Z746" s="1"/>
    </row>
    <row r="747" spans="1:26" ht="15.75" customHeight="1">
      <c r="A747" s="246"/>
      <c r="B747" s="577"/>
      <c r="C747" s="246"/>
      <c r="D747" s="246"/>
      <c r="E747" s="246"/>
      <c r="F747" s="246"/>
      <c r="G747" s="1"/>
      <c r="H747" s="1"/>
      <c r="I747" s="1"/>
      <c r="J747" s="1"/>
      <c r="K747" s="1"/>
      <c r="L747" s="1"/>
      <c r="M747" s="1"/>
      <c r="N747" s="1"/>
      <c r="O747" s="1"/>
      <c r="P747" s="1"/>
      <c r="Q747" s="1"/>
      <c r="R747" s="1"/>
      <c r="S747" s="1"/>
      <c r="T747" s="1"/>
      <c r="U747" s="1"/>
      <c r="V747" s="1"/>
      <c r="W747" s="1"/>
      <c r="X747" s="1"/>
      <c r="Y747" s="1"/>
      <c r="Z747" s="1"/>
    </row>
    <row r="748" spans="1:26" ht="15.75" customHeight="1">
      <c r="A748" s="246"/>
      <c r="B748" s="577"/>
      <c r="C748" s="246"/>
      <c r="D748" s="246"/>
      <c r="E748" s="246"/>
      <c r="F748" s="246"/>
      <c r="G748" s="1"/>
      <c r="H748" s="1"/>
      <c r="I748" s="1"/>
      <c r="J748" s="1"/>
      <c r="K748" s="1"/>
      <c r="L748" s="1"/>
      <c r="M748" s="1"/>
      <c r="N748" s="1"/>
      <c r="O748" s="1"/>
      <c r="P748" s="1"/>
      <c r="Q748" s="1"/>
      <c r="R748" s="1"/>
      <c r="S748" s="1"/>
      <c r="T748" s="1"/>
      <c r="U748" s="1"/>
      <c r="V748" s="1"/>
      <c r="W748" s="1"/>
      <c r="X748" s="1"/>
      <c r="Y748" s="1"/>
      <c r="Z748" s="1"/>
    </row>
    <row r="749" spans="1:26" ht="15.75" customHeight="1">
      <c r="A749" s="246"/>
      <c r="B749" s="577"/>
      <c r="C749" s="246"/>
      <c r="D749" s="246"/>
      <c r="E749" s="246"/>
      <c r="F749" s="246"/>
      <c r="G749" s="1"/>
      <c r="H749" s="1"/>
      <c r="I749" s="1"/>
      <c r="J749" s="1"/>
      <c r="K749" s="1"/>
      <c r="L749" s="1"/>
      <c r="M749" s="1"/>
      <c r="N749" s="1"/>
      <c r="O749" s="1"/>
      <c r="P749" s="1"/>
      <c r="Q749" s="1"/>
      <c r="R749" s="1"/>
      <c r="S749" s="1"/>
      <c r="T749" s="1"/>
      <c r="U749" s="1"/>
      <c r="V749" s="1"/>
      <c r="W749" s="1"/>
      <c r="X749" s="1"/>
      <c r="Y749" s="1"/>
      <c r="Z749" s="1"/>
    </row>
    <row r="750" spans="1:26" ht="15.75" customHeight="1">
      <c r="A750" s="246"/>
      <c r="B750" s="577"/>
      <c r="C750" s="246"/>
      <c r="D750" s="246"/>
      <c r="E750" s="246"/>
      <c r="F750" s="246"/>
      <c r="G750" s="1"/>
      <c r="H750" s="1"/>
      <c r="I750" s="1"/>
      <c r="J750" s="1"/>
      <c r="K750" s="1"/>
      <c r="L750" s="1"/>
      <c r="M750" s="1"/>
      <c r="N750" s="1"/>
      <c r="O750" s="1"/>
      <c r="P750" s="1"/>
      <c r="Q750" s="1"/>
      <c r="R750" s="1"/>
      <c r="S750" s="1"/>
      <c r="T750" s="1"/>
      <c r="U750" s="1"/>
      <c r="V750" s="1"/>
      <c r="W750" s="1"/>
      <c r="X750" s="1"/>
      <c r="Y750" s="1"/>
      <c r="Z750" s="1"/>
    </row>
    <row r="751" spans="1:26" ht="15.75" customHeight="1">
      <c r="A751" s="246"/>
      <c r="B751" s="577"/>
      <c r="C751" s="246"/>
      <c r="D751" s="246"/>
      <c r="E751" s="246"/>
      <c r="F751" s="246"/>
      <c r="G751" s="1"/>
      <c r="H751" s="1"/>
      <c r="I751" s="1"/>
      <c r="J751" s="1"/>
      <c r="K751" s="1"/>
      <c r="L751" s="1"/>
      <c r="M751" s="1"/>
      <c r="N751" s="1"/>
      <c r="O751" s="1"/>
      <c r="P751" s="1"/>
      <c r="Q751" s="1"/>
      <c r="R751" s="1"/>
      <c r="S751" s="1"/>
      <c r="T751" s="1"/>
      <c r="U751" s="1"/>
      <c r="V751" s="1"/>
      <c r="W751" s="1"/>
      <c r="X751" s="1"/>
      <c r="Y751" s="1"/>
      <c r="Z751" s="1"/>
    </row>
    <row r="752" spans="1:26" ht="15.75" customHeight="1">
      <c r="A752" s="246"/>
      <c r="B752" s="577"/>
      <c r="C752" s="246"/>
      <c r="D752" s="246"/>
      <c r="E752" s="246"/>
      <c r="F752" s="246"/>
      <c r="G752" s="1"/>
      <c r="H752" s="1"/>
      <c r="I752" s="1"/>
      <c r="J752" s="1"/>
      <c r="K752" s="1"/>
      <c r="L752" s="1"/>
      <c r="M752" s="1"/>
      <c r="N752" s="1"/>
      <c r="O752" s="1"/>
      <c r="P752" s="1"/>
      <c r="Q752" s="1"/>
      <c r="R752" s="1"/>
      <c r="S752" s="1"/>
      <c r="T752" s="1"/>
      <c r="U752" s="1"/>
      <c r="V752" s="1"/>
      <c r="W752" s="1"/>
      <c r="X752" s="1"/>
      <c r="Y752" s="1"/>
      <c r="Z752" s="1"/>
    </row>
    <row r="753" spans="1:26" ht="15.75" customHeight="1">
      <c r="A753" s="246"/>
      <c r="B753" s="577"/>
      <c r="C753" s="246"/>
      <c r="D753" s="246"/>
      <c r="E753" s="246"/>
      <c r="F753" s="246"/>
      <c r="G753" s="1"/>
      <c r="H753" s="1"/>
      <c r="I753" s="1"/>
      <c r="J753" s="1"/>
      <c r="K753" s="1"/>
      <c r="L753" s="1"/>
      <c r="M753" s="1"/>
      <c r="N753" s="1"/>
      <c r="O753" s="1"/>
      <c r="P753" s="1"/>
      <c r="Q753" s="1"/>
      <c r="R753" s="1"/>
      <c r="S753" s="1"/>
      <c r="T753" s="1"/>
      <c r="U753" s="1"/>
      <c r="V753" s="1"/>
      <c r="W753" s="1"/>
      <c r="X753" s="1"/>
      <c r="Y753" s="1"/>
      <c r="Z753" s="1"/>
    </row>
    <row r="754" spans="1:26" ht="15.75" customHeight="1">
      <c r="A754" s="246"/>
      <c r="B754" s="577"/>
      <c r="C754" s="246"/>
      <c r="D754" s="246"/>
      <c r="E754" s="246"/>
      <c r="F754" s="246"/>
      <c r="G754" s="1"/>
      <c r="H754" s="1"/>
      <c r="I754" s="1"/>
      <c r="J754" s="1"/>
      <c r="K754" s="1"/>
      <c r="L754" s="1"/>
      <c r="M754" s="1"/>
      <c r="N754" s="1"/>
      <c r="O754" s="1"/>
      <c r="P754" s="1"/>
      <c r="Q754" s="1"/>
      <c r="R754" s="1"/>
      <c r="S754" s="1"/>
      <c r="T754" s="1"/>
      <c r="U754" s="1"/>
      <c r="V754" s="1"/>
      <c r="W754" s="1"/>
      <c r="X754" s="1"/>
      <c r="Y754" s="1"/>
      <c r="Z754" s="1"/>
    </row>
    <row r="755" spans="1:26" ht="15.75" customHeight="1">
      <c r="A755" s="246"/>
      <c r="B755" s="577"/>
      <c r="C755" s="246"/>
      <c r="D755" s="246"/>
      <c r="E755" s="246"/>
      <c r="F755" s="246"/>
      <c r="G755" s="1"/>
      <c r="H755" s="1"/>
      <c r="I755" s="1"/>
      <c r="J755" s="1"/>
      <c r="K755" s="1"/>
      <c r="L755" s="1"/>
      <c r="M755" s="1"/>
      <c r="N755" s="1"/>
      <c r="O755" s="1"/>
      <c r="P755" s="1"/>
      <c r="Q755" s="1"/>
      <c r="R755" s="1"/>
      <c r="S755" s="1"/>
      <c r="T755" s="1"/>
      <c r="U755" s="1"/>
      <c r="V755" s="1"/>
      <c r="W755" s="1"/>
      <c r="X755" s="1"/>
      <c r="Y755" s="1"/>
      <c r="Z755" s="1"/>
    </row>
    <row r="756" spans="1:26" ht="15.75" customHeight="1">
      <c r="A756" s="246"/>
      <c r="B756" s="577"/>
      <c r="C756" s="246"/>
      <c r="D756" s="246"/>
      <c r="E756" s="246"/>
      <c r="F756" s="246"/>
      <c r="G756" s="1"/>
      <c r="H756" s="1"/>
      <c r="I756" s="1"/>
      <c r="J756" s="1"/>
      <c r="K756" s="1"/>
      <c r="L756" s="1"/>
      <c r="M756" s="1"/>
      <c r="N756" s="1"/>
      <c r="O756" s="1"/>
      <c r="P756" s="1"/>
      <c r="Q756" s="1"/>
      <c r="R756" s="1"/>
      <c r="S756" s="1"/>
      <c r="T756" s="1"/>
      <c r="U756" s="1"/>
      <c r="V756" s="1"/>
      <c r="W756" s="1"/>
      <c r="X756" s="1"/>
      <c r="Y756" s="1"/>
      <c r="Z756" s="1"/>
    </row>
    <row r="757" spans="1:26" ht="15.75" customHeight="1">
      <c r="A757" s="246"/>
      <c r="B757" s="577"/>
      <c r="C757" s="246"/>
      <c r="D757" s="246"/>
      <c r="E757" s="246"/>
      <c r="F757" s="246"/>
      <c r="G757" s="1"/>
      <c r="H757" s="1"/>
      <c r="I757" s="1"/>
      <c r="J757" s="1"/>
      <c r="K757" s="1"/>
      <c r="L757" s="1"/>
      <c r="M757" s="1"/>
      <c r="N757" s="1"/>
      <c r="O757" s="1"/>
      <c r="P757" s="1"/>
      <c r="Q757" s="1"/>
      <c r="R757" s="1"/>
      <c r="S757" s="1"/>
      <c r="T757" s="1"/>
      <c r="U757" s="1"/>
      <c r="V757" s="1"/>
      <c r="W757" s="1"/>
      <c r="X757" s="1"/>
      <c r="Y757" s="1"/>
      <c r="Z757" s="1"/>
    </row>
    <row r="758" spans="1:26" ht="15.75" customHeight="1">
      <c r="A758" s="246"/>
      <c r="B758" s="577"/>
      <c r="C758" s="246"/>
      <c r="D758" s="246"/>
      <c r="E758" s="246"/>
      <c r="F758" s="246"/>
      <c r="G758" s="1"/>
      <c r="H758" s="1"/>
      <c r="I758" s="1"/>
      <c r="J758" s="1"/>
      <c r="K758" s="1"/>
      <c r="L758" s="1"/>
      <c r="M758" s="1"/>
      <c r="N758" s="1"/>
      <c r="O758" s="1"/>
      <c r="P758" s="1"/>
      <c r="Q758" s="1"/>
      <c r="R758" s="1"/>
      <c r="S758" s="1"/>
      <c r="T758" s="1"/>
      <c r="U758" s="1"/>
      <c r="V758" s="1"/>
      <c r="W758" s="1"/>
      <c r="X758" s="1"/>
      <c r="Y758" s="1"/>
      <c r="Z758" s="1"/>
    </row>
    <row r="759" spans="1:26" ht="15.75" customHeight="1">
      <c r="A759" s="246"/>
      <c r="B759" s="577"/>
      <c r="C759" s="246"/>
      <c r="D759" s="246"/>
      <c r="E759" s="246"/>
      <c r="F759" s="246"/>
      <c r="G759" s="1"/>
      <c r="H759" s="1"/>
      <c r="I759" s="1"/>
      <c r="J759" s="1"/>
      <c r="K759" s="1"/>
      <c r="L759" s="1"/>
      <c r="M759" s="1"/>
      <c r="N759" s="1"/>
      <c r="O759" s="1"/>
      <c r="P759" s="1"/>
      <c r="Q759" s="1"/>
      <c r="R759" s="1"/>
      <c r="S759" s="1"/>
      <c r="T759" s="1"/>
      <c r="U759" s="1"/>
      <c r="V759" s="1"/>
      <c r="W759" s="1"/>
      <c r="X759" s="1"/>
      <c r="Y759" s="1"/>
      <c r="Z759" s="1"/>
    </row>
    <row r="760" spans="1:26" ht="15.75" customHeight="1">
      <c r="A760" s="246"/>
      <c r="B760" s="577"/>
      <c r="C760" s="246"/>
      <c r="D760" s="246"/>
      <c r="E760" s="246"/>
      <c r="F760" s="246"/>
      <c r="G760" s="1"/>
      <c r="H760" s="1"/>
      <c r="I760" s="1"/>
      <c r="J760" s="1"/>
      <c r="K760" s="1"/>
      <c r="L760" s="1"/>
      <c r="M760" s="1"/>
      <c r="N760" s="1"/>
      <c r="O760" s="1"/>
      <c r="P760" s="1"/>
      <c r="Q760" s="1"/>
      <c r="R760" s="1"/>
      <c r="S760" s="1"/>
      <c r="T760" s="1"/>
      <c r="U760" s="1"/>
      <c r="V760" s="1"/>
      <c r="W760" s="1"/>
      <c r="X760" s="1"/>
      <c r="Y760" s="1"/>
      <c r="Z760" s="1"/>
    </row>
    <row r="761" spans="1:26" ht="15.75" customHeight="1">
      <c r="A761" s="246"/>
      <c r="B761" s="577"/>
      <c r="C761" s="246"/>
      <c r="D761" s="246"/>
      <c r="E761" s="246"/>
      <c r="F761" s="246"/>
      <c r="G761" s="1"/>
      <c r="H761" s="1"/>
      <c r="I761" s="1"/>
      <c r="J761" s="1"/>
      <c r="K761" s="1"/>
      <c r="L761" s="1"/>
      <c r="M761" s="1"/>
      <c r="N761" s="1"/>
      <c r="O761" s="1"/>
      <c r="P761" s="1"/>
      <c r="Q761" s="1"/>
      <c r="R761" s="1"/>
      <c r="S761" s="1"/>
      <c r="T761" s="1"/>
      <c r="U761" s="1"/>
      <c r="V761" s="1"/>
      <c r="W761" s="1"/>
      <c r="X761" s="1"/>
      <c r="Y761" s="1"/>
      <c r="Z761" s="1"/>
    </row>
    <row r="762" spans="1:26" ht="15.75" customHeight="1">
      <c r="A762" s="246"/>
      <c r="B762" s="577"/>
      <c r="C762" s="246"/>
      <c r="D762" s="246"/>
      <c r="E762" s="246"/>
      <c r="F762" s="246"/>
      <c r="G762" s="1"/>
      <c r="H762" s="1"/>
      <c r="I762" s="1"/>
      <c r="J762" s="1"/>
      <c r="K762" s="1"/>
      <c r="L762" s="1"/>
      <c r="M762" s="1"/>
      <c r="N762" s="1"/>
      <c r="O762" s="1"/>
      <c r="P762" s="1"/>
      <c r="Q762" s="1"/>
      <c r="R762" s="1"/>
      <c r="S762" s="1"/>
      <c r="T762" s="1"/>
      <c r="U762" s="1"/>
      <c r="V762" s="1"/>
      <c r="W762" s="1"/>
      <c r="X762" s="1"/>
      <c r="Y762" s="1"/>
      <c r="Z762" s="1"/>
    </row>
    <row r="763" spans="1:26" ht="15.75" customHeight="1">
      <c r="A763" s="246"/>
      <c r="B763" s="577"/>
      <c r="C763" s="246"/>
      <c r="D763" s="246"/>
      <c r="E763" s="246"/>
      <c r="F763" s="246"/>
      <c r="G763" s="1"/>
      <c r="H763" s="1"/>
      <c r="I763" s="1"/>
      <c r="J763" s="1"/>
      <c r="K763" s="1"/>
      <c r="L763" s="1"/>
      <c r="M763" s="1"/>
      <c r="N763" s="1"/>
      <c r="O763" s="1"/>
      <c r="P763" s="1"/>
      <c r="Q763" s="1"/>
      <c r="R763" s="1"/>
      <c r="S763" s="1"/>
      <c r="T763" s="1"/>
      <c r="U763" s="1"/>
      <c r="V763" s="1"/>
      <c r="W763" s="1"/>
      <c r="X763" s="1"/>
      <c r="Y763" s="1"/>
      <c r="Z763" s="1"/>
    </row>
    <row r="764" spans="1:26" ht="15.75" customHeight="1">
      <c r="A764" s="246"/>
      <c r="B764" s="577"/>
      <c r="C764" s="246"/>
      <c r="D764" s="246"/>
      <c r="E764" s="246"/>
      <c r="F764" s="246"/>
      <c r="G764" s="1"/>
      <c r="H764" s="1"/>
      <c r="I764" s="1"/>
      <c r="J764" s="1"/>
      <c r="K764" s="1"/>
      <c r="L764" s="1"/>
      <c r="M764" s="1"/>
      <c r="N764" s="1"/>
      <c r="O764" s="1"/>
      <c r="P764" s="1"/>
      <c r="Q764" s="1"/>
      <c r="R764" s="1"/>
      <c r="S764" s="1"/>
      <c r="T764" s="1"/>
      <c r="U764" s="1"/>
      <c r="V764" s="1"/>
      <c r="W764" s="1"/>
      <c r="X764" s="1"/>
      <c r="Y764" s="1"/>
      <c r="Z764" s="1"/>
    </row>
    <row r="765" spans="1:26" ht="15.75" customHeight="1">
      <c r="A765" s="246"/>
      <c r="B765" s="577"/>
      <c r="C765" s="246"/>
      <c r="D765" s="246"/>
      <c r="E765" s="246"/>
      <c r="F765" s="246"/>
      <c r="G765" s="1"/>
      <c r="H765" s="1"/>
      <c r="I765" s="1"/>
      <c r="J765" s="1"/>
      <c r="K765" s="1"/>
      <c r="L765" s="1"/>
      <c r="M765" s="1"/>
      <c r="N765" s="1"/>
      <c r="O765" s="1"/>
      <c r="P765" s="1"/>
      <c r="Q765" s="1"/>
      <c r="R765" s="1"/>
      <c r="S765" s="1"/>
      <c r="T765" s="1"/>
      <c r="U765" s="1"/>
      <c r="V765" s="1"/>
      <c r="W765" s="1"/>
      <c r="X765" s="1"/>
      <c r="Y765" s="1"/>
      <c r="Z765" s="1"/>
    </row>
    <row r="766" spans="1:26" ht="15.75" customHeight="1">
      <c r="A766" s="246"/>
      <c r="B766" s="577"/>
      <c r="C766" s="246"/>
      <c r="D766" s="246"/>
      <c r="E766" s="246"/>
      <c r="F766" s="246"/>
      <c r="G766" s="1"/>
      <c r="H766" s="1"/>
      <c r="I766" s="1"/>
      <c r="J766" s="1"/>
      <c r="K766" s="1"/>
      <c r="L766" s="1"/>
      <c r="M766" s="1"/>
      <c r="N766" s="1"/>
      <c r="O766" s="1"/>
      <c r="P766" s="1"/>
      <c r="Q766" s="1"/>
      <c r="R766" s="1"/>
      <c r="S766" s="1"/>
      <c r="T766" s="1"/>
      <c r="U766" s="1"/>
      <c r="V766" s="1"/>
      <c r="W766" s="1"/>
      <c r="X766" s="1"/>
      <c r="Y766" s="1"/>
      <c r="Z766" s="1"/>
    </row>
    <row r="767" spans="1:26" ht="15.75" customHeight="1">
      <c r="A767" s="246"/>
      <c r="B767" s="577"/>
      <c r="C767" s="246"/>
      <c r="D767" s="246"/>
      <c r="E767" s="246"/>
      <c r="F767" s="246"/>
      <c r="G767" s="1"/>
      <c r="H767" s="1"/>
      <c r="I767" s="1"/>
      <c r="J767" s="1"/>
      <c r="K767" s="1"/>
      <c r="L767" s="1"/>
      <c r="M767" s="1"/>
      <c r="N767" s="1"/>
      <c r="O767" s="1"/>
      <c r="P767" s="1"/>
      <c r="Q767" s="1"/>
      <c r="R767" s="1"/>
      <c r="S767" s="1"/>
      <c r="T767" s="1"/>
      <c r="U767" s="1"/>
      <c r="V767" s="1"/>
      <c r="W767" s="1"/>
      <c r="X767" s="1"/>
      <c r="Y767" s="1"/>
      <c r="Z767" s="1"/>
    </row>
    <row r="768" spans="1:26" ht="15.75" customHeight="1">
      <c r="A768" s="246"/>
      <c r="B768" s="577"/>
      <c r="C768" s="246"/>
      <c r="D768" s="246"/>
      <c r="E768" s="246"/>
      <c r="F768" s="246"/>
      <c r="G768" s="1"/>
      <c r="H768" s="1"/>
      <c r="I768" s="1"/>
      <c r="J768" s="1"/>
      <c r="K768" s="1"/>
      <c r="L768" s="1"/>
      <c r="M768" s="1"/>
      <c r="N768" s="1"/>
      <c r="O768" s="1"/>
      <c r="P768" s="1"/>
      <c r="Q768" s="1"/>
      <c r="R768" s="1"/>
      <c r="S768" s="1"/>
      <c r="T768" s="1"/>
      <c r="U768" s="1"/>
      <c r="V768" s="1"/>
      <c r="W768" s="1"/>
      <c r="X768" s="1"/>
      <c r="Y768" s="1"/>
      <c r="Z768" s="1"/>
    </row>
    <row r="769" spans="1:26" ht="15.75" customHeight="1">
      <c r="A769" s="246"/>
      <c r="B769" s="577"/>
      <c r="C769" s="246"/>
      <c r="D769" s="246"/>
      <c r="E769" s="246"/>
      <c r="F769" s="246"/>
      <c r="G769" s="1"/>
      <c r="H769" s="1"/>
      <c r="I769" s="1"/>
      <c r="J769" s="1"/>
      <c r="K769" s="1"/>
      <c r="L769" s="1"/>
      <c r="M769" s="1"/>
      <c r="N769" s="1"/>
      <c r="O769" s="1"/>
      <c r="P769" s="1"/>
      <c r="Q769" s="1"/>
      <c r="R769" s="1"/>
      <c r="S769" s="1"/>
      <c r="T769" s="1"/>
      <c r="U769" s="1"/>
      <c r="V769" s="1"/>
      <c r="W769" s="1"/>
      <c r="X769" s="1"/>
      <c r="Y769" s="1"/>
      <c r="Z769" s="1"/>
    </row>
    <row r="770" spans="1:26" ht="15.75" customHeight="1">
      <c r="A770" s="246"/>
      <c r="B770" s="577"/>
      <c r="C770" s="246"/>
      <c r="D770" s="246"/>
      <c r="E770" s="246"/>
      <c r="F770" s="246"/>
      <c r="G770" s="1"/>
      <c r="H770" s="1"/>
      <c r="I770" s="1"/>
      <c r="J770" s="1"/>
      <c r="K770" s="1"/>
      <c r="L770" s="1"/>
      <c r="M770" s="1"/>
      <c r="N770" s="1"/>
      <c r="O770" s="1"/>
      <c r="P770" s="1"/>
      <c r="Q770" s="1"/>
      <c r="R770" s="1"/>
      <c r="S770" s="1"/>
      <c r="T770" s="1"/>
      <c r="U770" s="1"/>
      <c r="V770" s="1"/>
      <c r="W770" s="1"/>
      <c r="X770" s="1"/>
      <c r="Y770" s="1"/>
      <c r="Z770" s="1"/>
    </row>
    <row r="771" spans="1:26" ht="15.75" customHeight="1">
      <c r="A771" s="246"/>
      <c r="B771" s="577"/>
      <c r="C771" s="246"/>
      <c r="D771" s="246"/>
      <c r="E771" s="246"/>
      <c r="F771" s="246"/>
      <c r="G771" s="1"/>
      <c r="H771" s="1"/>
      <c r="I771" s="1"/>
      <c r="J771" s="1"/>
      <c r="K771" s="1"/>
      <c r="L771" s="1"/>
      <c r="M771" s="1"/>
      <c r="N771" s="1"/>
      <c r="O771" s="1"/>
      <c r="P771" s="1"/>
      <c r="Q771" s="1"/>
      <c r="R771" s="1"/>
      <c r="S771" s="1"/>
      <c r="T771" s="1"/>
      <c r="U771" s="1"/>
      <c r="V771" s="1"/>
      <c r="W771" s="1"/>
      <c r="X771" s="1"/>
      <c r="Y771" s="1"/>
      <c r="Z771" s="1"/>
    </row>
    <row r="772" spans="1:26" ht="15.75" customHeight="1">
      <c r="A772" s="246"/>
      <c r="B772" s="577"/>
      <c r="C772" s="246"/>
      <c r="D772" s="246"/>
      <c r="E772" s="246"/>
      <c r="F772" s="246"/>
      <c r="G772" s="1"/>
      <c r="H772" s="1"/>
      <c r="I772" s="1"/>
      <c r="J772" s="1"/>
      <c r="K772" s="1"/>
      <c r="L772" s="1"/>
      <c r="M772" s="1"/>
      <c r="N772" s="1"/>
      <c r="O772" s="1"/>
      <c r="P772" s="1"/>
      <c r="Q772" s="1"/>
      <c r="R772" s="1"/>
      <c r="S772" s="1"/>
      <c r="T772" s="1"/>
      <c r="U772" s="1"/>
      <c r="V772" s="1"/>
      <c r="W772" s="1"/>
      <c r="X772" s="1"/>
      <c r="Y772" s="1"/>
      <c r="Z772" s="1"/>
    </row>
    <row r="773" spans="1:26" ht="15.75" customHeight="1">
      <c r="A773" s="246"/>
      <c r="B773" s="577"/>
      <c r="C773" s="246"/>
      <c r="D773" s="246"/>
      <c r="E773" s="246"/>
      <c r="F773" s="246"/>
      <c r="G773" s="1"/>
      <c r="H773" s="1"/>
      <c r="I773" s="1"/>
      <c r="J773" s="1"/>
      <c r="K773" s="1"/>
      <c r="L773" s="1"/>
      <c r="M773" s="1"/>
      <c r="N773" s="1"/>
      <c r="O773" s="1"/>
      <c r="P773" s="1"/>
      <c r="Q773" s="1"/>
      <c r="R773" s="1"/>
      <c r="S773" s="1"/>
      <c r="T773" s="1"/>
      <c r="U773" s="1"/>
      <c r="V773" s="1"/>
      <c r="W773" s="1"/>
      <c r="X773" s="1"/>
      <c r="Y773" s="1"/>
      <c r="Z773" s="1"/>
    </row>
    <row r="774" spans="1:26" ht="15.75" customHeight="1">
      <c r="A774" s="246"/>
      <c r="B774" s="577"/>
      <c r="C774" s="246"/>
      <c r="D774" s="246"/>
      <c r="E774" s="246"/>
      <c r="F774" s="246"/>
      <c r="G774" s="1"/>
      <c r="H774" s="1"/>
      <c r="I774" s="1"/>
      <c r="J774" s="1"/>
      <c r="K774" s="1"/>
      <c r="L774" s="1"/>
      <c r="M774" s="1"/>
      <c r="N774" s="1"/>
      <c r="O774" s="1"/>
      <c r="P774" s="1"/>
      <c r="Q774" s="1"/>
      <c r="R774" s="1"/>
      <c r="S774" s="1"/>
      <c r="T774" s="1"/>
      <c r="U774" s="1"/>
      <c r="V774" s="1"/>
      <c r="W774" s="1"/>
      <c r="X774" s="1"/>
      <c r="Y774" s="1"/>
      <c r="Z774" s="1"/>
    </row>
    <row r="775" spans="1:26" ht="15.75" customHeight="1">
      <c r="A775" s="246"/>
      <c r="B775" s="577"/>
      <c r="C775" s="246"/>
      <c r="D775" s="246"/>
      <c r="E775" s="246"/>
      <c r="F775" s="246"/>
      <c r="G775" s="1"/>
      <c r="H775" s="1"/>
      <c r="I775" s="1"/>
      <c r="J775" s="1"/>
      <c r="K775" s="1"/>
      <c r="L775" s="1"/>
      <c r="M775" s="1"/>
      <c r="N775" s="1"/>
      <c r="O775" s="1"/>
      <c r="P775" s="1"/>
      <c r="Q775" s="1"/>
      <c r="R775" s="1"/>
      <c r="S775" s="1"/>
      <c r="T775" s="1"/>
      <c r="U775" s="1"/>
      <c r="V775" s="1"/>
      <c r="W775" s="1"/>
      <c r="X775" s="1"/>
      <c r="Y775" s="1"/>
      <c r="Z775" s="1"/>
    </row>
    <row r="776" spans="1:26" ht="15.75" customHeight="1">
      <c r="A776" s="246"/>
      <c r="B776" s="577"/>
      <c r="C776" s="246"/>
      <c r="D776" s="246"/>
      <c r="E776" s="246"/>
      <c r="F776" s="246"/>
      <c r="G776" s="1"/>
      <c r="H776" s="1"/>
      <c r="I776" s="1"/>
      <c r="J776" s="1"/>
      <c r="K776" s="1"/>
      <c r="L776" s="1"/>
      <c r="M776" s="1"/>
      <c r="N776" s="1"/>
      <c r="O776" s="1"/>
      <c r="P776" s="1"/>
      <c r="Q776" s="1"/>
      <c r="R776" s="1"/>
      <c r="S776" s="1"/>
      <c r="T776" s="1"/>
      <c r="U776" s="1"/>
      <c r="V776" s="1"/>
      <c r="W776" s="1"/>
      <c r="X776" s="1"/>
      <c r="Y776" s="1"/>
      <c r="Z776" s="1"/>
    </row>
    <row r="777" spans="1:26" ht="15.75" customHeight="1">
      <c r="A777" s="246"/>
      <c r="B777" s="577"/>
      <c r="C777" s="246"/>
      <c r="D777" s="246"/>
      <c r="E777" s="246"/>
      <c r="F777" s="246"/>
      <c r="G777" s="1"/>
      <c r="H777" s="1"/>
      <c r="I777" s="1"/>
      <c r="J777" s="1"/>
      <c r="K777" s="1"/>
      <c r="L777" s="1"/>
      <c r="M777" s="1"/>
      <c r="N777" s="1"/>
      <c r="O777" s="1"/>
      <c r="P777" s="1"/>
      <c r="Q777" s="1"/>
      <c r="R777" s="1"/>
      <c r="S777" s="1"/>
      <c r="T777" s="1"/>
      <c r="U777" s="1"/>
      <c r="V777" s="1"/>
      <c r="W777" s="1"/>
      <c r="X777" s="1"/>
      <c r="Y777" s="1"/>
      <c r="Z777" s="1"/>
    </row>
    <row r="778" spans="1:26" ht="15.75" customHeight="1">
      <c r="A778" s="246"/>
      <c r="B778" s="577"/>
      <c r="C778" s="246"/>
      <c r="D778" s="246"/>
      <c r="E778" s="246"/>
      <c r="F778" s="246"/>
      <c r="G778" s="1"/>
      <c r="H778" s="1"/>
      <c r="I778" s="1"/>
      <c r="J778" s="1"/>
      <c r="K778" s="1"/>
      <c r="L778" s="1"/>
      <c r="M778" s="1"/>
      <c r="N778" s="1"/>
      <c r="O778" s="1"/>
      <c r="P778" s="1"/>
      <c r="Q778" s="1"/>
      <c r="R778" s="1"/>
      <c r="S778" s="1"/>
      <c r="T778" s="1"/>
      <c r="U778" s="1"/>
      <c r="V778" s="1"/>
      <c r="W778" s="1"/>
      <c r="X778" s="1"/>
      <c r="Y778" s="1"/>
      <c r="Z778" s="1"/>
    </row>
    <row r="779" spans="1:26" ht="15.75" customHeight="1">
      <c r="A779" s="246"/>
      <c r="B779" s="577"/>
      <c r="C779" s="246"/>
      <c r="D779" s="246"/>
      <c r="E779" s="246"/>
      <c r="F779" s="246"/>
      <c r="G779" s="1"/>
      <c r="H779" s="1"/>
      <c r="I779" s="1"/>
      <c r="J779" s="1"/>
      <c r="K779" s="1"/>
      <c r="L779" s="1"/>
      <c r="M779" s="1"/>
      <c r="N779" s="1"/>
      <c r="O779" s="1"/>
      <c r="P779" s="1"/>
      <c r="Q779" s="1"/>
      <c r="R779" s="1"/>
      <c r="S779" s="1"/>
      <c r="T779" s="1"/>
      <c r="U779" s="1"/>
      <c r="V779" s="1"/>
      <c r="W779" s="1"/>
      <c r="X779" s="1"/>
      <c r="Y779" s="1"/>
      <c r="Z779" s="1"/>
    </row>
    <row r="780" spans="1:26" ht="15.75" customHeight="1">
      <c r="A780" s="246"/>
      <c r="B780" s="577"/>
      <c r="C780" s="246"/>
      <c r="D780" s="246"/>
      <c r="E780" s="246"/>
      <c r="F780" s="246"/>
      <c r="G780" s="1"/>
      <c r="H780" s="1"/>
      <c r="I780" s="1"/>
      <c r="J780" s="1"/>
      <c r="K780" s="1"/>
      <c r="L780" s="1"/>
      <c r="M780" s="1"/>
      <c r="N780" s="1"/>
      <c r="O780" s="1"/>
      <c r="P780" s="1"/>
      <c r="Q780" s="1"/>
      <c r="R780" s="1"/>
      <c r="S780" s="1"/>
      <c r="T780" s="1"/>
      <c r="U780" s="1"/>
      <c r="V780" s="1"/>
      <c r="W780" s="1"/>
      <c r="X780" s="1"/>
      <c r="Y780" s="1"/>
      <c r="Z780" s="1"/>
    </row>
    <row r="781" spans="1:26" ht="15.75" customHeight="1">
      <c r="A781" s="246"/>
      <c r="B781" s="577"/>
      <c r="C781" s="246"/>
      <c r="D781" s="246"/>
      <c r="E781" s="246"/>
      <c r="F781" s="246"/>
      <c r="G781" s="1"/>
      <c r="H781" s="1"/>
      <c r="I781" s="1"/>
      <c r="J781" s="1"/>
      <c r="K781" s="1"/>
      <c r="L781" s="1"/>
      <c r="M781" s="1"/>
      <c r="N781" s="1"/>
      <c r="O781" s="1"/>
      <c r="P781" s="1"/>
      <c r="Q781" s="1"/>
      <c r="R781" s="1"/>
      <c r="S781" s="1"/>
      <c r="T781" s="1"/>
      <c r="U781" s="1"/>
      <c r="V781" s="1"/>
      <c r="W781" s="1"/>
      <c r="X781" s="1"/>
      <c r="Y781" s="1"/>
      <c r="Z781" s="1"/>
    </row>
    <row r="782" spans="1:26" ht="15.75" customHeight="1">
      <c r="A782" s="246"/>
      <c r="B782" s="577"/>
      <c r="C782" s="246"/>
      <c r="D782" s="246"/>
      <c r="E782" s="246"/>
      <c r="F782" s="246"/>
      <c r="G782" s="1"/>
      <c r="H782" s="1"/>
      <c r="I782" s="1"/>
      <c r="J782" s="1"/>
      <c r="K782" s="1"/>
      <c r="L782" s="1"/>
      <c r="M782" s="1"/>
      <c r="N782" s="1"/>
      <c r="O782" s="1"/>
      <c r="P782" s="1"/>
      <c r="Q782" s="1"/>
      <c r="R782" s="1"/>
      <c r="S782" s="1"/>
      <c r="T782" s="1"/>
      <c r="U782" s="1"/>
      <c r="V782" s="1"/>
      <c r="W782" s="1"/>
      <c r="X782" s="1"/>
      <c r="Y782" s="1"/>
      <c r="Z782" s="1"/>
    </row>
    <row r="783" spans="1:26" ht="15.75" customHeight="1">
      <c r="A783" s="246"/>
      <c r="B783" s="577"/>
      <c r="C783" s="246"/>
      <c r="D783" s="246"/>
      <c r="E783" s="246"/>
      <c r="F783" s="246"/>
      <c r="G783" s="1"/>
      <c r="H783" s="1"/>
      <c r="I783" s="1"/>
      <c r="J783" s="1"/>
      <c r="K783" s="1"/>
      <c r="L783" s="1"/>
      <c r="M783" s="1"/>
      <c r="N783" s="1"/>
      <c r="O783" s="1"/>
      <c r="P783" s="1"/>
      <c r="Q783" s="1"/>
      <c r="R783" s="1"/>
      <c r="S783" s="1"/>
      <c r="T783" s="1"/>
      <c r="U783" s="1"/>
      <c r="V783" s="1"/>
      <c r="W783" s="1"/>
      <c r="X783" s="1"/>
      <c r="Y783" s="1"/>
      <c r="Z783" s="1"/>
    </row>
    <row r="784" spans="1:26" ht="15.75" customHeight="1">
      <c r="A784" s="246"/>
      <c r="B784" s="577"/>
      <c r="C784" s="246"/>
      <c r="D784" s="246"/>
      <c r="E784" s="246"/>
      <c r="F784" s="246"/>
      <c r="G784" s="1"/>
      <c r="H784" s="1"/>
      <c r="I784" s="1"/>
      <c r="J784" s="1"/>
      <c r="K784" s="1"/>
      <c r="L784" s="1"/>
      <c r="M784" s="1"/>
      <c r="N784" s="1"/>
      <c r="O784" s="1"/>
      <c r="P784" s="1"/>
      <c r="Q784" s="1"/>
      <c r="R784" s="1"/>
      <c r="S784" s="1"/>
      <c r="T784" s="1"/>
      <c r="U784" s="1"/>
      <c r="V784" s="1"/>
      <c r="W784" s="1"/>
      <c r="X784" s="1"/>
      <c r="Y784" s="1"/>
      <c r="Z784" s="1"/>
    </row>
    <row r="785" spans="1:26" ht="15.75" customHeight="1">
      <c r="A785" s="246"/>
      <c r="B785" s="577"/>
      <c r="C785" s="246"/>
      <c r="D785" s="246"/>
      <c r="E785" s="246"/>
      <c r="F785" s="246"/>
      <c r="G785" s="1"/>
      <c r="H785" s="1"/>
      <c r="I785" s="1"/>
      <c r="J785" s="1"/>
      <c r="K785" s="1"/>
      <c r="L785" s="1"/>
      <c r="M785" s="1"/>
      <c r="N785" s="1"/>
      <c r="O785" s="1"/>
      <c r="P785" s="1"/>
      <c r="Q785" s="1"/>
      <c r="R785" s="1"/>
      <c r="S785" s="1"/>
      <c r="T785" s="1"/>
      <c r="U785" s="1"/>
      <c r="V785" s="1"/>
      <c r="W785" s="1"/>
      <c r="X785" s="1"/>
      <c r="Y785" s="1"/>
      <c r="Z785" s="1"/>
    </row>
    <row r="786" spans="1:26" ht="15.75" customHeight="1">
      <c r="A786" s="246"/>
      <c r="B786" s="577"/>
      <c r="C786" s="246"/>
      <c r="D786" s="246"/>
      <c r="E786" s="246"/>
      <c r="F786" s="246"/>
      <c r="G786" s="1"/>
      <c r="H786" s="1"/>
      <c r="I786" s="1"/>
      <c r="J786" s="1"/>
      <c r="K786" s="1"/>
      <c r="L786" s="1"/>
      <c r="M786" s="1"/>
      <c r="N786" s="1"/>
      <c r="O786" s="1"/>
      <c r="P786" s="1"/>
      <c r="Q786" s="1"/>
      <c r="R786" s="1"/>
      <c r="S786" s="1"/>
      <c r="T786" s="1"/>
      <c r="U786" s="1"/>
      <c r="V786" s="1"/>
      <c r="W786" s="1"/>
      <c r="X786" s="1"/>
      <c r="Y786" s="1"/>
      <c r="Z786" s="1"/>
    </row>
    <row r="787" spans="1:26" ht="15.75" customHeight="1">
      <c r="A787" s="246"/>
      <c r="B787" s="577"/>
      <c r="C787" s="246"/>
      <c r="D787" s="246"/>
      <c r="E787" s="246"/>
      <c r="F787" s="246"/>
      <c r="G787" s="1"/>
      <c r="H787" s="1"/>
      <c r="I787" s="1"/>
      <c r="J787" s="1"/>
      <c r="K787" s="1"/>
      <c r="L787" s="1"/>
      <c r="M787" s="1"/>
      <c r="N787" s="1"/>
      <c r="O787" s="1"/>
      <c r="P787" s="1"/>
      <c r="Q787" s="1"/>
      <c r="R787" s="1"/>
      <c r="S787" s="1"/>
      <c r="T787" s="1"/>
      <c r="U787" s="1"/>
      <c r="V787" s="1"/>
      <c r="W787" s="1"/>
      <c r="X787" s="1"/>
      <c r="Y787" s="1"/>
      <c r="Z787" s="1"/>
    </row>
    <row r="788" spans="1:26" ht="15.75" customHeight="1">
      <c r="A788" s="246"/>
      <c r="B788" s="577"/>
      <c r="C788" s="246"/>
      <c r="D788" s="246"/>
      <c r="E788" s="246"/>
      <c r="F788" s="246"/>
      <c r="G788" s="1"/>
      <c r="H788" s="1"/>
      <c r="I788" s="1"/>
      <c r="J788" s="1"/>
      <c r="K788" s="1"/>
      <c r="L788" s="1"/>
      <c r="M788" s="1"/>
      <c r="N788" s="1"/>
      <c r="O788" s="1"/>
      <c r="P788" s="1"/>
      <c r="Q788" s="1"/>
      <c r="R788" s="1"/>
      <c r="S788" s="1"/>
      <c r="T788" s="1"/>
      <c r="U788" s="1"/>
      <c r="V788" s="1"/>
      <c r="W788" s="1"/>
      <c r="X788" s="1"/>
      <c r="Y788" s="1"/>
      <c r="Z788" s="1"/>
    </row>
    <row r="789" spans="1:26" ht="15.75" customHeight="1">
      <c r="A789" s="246"/>
      <c r="B789" s="577"/>
      <c r="C789" s="246"/>
      <c r="D789" s="246"/>
      <c r="E789" s="246"/>
      <c r="F789" s="246"/>
      <c r="G789" s="1"/>
      <c r="H789" s="1"/>
      <c r="I789" s="1"/>
      <c r="J789" s="1"/>
      <c r="K789" s="1"/>
      <c r="L789" s="1"/>
      <c r="M789" s="1"/>
      <c r="N789" s="1"/>
      <c r="O789" s="1"/>
      <c r="P789" s="1"/>
      <c r="Q789" s="1"/>
      <c r="R789" s="1"/>
      <c r="S789" s="1"/>
      <c r="T789" s="1"/>
      <c r="U789" s="1"/>
      <c r="V789" s="1"/>
      <c r="W789" s="1"/>
      <c r="X789" s="1"/>
      <c r="Y789" s="1"/>
      <c r="Z789" s="1"/>
    </row>
    <row r="790" spans="1:26" ht="15.75" customHeight="1">
      <c r="A790" s="246"/>
      <c r="B790" s="577"/>
      <c r="C790" s="246"/>
      <c r="D790" s="246"/>
      <c r="E790" s="246"/>
      <c r="F790" s="246"/>
      <c r="G790" s="1"/>
      <c r="H790" s="1"/>
      <c r="I790" s="1"/>
      <c r="J790" s="1"/>
      <c r="K790" s="1"/>
      <c r="L790" s="1"/>
      <c r="M790" s="1"/>
      <c r="N790" s="1"/>
      <c r="O790" s="1"/>
      <c r="P790" s="1"/>
      <c r="Q790" s="1"/>
      <c r="R790" s="1"/>
      <c r="S790" s="1"/>
      <c r="T790" s="1"/>
      <c r="U790" s="1"/>
      <c r="V790" s="1"/>
      <c r="W790" s="1"/>
      <c r="X790" s="1"/>
      <c r="Y790" s="1"/>
      <c r="Z790" s="1"/>
    </row>
    <row r="791" spans="1:26" ht="15.75" customHeight="1">
      <c r="A791" s="246"/>
      <c r="B791" s="577"/>
      <c r="C791" s="246"/>
      <c r="D791" s="246"/>
      <c r="E791" s="246"/>
      <c r="F791" s="246"/>
      <c r="G791" s="1"/>
      <c r="H791" s="1"/>
      <c r="I791" s="1"/>
      <c r="J791" s="1"/>
      <c r="K791" s="1"/>
      <c r="L791" s="1"/>
      <c r="M791" s="1"/>
      <c r="N791" s="1"/>
      <c r="O791" s="1"/>
      <c r="P791" s="1"/>
      <c r="Q791" s="1"/>
      <c r="R791" s="1"/>
      <c r="S791" s="1"/>
      <c r="T791" s="1"/>
      <c r="U791" s="1"/>
      <c r="V791" s="1"/>
      <c r="W791" s="1"/>
      <c r="X791" s="1"/>
      <c r="Y791" s="1"/>
      <c r="Z791" s="1"/>
    </row>
    <row r="792" spans="1:26" ht="15.75" customHeight="1">
      <c r="A792" s="246"/>
      <c r="B792" s="577"/>
      <c r="C792" s="246"/>
      <c r="D792" s="246"/>
      <c r="E792" s="246"/>
      <c r="F792" s="246"/>
      <c r="G792" s="1"/>
      <c r="H792" s="1"/>
      <c r="I792" s="1"/>
      <c r="J792" s="1"/>
      <c r="K792" s="1"/>
      <c r="L792" s="1"/>
      <c r="M792" s="1"/>
      <c r="N792" s="1"/>
      <c r="O792" s="1"/>
      <c r="P792" s="1"/>
      <c r="Q792" s="1"/>
      <c r="R792" s="1"/>
      <c r="S792" s="1"/>
      <c r="T792" s="1"/>
      <c r="U792" s="1"/>
      <c r="V792" s="1"/>
      <c r="W792" s="1"/>
      <c r="X792" s="1"/>
      <c r="Y792" s="1"/>
      <c r="Z792" s="1"/>
    </row>
    <row r="793" spans="1:26" ht="15.75" customHeight="1">
      <c r="A793" s="246"/>
      <c r="B793" s="577"/>
      <c r="C793" s="246"/>
      <c r="D793" s="246"/>
      <c r="E793" s="246"/>
      <c r="F793" s="246"/>
      <c r="G793" s="1"/>
      <c r="H793" s="1"/>
      <c r="I793" s="1"/>
      <c r="J793" s="1"/>
      <c r="K793" s="1"/>
      <c r="L793" s="1"/>
      <c r="M793" s="1"/>
      <c r="N793" s="1"/>
      <c r="O793" s="1"/>
      <c r="P793" s="1"/>
      <c r="Q793" s="1"/>
      <c r="R793" s="1"/>
      <c r="S793" s="1"/>
      <c r="T793" s="1"/>
      <c r="U793" s="1"/>
      <c r="V793" s="1"/>
      <c r="W793" s="1"/>
      <c r="X793" s="1"/>
      <c r="Y793" s="1"/>
      <c r="Z793" s="1"/>
    </row>
    <row r="794" spans="1:26" ht="15.75" customHeight="1">
      <c r="A794" s="246"/>
      <c r="B794" s="577"/>
      <c r="C794" s="246"/>
      <c r="D794" s="246"/>
      <c r="E794" s="246"/>
      <c r="F794" s="246"/>
      <c r="G794" s="1"/>
      <c r="H794" s="1"/>
      <c r="I794" s="1"/>
      <c r="J794" s="1"/>
      <c r="K794" s="1"/>
      <c r="L794" s="1"/>
      <c r="M794" s="1"/>
      <c r="N794" s="1"/>
      <c r="O794" s="1"/>
      <c r="P794" s="1"/>
      <c r="Q794" s="1"/>
      <c r="R794" s="1"/>
      <c r="S794" s="1"/>
      <c r="T794" s="1"/>
      <c r="U794" s="1"/>
      <c r="V794" s="1"/>
      <c r="W794" s="1"/>
      <c r="X794" s="1"/>
      <c r="Y794" s="1"/>
      <c r="Z794" s="1"/>
    </row>
    <row r="795" spans="1:26" ht="15.75" customHeight="1">
      <c r="A795" s="246"/>
      <c r="B795" s="577"/>
      <c r="C795" s="246"/>
      <c r="D795" s="246"/>
      <c r="E795" s="246"/>
      <c r="F795" s="246"/>
      <c r="G795" s="1"/>
      <c r="H795" s="1"/>
      <c r="I795" s="1"/>
      <c r="J795" s="1"/>
      <c r="K795" s="1"/>
      <c r="L795" s="1"/>
      <c r="M795" s="1"/>
      <c r="N795" s="1"/>
      <c r="O795" s="1"/>
      <c r="P795" s="1"/>
      <c r="Q795" s="1"/>
      <c r="R795" s="1"/>
      <c r="S795" s="1"/>
      <c r="T795" s="1"/>
      <c r="U795" s="1"/>
      <c r="V795" s="1"/>
      <c r="W795" s="1"/>
      <c r="X795" s="1"/>
      <c r="Y795" s="1"/>
      <c r="Z795" s="1"/>
    </row>
    <row r="796" spans="1:26" ht="15.75" customHeight="1">
      <c r="A796" s="246"/>
      <c r="B796" s="577"/>
      <c r="C796" s="246"/>
      <c r="D796" s="246"/>
      <c r="E796" s="246"/>
      <c r="F796" s="246"/>
      <c r="G796" s="1"/>
      <c r="H796" s="1"/>
      <c r="I796" s="1"/>
      <c r="J796" s="1"/>
      <c r="K796" s="1"/>
      <c r="L796" s="1"/>
      <c r="M796" s="1"/>
      <c r="N796" s="1"/>
      <c r="O796" s="1"/>
      <c r="P796" s="1"/>
      <c r="Q796" s="1"/>
      <c r="R796" s="1"/>
      <c r="S796" s="1"/>
      <c r="T796" s="1"/>
      <c r="U796" s="1"/>
      <c r="V796" s="1"/>
      <c r="W796" s="1"/>
      <c r="X796" s="1"/>
      <c r="Y796" s="1"/>
      <c r="Z796" s="1"/>
    </row>
    <row r="797" spans="1:26" ht="15.75" customHeight="1">
      <c r="A797" s="246"/>
      <c r="B797" s="577"/>
      <c r="C797" s="246"/>
      <c r="D797" s="246"/>
      <c r="E797" s="246"/>
      <c r="F797" s="246"/>
      <c r="G797" s="1"/>
      <c r="H797" s="1"/>
      <c r="I797" s="1"/>
      <c r="J797" s="1"/>
      <c r="K797" s="1"/>
      <c r="L797" s="1"/>
      <c r="M797" s="1"/>
      <c r="N797" s="1"/>
      <c r="O797" s="1"/>
      <c r="P797" s="1"/>
      <c r="Q797" s="1"/>
      <c r="R797" s="1"/>
      <c r="S797" s="1"/>
      <c r="T797" s="1"/>
      <c r="U797" s="1"/>
      <c r="V797" s="1"/>
      <c r="W797" s="1"/>
      <c r="X797" s="1"/>
      <c r="Y797" s="1"/>
      <c r="Z797" s="1"/>
    </row>
    <row r="798" spans="1:26" ht="15.75" customHeight="1">
      <c r="A798" s="246"/>
      <c r="B798" s="577"/>
      <c r="C798" s="246"/>
      <c r="D798" s="246"/>
      <c r="E798" s="246"/>
      <c r="F798" s="246"/>
      <c r="G798" s="1"/>
      <c r="H798" s="1"/>
      <c r="I798" s="1"/>
      <c r="J798" s="1"/>
      <c r="K798" s="1"/>
      <c r="L798" s="1"/>
      <c r="M798" s="1"/>
      <c r="N798" s="1"/>
      <c r="O798" s="1"/>
      <c r="P798" s="1"/>
      <c r="Q798" s="1"/>
      <c r="R798" s="1"/>
      <c r="S798" s="1"/>
      <c r="T798" s="1"/>
      <c r="U798" s="1"/>
      <c r="V798" s="1"/>
      <c r="W798" s="1"/>
      <c r="X798" s="1"/>
      <c r="Y798" s="1"/>
      <c r="Z798" s="1"/>
    </row>
    <row r="799" spans="1:26" ht="15.75" customHeight="1">
      <c r="A799" s="246"/>
      <c r="B799" s="577"/>
      <c r="C799" s="246"/>
      <c r="D799" s="246"/>
      <c r="E799" s="246"/>
      <c r="F799" s="246"/>
      <c r="G799" s="1"/>
      <c r="H799" s="1"/>
      <c r="I799" s="1"/>
      <c r="J799" s="1"/>
      <c r="K799" s="1"/>
      <c r="L799" s="1"/>
      <c r="M799" s="1"/>
      <c r="N799" s="1"/>
      <c r="O799" s="1"/>
      <c r="P799" s="1"/>
      <c r="Q799" s="1"/>
      <c r="R799" s="1"/>
      <c r="S799" s="1"/>
      <c r="T799" s="1"/>
      <c r="U799" s="1"/>
      <c r="V799" s="1"/>
      <c r="W799" s="1"/>
      <c r="X799" s="1"/>
      <c r="Y799" s="1"/>
      <c r="Z799" s="1"/>
    </row>
    <row r="800" spans="1:26" ht="15.75" customHeight="1">
      <c r="A800" s="246"/>
      <c r="B800" s="577"/>
      <c r="C800" s="246"/>
      <c r="D800" s="246"/>
      <c r="E800" s="246"/>
      <c r="F800" s="246"/>
      <c r="G800" s="1"/>
      <c r="H800" s="1"/>
      <c r="I800" s="1"/>
      <c r="J800" s="1"/>
      <c r="K800" s="1"/>
      <c r="L800" s="1"/>
      <c r="M800" s="1"/>
      <c r="N800" s="1"/>
      <c r="O800" s="1"/>
      <c r="P800" s="1"/>
      <c r="Q800" s="1"/>
      <c r="R800" s="1"/>
      <c r="S800" s="1"/>
      <c r="T800" s="1"/>
      <c r="U800" s="1"/>
      <c r="V800" s="1"/>
      <c r="W800" s="1"/>
      <c r="X800" s="1"/>
      <c r="Y800" s="1"/>
      <c r="Z800" s="1"/>
    </row>
    <row r="801" spans="1:26" ht="15.75" customHeight="1">
      <c r="A801" s="246"/>
      <c r="B801" s="577"/>
      <c r="C801" s="246"/>
      <c r="D801" s="246"/>
      <c r="E801" s="246"/>
      <c r="F801" s="246"/>
      <c r="G801" s="1"/>
      <c r="H801" s="1"/>
      <c r="I801" s="1"/>
      <c r="J801" s="1"/>
      <c r="K801" s="1"/>
      <c r="L801" s="1"/>
      <c r="M801" s="1"/>
      <c r="N801" s="1"/>
      <c r="O801" s="1"/>
      <c r="P801" s="1"/>
      <c r="Q801" s="1"/>
      <c r="R801" s="1"/>
      <c r="S801" s="1"/>
      <c r="T801" s="1"/>
      <c r="U801" s="1"/>
      <c r="V801" s="1"/>
      <c r="W801" s="1"/>
      <c r="X801" s="1"/>
      <c r="Y801" s="1"/>
      <c r="Z801" s="1"/>
    </row>
    <row r="802" spans="1:26" ht="15.75" customHeight="1">
      <c r="A802" s="246"/>
      <c r="B802" s="577"/>
      <c r="C802" s="246"/>
      <c r="D802" s="246"/>
      <c r="E802" s="246"/>
      <c r="F802" s="246"/>
      <c r="G802" s="1"/>
      <c r="H802" s="1"/>
      <c r="I802" s="1"/>
      <c r="J802" s="1"/>
      <c r="K802" s="1"/>
      <c r="L802" s="1"/>
      <c r="M802" s="1"/>
      <c r="N802" s="1"/>
      <c r="O802" s="1"/>
      <c r="P802" s="1"/>
      <c r="Q802" s="1"/>
      <c r="R802" s="1"/>
      <c r="S802" s="1"/>
      <c r="T802" s="1"/>
      <c r="U802" s="1"/>
      <c r="V802" s="1"/>
      <c r="W802" s="1"/>
      <c r="X802" s="1"/>
      <c r="Y802" s="1"/>
      <c r="Z802" s="1"/>
    </row>
    <row r="803" spans="1:26" ht="15.75" customHeight="1">
      <c r="A803" s="246"/>
      <c r="B803" s="577"/>
      <c r="C803" s="246"/>
      <c r="D803" s="246"/>
      <c r="E803" s="246"/>
      <c r="F803" s="246"/>
      <c r="G803" s="1"/>
      <c r="H803" s="1"/>
      <c r="I803" s="1"/>
      <c r="J803" s="1"/>
      <c r="K803" s="1"/>
      <c r="L803" s="1"/>
      <c r="M803" s="1"/>
      <c r="N803" s="1"/>
      <c r="O803" s="1"/>
      <c r="P803" s="1"/>
      <c r="Q803" s="1"/>
      <c r="R803" s="1"/>
      <c r="S803" s="1"/>
      <c r="T803" s="1"/>
      <c r="U803" s="1"/>
      <c r="V803" s="1"/>
      <c r="W803" s="1"/>
      <c r="X803" s="1"/>
      <c r="Y803" s="1"/>
      <c r="Z803" s="1"/>
    </row>
    <row r="804" spans="1:26" ht="15.75" customHeight="1">
      <c r="A804" s="246"/>
      <c r="B804" s="577"/>
      <c r="C804" s="246"/>
      <c r="D804" s="246"/>
      <c r="E804" s="246"/>
      <c r="F804" s="246"/>
      <c r="G804" s="1"/>
      <c r="H804" s="1"/>
      <c r="I804" s="1"/>
      <c r="J804" s="1"/>
      <c r="K804" s="1"/>
      <c r="L804" s="1"/>
      <c r="M804" s="1"/>
      <c r="N804" s="1"/>
      <c r="O804" s="1"/>
      <c r="P804" s="1"/>
      <c r="Q804" s="1"/>
      <c r="R804" s="1"/>
      <c r="S804" s="1"/>
      <c r="T804" s="1"/>
      <c r="U804" s="1"/>
      <c r="V804" s="1"/>
      <c r="W804" s="1"/>
      <c r="X804" s="1"/>
      <c r="Y804" s="1"/>
      <c r="Z804" s="1"/>
    </row>
    <row r="805" spans="1:26" ht="15.75" customHeight="1">
      <c r="A805" s="246"/>
      <c r="B805" s="577"/>
      <c r="C805" s="246"/>
      <c r="D805" s="246"/>
      <c r="E805" s="246"/>
      <c r="F805" s="246"/>
      <c r="G805" s="1"/>
      <c r="H805" s="1"/>
      <c r="I805" s="1"/>
      <c r="J805" s="1"/>
      <c r="K805" s="1"/>
      <c r="L805" s="1"/>
      <c r="M805" s="1"/>
      <c r="N805" s="1"/>
      <c r="O805" s="1"/>
      <c r="P805" s="1"/>
      <c r="Q805" s="1"/>
      <c r="R805" s="1"/>
      <c r="S805" s="1"/>
      <c r="T805" s="1"/>
      <c r="U805" s="1"/>
      <c r="V805" s="1"/>
      <c r="W805" s="1"/>
      <c r="X805" s="1"/>
      <c r="Y805" s="1"/>
      <c r="Z805" s="1"/>
    </row>
    <row r="806" spans="1:26" ht="15.75" customHeight="1">
      <c r="A806" s="246"/>
      <c r="B806" s="577"/>
      <c r="C806" s="246"/>
      <c r="D806" s="246"/>
      <c r="E806" s="246"/>
      <c r="F806" s="246"/>
      <c r="G806" s="1"/>
      <c r="H806" s="1"/>
      <c r="I806" s="1"/>
      <c r="J806" s="1"/>
      <c r="K806" s="1"/>
      <c r="L806" s="1"/>
      <c r="M806" s="1"/>
      <c r="N806" s="1"/>
      <c r="O806" s="1"/>
      <c r="P806" s="1"/>
      <c r="Q806" s="1"/>
      <c r="R806" s="1"/>
      <c r="S806" s="1"/>
      <c r="T806" s="1"/>
      <c r="U806" s="1"/>
      <c r="V806" s="1"/>
      <c r="W806" s="1"/>
      <c r="X806" s="1"/>
      <c r="Y806" s="1"/>
      <c r="Z806" s="1"/>
    </row>
    <row r="807" spans="1:26" ht="15.75" customHeight="1">
      <c r="A807" s="246"/>
      <c r="B807" s="577"/>
      <c r="C807" s="246"/>
      <c r="D807" s="246"/>
      <c r="E807" s="246"/>
      <c r="F807" s="246"/>
      <c r="G807" s="1"/>
      <c r="H807" s="1"/>
      <c r="I807" s="1"/>
      <c r="J807" s="1"/>
      <c r="K807" s="1"/>
      <c r="L807" s="1"/>
      <c r="M807" s="1"/>
      <c r="N807" s="1"/>
      <c r="O807" s="1"/>
      <c r="P807" s="1"/>
      <c r="Q807" s="1"/>
      <c r="R807" s="1"/>
      <c r="S807" s="1"/>
      <c r="T807" s="1"/>
      <c r="U807" s="1"/>
      <c r="V807" s="1"/>
      <c r="W807" s="1"/>
      <c r="X807" s="1"/>
      <c r="Y807" s="1"/>
      <c r="Z807" s="1"/>
    </row>
    <row r="808" spans="1:26" ht="15.75" customHeight="1">
      <c r="A808" s="246"/>
      <c r="B808" s="577"/>
      <c r="C808" s="246"/>
      <c r="D808" s="246"/>
      <c r="E808" s="246"/>
      <c r="F808" s="246"/>
      <c r="G808" s="1"/>
      <c r="H808" s="1"/>
      <c r="I808" s="1"/>
      <c r="J808" s="1"/>
      <c r="K808" s="1"/>
      <c r="L808" s="1"/>
      <c r="M808" s="1"/>
      <c r="N808" s="1"/>
      <c r="O808" s="1"/>
      <c r="P808" s="1"/>
      <c r="Q808" s="1"/>
      <c r="R808" s="1"/>
      <c r="S808" s="1"/>
      <c r="T808" s="1"/>
      <c r="U808" s="1"/>
      <c r="V808" s="1"/>
      <c r="W808" s="1"/>
      <c r="X808" s="1"/>
      <c r="Y808" s="1"/>
      <c r="Z808" s="1"/>
    </row>
    <row r="809" spans="1:26" ht="15.75" customHeight="1">
      <c r="A809" s="246"/>
      <c r="B809" s="577"/>
      <c r="C809" s="246"/>
      <c r="D809" s="246"/>
      <c r="E809" s="246"/>
      <c r="F809" s="246"/>
      <c r="G809" s="1"/>
      <c r="H809" s="1"/>
      <c r="I809" s="1"/>
      <c r="J809" s="1"/>
      <c r="K809" s="1"/>
      <c r="L809" s="1"/>
      <c r="M809" s="1"/>
      <c r="N809" s="1"/>
      <c r="O809" s="1"/>
      <c r="P809" s="1"/>
      <c r="Q809" s="1"/>
      <c r="R809" s="1"/>
      <c r="S809" s="1"/>
      <c r="T809" s="1"/>
      <c r="U809" s="1"/>
      <c r="V809" s="1"/>
      <c r="W809" s="1"/>
      <c r="X809" s="1"/>
      <c r="Y809" s="1"/>
      <c r="Z809" s="1"/>
    </row>
    <row r="810" spans="1:26" ht="15.75" customHeight="1">
      <c r="A810" s="246"/>
      <c r="B810" s="577"/>
      <c r="C810" s="246"/>
      <c r="D810" s="246"/>
      <c r="E810" s="246"/>
      <c r="F810" s="246"/>
      <c r="G810" s="1"/>
      <c r="H810" s="1"/>
      <c r="I810" s="1"/>
      <c r="J810" s="1"/>
      <c r="K810" s="1"/>
      <c r="L810" s="1"/>
      <c r="M810" s="1"/>
      <c r="N810" s="1"/>
      <c r="O810" s="1"/>
      <c r="P810" s="1"/>
      <c r="Q810" s="1"/>
      <c r="R810" s="1"/>
      <c r="S810" s="1"/>
      <c r="T810" s="1"/>
      <c r="U810" s="1"/>
      <c r="V810" s="1"/>
      <c r="W810" s="1"/>
      <c r="X810" s="1"/>
      <c r="Y810" s="1"/>
      <c r="Z810" s="1"/>
    </row>
    <row r="811" spans="1:26" ht="15.75" customHeight="1">
      <c r="A811" s="246"/>
      <c r="B811" s="577"/>
      <c r="C811" s="246"/>
      <c r="D811" s="246"/>
      <c r="E811" s="246"/>
      <c r="F811" s="246"/>
      <c r="G811" s="1"/>
      <c r="H811" s="1"/>
      <c r="I811" s="1"/>
      <c r="J811" s="1"/>
      <c r="K811" s="1"/>
      <c r="L811" s="1"/>
      <c r="M811" s="1"/>
      <c r="N811" s="1"/>
      <c r="O811" s="1"/>
      <c r="P811" s="1"/>
      <c r="Q811" s="1"/>
      <c r="R811" s="1"/>
      <c r="S811" s="1"/>
      <c r="T811" s="1"/>
      <c r="U811" s="1"/>
      <c r="V811" s="1"/>
      <c r="W811" s="1"/>
      <c r="X811" s="1"/>
      <c r="Y811" s="1"/>
      <c r="Z811" s="1"/>
    </row>
    <row r="812" spans="1:26" ht="15.75" customHeight="1">
      <c r="A812" s="246"/>
      <c r="B812" s="577"/>
      <c r="C812" s="246"/>
      <c r="D812" s="246"/>
      <c r="E812" s="246"/>
      <c r="F812" s="246"/>
      <c r="G812" s="1"/>
      <c r="H812" s="1"/>
      <c r="I812" s="1"/>
      <c r="J812" s="1"/>
      <c r="K812" s="1"/>
      <c r="L812" s="1"/>
      <c r="M812" s="1"/>
      <c r="N812" s="1"/>
      <c r="O812" s="1"/>
      <c r="P812" s="1"/>
      <c r="Q812" s="1"/>
      <c r="R812" s="1"/>
      <c r="S812" s="1"/>
      <c r="T812" s="1"/>
      <c r="U812" s="1"/>
      <c r="V812" s="1"/>
      <c r="W812" s="1"/>
      <c r="X812" s="1"/>
      <c r="Y812" s="1"/>
      <c r="Z812" s="1"/>
    </row>
    <row r="813" spans="1:26" ht="15.75" customHeight="1">
      <c r="A813" s="246"/>
      <c r="B813" s="577"/>
      <c r="C813" s="246"/>
      <c r="D813" s="246"/>
      <c r="E813" s="246"/>
      <c r="F813" s="246"/>
      <c r="G813" s="1"/>
      <c r="H813" s="1"/>
      <c r="I813" s="1"/>
      <c r="J813" s="1"/>
      <c r="K813" s="1"/>
      <c r="L813" s="1"/>
      <c r="M813" s="1"/>
      <c r="N813" s="1"/>
      <c r="O813" s="1"/>
      <c r="P813" s="1"/>
      <c r="Q813" s="1"/>
      <c r="R813" s="1"/>
      <c r="S813" s="1"/>
      <c r="T813" s="1"/>
      <c r="U813" s="1"/>
      <c r="V813" s="1"/>
      <c r="W813" s="1"/>
      <c r="X813" s="1"/>
      <c r="Y813" s="1"/>
      <c r="Z813" s="1"/>
    </row>
    <row r="814" spans="1:26" ht="15.75" customHeight="1">
      <c r="A814" s="246"/>
      <c r="B814" s="577"/>
      <c r="C814" s="246"/>
      <c r="D814" s="246"/>
      <c r="E814" s="246"/>
      <c r="F814" s="246"/>
      <c r="G814" s="1"/>
      <c r="H814" s="1"/>
      <c r="I814" s="1"/>
      <c r="J814" s="1"/>
      <c r="K814" s="1"/>
      <c r="L814" s="1"/>
      <c r="M814" s="1"/>
      <c r="N814" s="1"/>
      <c r="O814" s="1"/>
      <c r="P814" s="1"/>
      <c r="Q814" s="1"/>
      <c r="R814" s="1"/>
      <c r="S814" s="1"/>
      <c r="T814" s="1"/>
      <c r="U814" s="1"/>
      <c r="V814" s="1"/>
      <c r="W814" s="1"/>
      <c r="X814" s="1"/>
      <c r="Y814" s="1"/>
      <c r="Z814" s="1"/>
    </row>
    <row r="815" spans="1:26" ht="15.75" customHeight="1">
      <c r="A815" s="246"/>
      <c r="B815" s="577"/>
      <c r="C815" s="246"/>
      <c r="D815" s="246"/>
      <c r="E815" s="246"/>
      <c r="F815" s="246"/>
      <c r="G815" s="1"/>
      <c r="H815" s="1"/>
      <c r="I815" s="1"/>
      <c r="J815" s="1"/>
      <c r="K815" s="1"/>
      <c r="L815" s="1"/>
      <c r="M815" s="1"/>
      <c r="N815" s="1"/>
      <c r="O815" s="1"/>
      <c r="P815" s="1"/>
      <c r="Q815" s="1"/>
      <c r="R815" s="1"/>
      <c r="S815" s="1"/>
      <c r="T815" s="1"/>
      <c r="U815" s="1"/>
      <c r="V815" s="1"/>
      <c r="W815" s="1"/>
      <c r="X815" s="1"/>
      <c r="Y815" s="1"/>
      <c r="Z815" s="1"/>
    </row>
    <row r="816" spans="1:26" ht="15.75" customHeight="1">
      <c r="A816" s="246"/>
      <c r="B816" s="577"/>
      <c r="C816" s="246"/>
      <c r="D816" s="246"/>
      <c r="E816" s="246"/>
      <c r="F816" s="246"/>
      <c r="G816" s="1"/>
      <c r="H816" s="1"/>
      <c r="I816" s="1"/>
      <c r="J816" s="1"/>
      <c r="K816" s="1"/>
      <c r="L816" s="1"/>
      <c r="M816" s="1"/>
      <c r="N816" s="1"/>
      <c r="O816" s="1"/>
      <c r="P816" s="1"/>
      <c r="Q816" s="1"/>
      <c r="R816" s="1"/>
      <c r="S816" s="1"/>
      <c r="T816" s="1"/>
      <c r="U816" s="1"/>
      <c r="V816" s="1"/>
      <c r="W816" s="1"/>
      <c r="X816" s="1"/>
      <c r="Y816" s="1"/>
      <c r="Z816" s="1"/>
    </row>
    <row r="817" spans="1:26" ht="15.75" customHeight="1">
      <c r="A817" s="246"/>
      <c r="B817" s="577"/>
      <c r="C817" s="246"/>
      <c r="D817" s="246"/>
      <c r="E817" s="246"/>
      <c r="F817" s="246"/>
      <c r="G817" s="1"/>
      <c r="H817" s="1"/>
      <c r="I817" s="1"/>
      <c r="J817" s="1"/>
      <c r="K817" s="1"/>
      <c r="L817" s="1"/>
      <c r="M817" s="1"/>
      <c r="N817" s="1"/>
      <c r="O817" s="1"/>
      <c r="P817" s="1"/>
      <c r="Q817" s="1"/>
      <c r="R817" s="1"/>
      <c r="S817" s="1"/>
      <c r="T817" s="1"/>
      <c r="U817" s="1"/>
      <c r="V817" s="1"/>
      <c r="W817" s="1"/>
      <c r="X817" s="1"/>
      <c r="Y817" s="1"/>
      <c r="Z817" s="1"/>
    </row>
    <row r="818" spans="1:26" ht="15.75" customHeight="1">
      <c r="A818" s="246"/>
      <c r="B818" s="577"/>
      <c r="C818" s="246"/>
      <c r="D818" s="246"/>
      <c r="E818" s="246"/>
      <c r="F818" s="246"/>
      <c r="G818" s="1"/>
      <c r="H818" s="1"/>
      <c r="I818" s="1"/>
      <c r="J818" s="1"/>
      <c r="K818" s="1"/>
      <c r="L818" s="1"/>
      <c r="M818" s="1"/>
      <c r="N818" s="1"/>
      <c r="O818" s="1"/>
      <c r="P818" s="1"/>
      <c r="Q818" s="1"/>
      <c r="R818" s="1"/>
      <c r="S818" s="1"/>
      <c r="T818" s="1"/>
      <c r="U818" s="1"/>
      <c r="V818" s="1"/>
      <c r="W818" s="1"/>
      <c r="X818" s="1"/>
      <c r="Y818" s="1"/>
      <c r="Z818" s="1"/>
    </row>
    <row r="819" spans="1:26" ht="15.75" customHeight="1">
      <c r="A819" s="246"/>
      <c r="B819" s="577"/>
      <c r="C819" s="246"/>
      <c r="D819" s="246"/>
      <c r="E819" s="246"/>
      <c r="F819" s="246"/>
      <c r="G819" s="1"/>
      <c r="H819" s="1"/>
      <c r="I819" s="1"/>
      <c r="J819" s="1"/>
      <c r="K819" s="1"/>
      <c r="L819" s="1"/>
      <c r="M819" s="1"/>
      <c r="N819" s="1"/>
      <c r="O819" s="1"/>
      <c r="P819" s="1"/>
      <c r="Q819" s="1"/>
      <c r="R819" s="1"/>
      <c r="S819" s="1"/>
      <c r="T819" s="1"/>
      <c r="U819" s="1"/>
      <c r="V819" s="1"/>
      <c r="W819" s="1"/>
      <c r="X819" s="1"/>
      <c r="Y819" s="1"/>
      <c r="Z819" s="1"/>
    </row>
    <row r="820" spans="1:26" ht="15.75" customHeight="1">
      <c r="A820" s="246"/>
      <c r="B820" s="577"/>
      <c r="C820" s="246"/>
      <c r="D820" s="246"/>
      <c r="E820" s="246"/>
      <c r="F820" s="246"/>
      <c r="G820" s="1"/>
      <c r="H820" s="1"/>
      <c r="I820" s="1"/>
      <c r="J820" s="1"/>
      <c r="K820" s="1"/>
      <c r="L820" s="1"/>
      <c r="M820" s="1"/>
      <c r="N820" s="1"/>
      <c r="O820" s="1"/>
      <c r="P820" s="1"/>
      <c r="Q820" s="1"/>
      <c r="R820" s="1"/>
      <c r="S820" s="1"/>
      <c r="T820" s="1"/>
      <c r="U820" s="1"/>
      <c r="V820" s="1"/>
      <c r="W820" s="1"/>
      <c r="X820" s="1"/>
      <c r="Y820" s="1"/>
      <c r="Z820" s="1"/>
    </row>
    <row r="821" spans="1:26" ht="15.75" customHeight="1">
      <c r="A821" s="246"/>
      <c r="B821" s="577"/>
      <c r="C821" s="246"/>
      <c r="D821" s="246"/>
      <c r="E821" s="246"/>
      <c r="F821" s="246"/>
      <c r="G821" s="1"/>
      <c r="H821" s="1"/>
      <c r="I821" s="1"/>
      <c r="J821" s="1"/>
      <c r="K821" s="1"/>
      <c r="L821" s="1"/>
      <c r="M821" s="1"/>
      <c r="N821" s="1"/>
      <c r="O821" s="1"/>
      <c r="P821" s="1"/>
      <c r="Q821" s="1"/>
      <c r="R821" s="1"/>
      <c r="S821" s="1"/>
      <c r="T821" s="1"/>
      <c r="U821" s="1"/>
      <c r="V821" s="1"/>
      <c r="W821" s="1"/>
      <c r="X821" s="1"/>
      <c r="Y821" s="1"/>
      <c r="Z821" s="1"/>
    </row>
    <row r="822" spans="1:26" ht="15.75" customHeight="1">
      <c r="A822" s="246"/>
      <c r="B822" s="577"/>
      <c r="C822" s="246"/>
      <c r="D822" s="246"/>
      <c r="E822" s="246"/>
      <c r="F822" s="246"/>
      <c r="G822" s="1"/>
      <c r="H822" s="1"/>
      <c r="I822" s="1"/>
      <c r="J822" s="1"/>
      <c r="K822" s="1"/>
      <c r="L822" s="1"/>
      <c r="M822" s="1"/>
      <c r="N822" s="1"/>
      <c r="O822" s="1"/>
      <c r="P822" s="1"/>
      <c r="Q822" s="1"/>
      <c r="R822" s="1"/>
      <c r="S822" s="1"/>
      <c r="T822" s="1"/>
      <c r="U822" s="1"/>
      <c r="V822" s="1"/>
      <c r="W822" s="1"/>
      <c r="X822" s="1"/>
      <c r="Y822" s="1"/>
      <c r="Z822" s="1"/>
    </row>
    <row r="823" spans="1:26" ht="15.75" customHeight="1">
      <c r="A823" s="246"/>
      <c r="B823" s="577"/>
      <c r="C823" s="246"/>
      <c r="D823" s="246"/>
      <c r="E823" s="246"/>
      <c r="F823" s="246"/>
      <c r="G823" s="1"/>
      <c r="H823" s="1"/>
      <c r="I823" s="1"/>
      <c r="J823" s="1"/>
      <c r="K823" s="1"/>
      <c r="L823" s="1"/>
      <c r="M823" s="1"/>
      <c r="N823" s="1"/>
      <c r="O823" s="1"/>
      <c r="P823" s="1"/>
      <c r="Q823" s="1"/>
      <c r="R823" s="1"/>
      <c r="S823" s="1"/>
      <c r="T823" s="1"/>
      <c r="U823" s="1"/>
      <c r="V823" s="1"/>
      <c r="W823" s="1"/>
      <c r="X823" s="1"/>
      <c r="Y823" s="1"/>
      <c r="Z823" s="1"/>
    </row>
    <row r="824" spans="1:26" ht="15.75" customHeight="1">
      <c r="A824" s="246"/>
      <c r="B824" s="577"/>
      <c r="C824" s="246"/>
      <c r="D824" s="246"/>
      <c r="E824" s="246"/>
      <c r="F824" s="246"/>
      <c r="G824" s="1"/>
      <c r="H824" s="1"/>
      <c r="I824" s="1"/>
      <c r="J824" s="1"/>
      <c r="K824" s="1"/>
      <c r="L824" s="1"/>
      <c r="M824" s="1"/>
      <c r="N824" s="1"/>
      <c r="O824" s="1"/>
      <c r="P824" s="1"/>
      <c r="Q824" s="1"/>
      <c r="R824" s="1"/>
      <c r="S824" s="1"/>
      <c r="T824" s="1"/>
      <c r="U824" s="1"/>
      <c r="V824" s="1"/>
      <c r="W824" s="1"/>
      <c r="X824" s="1"/>
      <c r="Y824" s="1"/>
      <c r="Z824" s="1"/>
    </row>
    <row r="825" spans="1:26" ht="15.75" customHeight="1">
      <c r="A825" s="246"/>
      <c r="B825" s="577"/>
      <c r="C825" s="246"/>
      <c r="D825" s="246"/>
      <c r="E825" s="246"/>
      <c r="F825" s="246"/>
      <c r="G825" s="1"/>
      <c r="H825" s="1"/>
      <c r="I825" s="1"/>
      <c r="J825" s="1"/>
      <c r="K825" s="1"/>
      <c r="L825" s="1"/>
      <c r="M825" s="1"/>
      <c r="N825" s="1"/>
      <c r="O825" s="1"/>
      <c r="P825" s="1"/>
      <c r="Q825" s="1"/>
      <c r="R825" s="1"/>
      <c r="S825" s="1"/>
      <c r="T825" s="1"/>
      <c r="U825" s="1"/>
      <c r="V825" s="1"/>
      <c r="W825" s="1"/>
      <c r="X825" s="1"/>
      <c r="Y825" s="1"/>
      <c r="Z825" s="1"/>
    </row>
    <row r="826" spans="1:26" ht="15.75" customHeight="1">
      <c r="A826" s="246"/>
      <c r="B826" s="577"/>
      <c r="C826" s="246"/>
      <c r="D826" s="246"/>
      <c r="E826" s="246"/>
      <c r="F826" s="246"/>
      <c r="G826" s="1"/>
      <c r="H826" s="1"/>
      <c r="I826" s="1"/>
      <c r="J826" s="1"/>
      <c r="K826" s="1"/>
      <c r="L826" s="1"/>
      <c r="M826" s="1"/>
      <c r="N826" s="1"/>
      <c r="O826" s="1"/>
      <c r="P826" s="1"/>
      <c r="Q826" s="1"/>
      <c r="R826" s="1"/>
      <c r="S826" s="1"/>
      <c r="T826" s="1"/>
      <c r="U826" s="1"/>
      <c r="V826" s="1"/>
      <c r="W826" s="1"/>
      <c r="X826" s="1"/>
      <c r="Y826" s="1"/>
      <c r="Z826" s="1"/>
    </row>
    <row r="827" spans="1:26" ht="15.75" customHeight="1">
      <c r="A827" s="246"/>
      <c r="B827" s="577"/>
      <c r="C827" s="246"/>
      <c r="D827" s="246"/>
      <c r="E827" s="246"/>
      <c r="F827" s="246"/>
      <c r="G827" s="1"/>
      <c r="H827" s="1"/>
      <c r="I827" s="1"/>
      <c r="J827" s="1"/>
      <c r="K827" s="1"/>
      <c r="L827" s="1"/>
      <c r="M827" s="1"/>
      <c r="N827" s="1"/>
      <c r="O827" s="1"/>
      <c r="P827" s="1"/>
      <c r="Q827" s="1"/>
      <c r="R827" s="1"/>
      <c r="S827" s="1"/>
      <c r="T827" s="1"/>
      <c r="U827" s="1"/>
      <c r="V827" s="1"/>
      <c r="W827" s="1"/>
      <c r="X827" s="1"/>
      <c r="Y827" s="1"/>
      <c r="Z827" s="1"/>
    </row>
    <row r="828" spans="1:26" ht="15.75" customHeight="1">
      <c r="A828" s="246"/>
      <c r="B828" s="577"/>
      <c r="C828" s="246"/>
      <c r="D828" s="246"/>
      <c r="E828" s="246"/>
      <c r="F828" s="246"/>
      <c r="G828" s="1"/>
      <c r="H828" s="1"/>
      <c r="I828" s="1"/>
      <c r="J828" s="1"/>
      <c r="K828" s="1"/>
      <c r="L828" s="1"/>
      <c r="M828" s="1"/>
      <c r="N828" s="1"/>
      <c r="O828" s="1"/>
      <c r="P828" s="1"/>
      <c r="Q828" s="1"/>
      <c r="R828" s="1"/>
      <c r="S828" s="1"/>
      <c r="T828" s="1"/>
      <c r="U828" s="1"/>
      <c r="V828" s="1"/>
      <c r="W828" s="1"/>
      <c r="X828" s="1"/>
      <c r="Y828" s="1"/>
      <c r="Z828" s="1"/>
    </row>
    <row r="829" spans="1:26" ht="15.75" customHeight="1">
      <c r="A829" s="246"/>
      <c r="B829" s="577"/>
      <c r="C829" s="246"/>
      <c r="D829" s="246"/>
      <c r="E829" s="246"/>
      <c r="F829" s="246"/>
      <c r="G829" s="1"/>
      <c r="H829" s="1"/>
      <c r="I829" s="1"/>
      <c r="J829" s="1"/>
      <c r="K829" s="1"/>
      <c r="L829" s="1"/>
      <c r="M829" s="1"/>
      <c r="N829" s="1"/>
      <c r="O829" s="1"/>
      <c r="P829" s="1"/>
      <c r="Q829" s="1"/>
      <c r="R829" s="1"/>
      <c r="S829" s="1"/>
      <c r="T829" s="1"/>
      <c r="U829" s="1"/>
      <c r="V829" s="1"/>
      <c r="W829" s="1"/>
      <c r="X829" s="1"/>
      <c r="Y829" s="1"/>
      <c r="Z829" s="1"/>
    </row>
    <row r="830" spans="1:26" ht="15.75" customHeight="1">
      <c r="A830" s="246"/>
      <c r="B830" s="577"/>
      <c r="C830" s="246"/>
      <c r="D830" s="246"/>
      <c r="E830" s="246"/>
      <c r="F830" s="246"/>
      <c r="G830" s="1"/>
      <c r="H830" s="1"/>
      <c r="I830" s="1"/>
      <c r="J830" s="1"/>
      <c r="K830" s="1"/>
      <c r="L830" s="1"/>
      <c r="M830" s="1"/>
      <c r="N830" s="1"/>
      <c r="O830" s="1"/>
      <c r="P830" s="1"/>
      <c r="Q830" s="1"/>
      <c r="R830" s="1"/>
      <c r="S830" s="1"/>
      <c r="T830" s="1"/>
      <c r="U830" s="1"/>
      <c r="V830" s="1"/>
      <c r="W830" s="1"/>
      <c r="X830" s="1"/>
      <c r="Y830" s="1"/>
      <c r="Z830" s="1"/>
    </row>
    <row r="831" spans="1:26" ht="15.75" customHeight="1">
      <c r="A831" s="246"/>
      <c r="B831" s="577"/>
      <c r="C831" s="246"/>
      <c r="D831" s="246"/>
      <c r="E831" s="246"/>
      <c r="F831" s="246"/>
      <c r="G831" s="1"/>
      <c r="H831" s="1"/>
      <c r="I831" s="1"/>
      <c r="J831" s="1"/>
      <c r="K831" s="1"/>
      <c r="L831" s="1"/>
      <c r="M831" s="1"/>
      <c r="N831" s="1"/>
      <c r="O831" s="1"/>
      <c r="P831" s="1"/>
      <c r="Q831" s="1"/>
      <c r="R831" s="1"/>
      <c r="S831" s="1"/>
      <c r="T831" s="1"/>
      <c r="U831" s="1"/>
      <c r="V831" s="1"/>
      <c r="W831" s="1"/>
      <c r="X831" s="1"/>
      <c r="Y831" s="1"/>
      <c r="Z831" s="1"/>
    </row>
    <row r="832" spans="1:26" ht="15.75" customHeight="1">
      <c r="A832" s="246"/>
      <c r="B832" s="577"/>
      <c r="C832" s="246"/>
      <c r="D832" s="246"/>
      <c r="E832" s="246"/>
      <c r="F832" s="246"/>
      <c r="G832" s="1"/>
      <c r="H832" s="1"/>
      <c r="I832" s="1"/>
      <c r="J832" s="1"/>
      <c r="K832" s="1"/>
      <c r="L832" s="1"/>
      <c r="M832" s="1"/>
      <c r="N832" s="1"/>
      <c r="O832" s="1"/>
      <c r="P832" s="1"/>
      <c r="Q832" s="1"/>
      <c r="R832" s="1"/>
      <c r="S832" s="1"/>
      <c r="T832" s="1"/>
      <c r="U832" s="1"/>
      <c r="V832" s="1"/>
      <c r="W832" s="1"/>
      <c r="X832" s="1"/>
      <c r="Y832" s="1"/>
      <c r="Z832" s="1"/>
    </row>
    <row r="833" spans="1:26" ht="15.75" customHeight="1">
      <c r="A833" s="246"/>
      <c r="B833" s="577"/>
      <c r="C833" s="246"/>
      <c r="D833" s="246"/>
      <c r="E833" s="246"/>
      <c r="F833" s="246"/>
      <c r="G833" s="1"/>
      <c r="H833" s="1"/>
      <c r="I833" s="1"/>
      <c r="J833" s="1"/>
      <c r="K833" s="1"/>
      <c r="L833" s="1"/>
      <c r="M833" s="1"/>
      <c r="N833" s="1"/>
      <c r="O833" s="1"/>
      <c r="P833" s="1"/>
      <c r="Q833" s="1"/>
      <c r="R833" s="1"/>
      <c r="S833" s="1"/>
      <c r="T833" s="1"/>
      <c r="U833" s="1"/>
      <c r="V833" s="1"/>
      <c r="W833" s="1"/>
      <c r="X833" s="1"/>
      <c r="Y833" s="1"/>
      <c r="Z833" s="1"/>
    </row>
    <row r="834" spans="1:26" ht="15.75" customHeight="1">
      <c r="A834" s="246"/>
      <c r="B834" s="577"/>
      <c r="C834" s="246"/>
      <c r="D834" s="246"/>
      <c r="E834" s="246"/>
      <c r="F834" s="246"/>
      <c r="G834" s="1"/>
      <c r="H834" s="1"/>
      <c r="I834" s="1"/>
      <c r="J834" s="1"/>
      <c r="K834" s="1"/>
      <c r="L834" s="1"/>
      <c r="M834" s="1"/>
      <c r="N834" s="1"/>
      <c r="O834" s="1"/>
      <c r="P834" s="1"/>
      <c r="Q834" s="1"/>
      <c r="R834" s="1"/>
      <c r="S834" s="1"/>
      <c r="T834" s="1"/>
      <c r="U834" s="1"/>
      <c r="V834" s="1"/>
      <c r="W834" s="1"/>
      <c r="X834" s="1"/>
      <c r="Y834" s="1"/>
      <c r="Z834" s="1"/>
    </row>
    <row r="835" spans="1:26" ht="15.75" customHeight="1">
      <c r="A835" s="246"/>
      <c r="B835" s="577"/>
      <c r="C835" s="246"/>
      <c r="D835" s="246"/>
      <c r="E835" s="246"/>
      <c r="F835" s="246"/>
      <c r="G835" s="1"/>
      <c r="H835" s="1"/>
      <c r="I835" s="1"/>
      <c r="J835" s="1"/>
      <c r="K835" s="1"/>
      <c r="L835" s="1"/>
      <c r="M835" s="1"/>
      <c r="N835" s="1"/>
      <c r="O835" s="1"/>
      <c r="P835" s="1"/>
      <c r="Q835" s="1"/>
      <c r="R835" s="1"/>
      <c r="S835" s="1"/>
      <c r="T835" s="1"/>
      <c r="U835" s="1"/>
      <c r="V835" s="1"/>
      <c r="W835" s="1"/>
      <c r="X835" s="1"/>
      <c r="Y835" s="1"/>
      <c r="Z835" s="1"/>
    </row>
    <row r="836" spans="1:26" ht="15.75" customHeight="1">
      <c r="A836" s="246"/>
      <c r="B836" s="577"/>
      <c r="C836" s="246"/>
      <c r="D836" s="246"/>
      <c r="E836" s="246"/>
      <c r="F836" s="246"/>
      <c r="G836" s="1"/>
      <c r="H836" s="1"/>
      <c r="I836" s="1"/>
      <c r="J836" s="1"/>
      <c r="K836" s="1"/>
      <c r="L836" s="1"/>
      <c r="M836" s="1"/>
      <c r="N836" s="1"/>
      <c r="O836" s="1"/>
      <c r="P836" s="1"/>
      <c r="Q836" s="1"/>
      <c r="R836" s="1"/>
      <c r="S836" s="1"/>
      <c r="T836" s="1"/>
      <c r="U836" s="1"/>
      <c r="V836" s="1"/>
      <c r="W836" s="1"/>
      <c r="X836" s="1"/>
      <c r="Y836" s="1"/>
      <c r="Z836" s="1"/>
    </row>
    <row r="837" spans="1:26" ht="15.75" customHeight="1">
      <c r="A837" s="246"/>
      <c r="B837" s="577"/>
      <c r="C837" s="246"/>
      <c r="D837" s="246"/>
      <c r="E837" s="246"/>
      <c r="F837" s="246"/>
      <c r="G837" s="1"/>
      <c r="H837" s="1"/>
      <c r="I837" s="1"/>
      <c r="J837" s="1"/>
      <c r="K837" s="1"/>
      <c r="L837" s="1"/>
      <c r="M837" s="1"/>
      <c r="N837" s="1"/>
      <c r="O837" s="1"/>
      <c r="P837" s="1"/>
      <c r="Q837" s="1"/>
      <c r="R837" s="1"/>
      <c r="S837" s="1"/>
      <c r="T837" s="1"/>
      <c r="U837" s="1"/>
      <c r="V837" s="1"/>
      <c r="W837" s="1"/>
      <c r="X837" s="1"/>
      <c r="Y837" s="1"/>
      <c r="Z837" s="1"/>
    </row>
    <row r="838" spans="1:26" ht="15.75" customHeight="1">
      <c r="A838" s="246"/>
      <c r="B838" s="577"/>
      <c r="C838" s="246"/>
      <c r="D838" s="246"/>
      <c r="E838" s="246"/>
      <c r="F838" s="246"/>
      <c r="G838" s="1"/>
      <c r="H838" s="1"/>
      <c r="I838" s="1"/>
      <c r="J838" s="1"/>
      <c r="K838" s="1"/>
      <c r="L838" s="1"/>
      <c r="M838" s="1"/>
      <c r="N838" s="1"/>
      <c r="O838" s="1"/>
      <c r="P838" s="1"/>
      <c r="Q838" s="1"/>
      <c r="R838" s="1"/>
      <c r="S838" s="1"/>
      <c r="T838" s="1"/>
      <c r="U838" s="1"/>
      <c r="V838" s="1"/>
      <c r="W838" s="1"/>
      <c r="X838" s="1"/>
      <c r="Y838" s="1"/>
      <c r="Z838" s="1"/>
    </row>
    <row r="839" spans="1:26" ht="15.75" customHeight="1">
      <c r="A839" s="246"/>
      <c r="B839" s="577"/>
      <c r="C839" s="246"/>
      <c r="D839" s="246"/>
      <c r="E839" s="246"/>
      <c r="F839" s="246"/>
      <c r="G839" s="1"/>
      <c r="H839" s="1"/>
      <c r="I839" s="1"/>
      <c r="J839" s="1"/>
      <c r="K839" s="1"/>
      <c r="L839" s="1"/>
      <c r="M839" s="1"/>
      <c r="N839" s="1"/>
      <c r="O839" s="1"/>
      <c r="P839" s="1"/>
      <c r="Q839" s="1"/>
      <c r="R839" s="1"/>
      <c r="S839" s="1"/>
      <c r="T839" s="1"/>
      <c r="U839" s="1"/>
      <c r="V839" s="1"/>
      <c r="W839" s="1"/>
      <c r="X839" s="1"/>
      <c r="Y839" s="1"/>
      <c r="Z839" s="1"/>
    </row>
    <row r="840" spans="1:26" ht="15.75" customHeight="1">
      <c r="A840" s="246"/>
      <c r="B840" s="577"/>
      <c r="C840" s="246"/>
      <c r="D840" s="246"/>
      <c r="E840" s="246"/>
      <c r="F840" s="246"/>
      <c r="G840" s="1"/>
      <c r="H840" s="1"/>
      <c r="I840" s="1"/>
      <c r="J840" s="1"/>
      <c r="K840" s="1"/>
      <c r="L840" s="1"/>
      <c r="M840" s="1"/>
      <c r="N840" s="1"/>
      <c r="O840" s="1"/>
      <c r="P840" s="1"/>
      <c r="Q840" s="1"/>
      <c r="R840" s="1"/>
      <c r="S840" s="1"/>
      <c r="T840" s="1"/>
      <c r="U840" s="1"/>
      <c r="V840" s="1"/>
      <c r="W840" s="1"/>
      <c r="X840" s="1"/>
      <c r="Y840" s="1"/>
      <c r="Z840" s="1"/>
    </row>
    <row r="841" spans="1:26" ht="15.75" customHeight="1">
      <c r="A841" s="246"/>
      <c r="B841" s="577"/>
      <c r="C841" s="246"/>
      <c r="D841" s="246"/>
      <c r="E841" s="246"/>
      <c r="F841" s="246"/>
      <c r="G841" s="1"/>
      <c r="H841" s="1"/>
      <c r="I841" s="1"/>
      <c r="J841" s="1"/>
      <c r="K841" s="1"/>
      <c r="L841" s="1"/>
      <c r="M841" s="1"/>
      <c r="N841" s="1"/>
      <c r="O841" s="1"/>
      <c r="P841" s="1"/>
      <c r="Q841" s="1"/>
      <c r="R841" s="1"/>
      <c r="S841" s="1"/>
      <c r="T841" s="1"/>
      <c r="U841" s="1"/>
      <c r="V841" s="1"/>
      <c r="W841" s="1"/>
      <c r="X841" s="1"/>
      <c r="Y841" s="1"/>
      <c r="Z841" s="1"/>
    </row>
    <row r="842" spans="1:26" ht="15.75" customHeight="1">
      <c r="A842" s="246"/>
      <c r="B842" s="577"/>
      <c r="C842" s="246"/>
      <c r="D842" s="246"/>
      <c r="E842" s="246"/>
      <c r="F842" s="246"/>
      <c r="G842" s="1"/>
      <c r="H842" s="1"/>
      <c r="I842" s="1"/>
      <c r="J842" s="1"/>
      <c r="K842" s="1"/>
      <c r="L842" s="1"/>
      <c r="M842" s="1"/>
      <c r="N842" s="1"/>
      <c r="O842" s="1"/>
      <c r="P842" s="1"/>
      <c r="Q842" s="1"/>
      <c r="R842" s="1"/>
      <c r="S842" s="1"/>
      <c r="T842" s="1"/>
      <c r="U842" s="1"/>
      <c r="V842" s="1"/>
      <c r="W842" s="1"/>
      <c r="X842" s="1"/>
      <c r="Y842" s="1"/>
      <c r="Z842" s="1"/>
    </row>
    <row r="843" spans="1:26" ht="15.75" customHeight="1">
      <c r="A843" s="246"/>
      <c r="B843" s="577"/>
      <c r="C843" s="246"/>
      <c r="D843" s="246"/>
      <c r="E843" s="246"/>
      <c r="F843" s="246"/>
      <c r="G843" s="1"/>
      <c r="H843" s="1"/>
      <c r="I843" s="1"/>
      <c r="J843" s="1"/>
      <c r="K843" s="1"/>
      <c r="L843" s="1"/>
      <c r="M843" s="1"/>
      <c r="N843" s="1"/>
      <c r="O843" s="1"/>
      <c r="P843" s="1"/>
      <c r="Q843" s="1"/>
      <c r="R843" s="1"/>
      <c r="S843" s="1"/>
      <c r="T843" s="1"/>
      <c r="U843" s="1"/>
      <c r="V843" s="1"/>
      <c r="W843" s="1"/>
      <c r="X843" s="1"/>
      <c r="Y843" s="1"/>
      <c r="Z843" s="1"/>
    </row>
    <row r="844" spans="1:26" ht="15.75" customHeight="1">
      <c r="A844" s="246"/>
      <c r="B844" s="577"/>
      <c r="C844" s="246"/>
      <c r="D844" s="246"/>
      <c r="E844" s="246"/>
      <c r="F844" s="246"/>
      <c r="G844" s="1"/>
      <c r="H844" s="1"/>
      <c r="I844" s="1"/>
      <c r="J844" s="1"/>
      <c r="K844" s="1"/>
      <c r="L844" s="1"/>
      <c r="M844" s="1"/>
      <c r="N844" s="1"/>
      <c r="O844" s="1"/>
      <c r="P844" s="1"/>
      <c r="Q844" s="1"/>
      <c r="R844" s="1"/>
      <c r="S844" s="1"/>
      <c r="T844" s="1"/>
      <c r="U844" s="1"/>
      <c r="V844" s="1"/>
      <c r="W844" s="1"/>
      <c r="X844" s="1"/>
      <c r="Y844" s="1"/>
      <c r="Z844" s="1"/>
    </row>
    <row r="845" spans="1:26" ht="15.75" customHeight="1">
      <c r="A845" s="246"/>
      <c r="B845" s="577"/>
      <c r="C845" s="246"/>
      <c r="D845" s="246"/>
      <c r="E845" s="246"/>
      <c r="F845" s="246"/>
      <c r="G845" s="1"/>
      <c r="H845" s="1"/>
      <c r="I845" s="1"/>
      <c r="J845" s="1"/>
      <c r="K845" s="1"/>
      <c r="L845" s="1"/>
      <c r="M845" s="1"/>
      <c r="N845" s="1"/>
      <c r="O845" s="1"/>
      <c r="P845" s="1"/>
      <c r="Q845" s="1"/>
      <c r="R845" s="1"/>
      <c r="S845" s="1"/>
      <c r="T845" s="1"/>
      <c r="U845" s="1"/>
      <c r="V845" s="1"/>
      <c r="W845" s="1"/>
      <c r="X845" s="1"/>
      <c r="Y845" s="1"/>
      <c r="Z845" s="1"/>
    </row>
    <row r="846" spans="1:26" ht="15.75" customHeight="1">
      <c r="A846" s="246"/>
      <c r="B846" s="577"/>
      <c r="C846" s="246"/>
      <c r="D846" s="246"/>
      <c r="E846" s="246"/>
      <c r="F846" s="246"/>
      <c r="G846" s="1"/>
      <c r="H846" s="1"/>
      <c r="I846" s="1"/>
      <c r="J846" s="1"/>
      <c r="K846" s="1"/>
      <c r="L846" s="1"/>
      <c r="M846" s="1"/>
      <c r="N846" s="1"/>
      <c r="O846" s="1"/>
      <c r="P846" s="1"/>
      <c r="Q846" s="1"/>
      <c r="R846" s="1"/>
      <c r="S846" s="1"/>
      <c r="T846" s="1"/>
      <c r="U846" s="1"/>
      <c r="V846" s="1"/>
      <c r="W846" s="1"/>
      <c r="X846" s="1"/>
      <c r="Y846" s="1"/>
      <c r="Z846" s="1"/>
    </row>
    <row r="847" spans="1:26" ht="15.75" customHeight="1">
      <c r="A847" s="246"/>
      <c r="B847" s="577"/>
      <c r="C847" s="246"/>
      <c r="D847" s="246"/>
      <c r="E847" s="246"/>
      <c r="F847" s="246"/>
      <c r="G847" s="1"/>
      <c r="H847" s="1"/>
      <c r="I847" s="1"/>
      <c r="J847" s="1"/>
      <c r="K847" s="1"/>
      <c r="L847" s="1"/>
      <c r="M847" s="1"/>
      <c r="N847" s="1"/>
      <c r="O847" s="1"/>
      <c r="P847" s="1"/>
      <c r="Q847" s="1"/>
      <c r="R847" s="1"/>
      <c r="S847" s="1"/>
      <c r="T847" s="1"/>
      <c r="U847" s="1"/>
      <c r="V847" s="1"/>
      <c r="W847" s="1"/>
      <c r="X847" s="1"/>
      <c r="Y847" s="1"/>
      <c r="Z847" s="1"/>
    </row>
    <row r="848" spans="1:26" ht="15.75" customHeight="1">
      <c r="A848" s="246"/>
      <c r="B848" s="577"/>
      <c r="C848" s="246"/>
      <c r="D848" s="246"/>
      <c r="E848" s="246"/>
      <c r="F848" s="246"/>
      <c r="G848" s="1"/>
      <c r="H848" s="1"/>
      <c r="I848" s="1"/>
      <c r="J848" s="1"/>
      <c r="K848" s="1"/>
      <c r="L848" s="1"/>
      <c r="M848" s="1"/>
      <c r="N848" s="1"/>
      <c r="O848" s="1"/>
      <c r="P848" s="1"/>
      <c r="Q848" s="1"/>
      <c r="R848" s="1"/>
      <c r="S848" s="1"/>
      <c r="T848" s="1"/>
      <c r="U848" s="1"/>
      <c r="V848" s="1"/>
      <c r="W848" s="1"/>
      <c r="X848" s="1"/>
      <c r="Y848" s="1"/>
      <c r="Z848" s="1"/>
    </row>
    <row r="849" spans="1:26" ht="15.75" customHeight="1">
      <c r="A849" s="246"/>
      <c r="B849" s="577"/>
      <c r="C849" s="246"/>
      <c r="D849" s="246"/>
      <c r="E849" s="246"/>
      <c r="F849" s="246"/>
      <c r="G849" s="1"/>
      <c r="H849" s="1"/>
      <c r="I849" s="1"/>
      <c r="J849" s="1"/>
      <c r="K849" s="1"/>
      <c r="L849" s="1"/>
      <c r="M849" s="1"/>
      <c r="N849" s="1"/>
      <c r="O849" s="1"/>
      <c r="P849" s="1"/>
      <c r="Q849" s="1"/>
      <c r="R849" s="1"/>
      <c r="S849" s="1"/>
      <c r="T849" s="1"/>
      <c r="U849" s="1"/>
      <c r="V849" s="1"/>
      <c r="W849" s="1"/>
      <c r="X849" s="1"/>
      <c r="Y849" s="1"/>
      <c r="Z849" s="1"/>
    </row>
    <row r="850" spans="1:26" ht="15.75" customHeight="1">
      <c r="A850" s="246"/>
      <c r="B850" s="577"/>
      <c r="C850" s="246"/>
      <c r="D850" s="246"/>
      <c r="E850" s="246"/>
      <c r="F850" s="246"/>
      <c r="G850" s="1"/>
      <c r="H850" s="1"/>
      <c r="I850" s="1"/>
      <c r="J850" s="1"/>
      <c r="K850" s="1"/>
      <c r="L850" s="1"/>
      <c r="M850" s="1"/>
      <c r="N850" s="1"/>
      <c r="O850" s="1"/>
      <c r="P850" s="1"/>
      <c r="Q850" s="1"/>
      <c r="R850" s="1"/>
      <c r="S850" s="1"/>
      <c r="T850" s="1"/>
      <c r="U850" s="1"/>
      <c r="V850" s="1"/>
      <c r="W850" s="1"/>
      <c r="X850" s="1"/>
      <c r="Y850" s="1"/>
      <c r="Z850" s="1"/>
    </row>
    <row r="851" spans="1:26" ht="15.75" customHeight="1">
      <c r="A851" s="246"/>
      <c r="B851" s="577"/>
      <c r="C851" s="246"/>
      <c r="D851" s="246"/>
      <c r="E851" s="246"/>
      <c r="F851" s="246"/>
      <c r="G851" s="1"/>
      <c r="H851" s="1"/>
      <c r="I851" s="1"/>
      <c r="J851" s="1"/>
      <c r="K851" s="1"/>
      <c r="L851" s="1"/>
      <c r="M851" s="1"/>
      <c r="N851" s="1"/>
      <c r="O851" s="1"/>
      <c r="P851" s="1"/>
      <c r="Q851" s="1"/>
      <c r="R851" s="1"/>
      <c r="S851" s="1"/>
      <c r="T851" s="1"/>
      <c r="U851" s="1"/>
      <c r="V851" s="1"/>
      <c r="W851" s="1"/>
      <c r="X851" s="1"/>
      <c r="Y851" s="1"/>
      <c r="Z851" s="1"/>
    </row>
    <row r="852" spans="1:26" ht="15.75" customHeight="1">
      <c r="A852" s="246"/>
      <c r="B852" s="577"/>
      <c r="C852" s="246"/>
      <c r="D852" s="246"/>
      <c r="E852" s="246"/>
      <c r="F852" s="246"/>
      <c r="G852" s="1"/>
      <c r="H852" s="1"/>
      <c r="I852" s="1"/>
      <c r="J852" s="1"/>
      <c r="K852" s="1"/>
      <c r="L852" s="1"/>
      <c r="M852" s="1"/>
      <c r="N852" s="1"/>
      <c r="O852" s="1"/>
      <c r="P852" s="1"/>
      <c r="Q852" s="1"/>
      <c r="R852" s="1"/>
      <c r="S852" s="1"/>
      <c r="T852" s="1"/>
      <c r="U852" s="1"/>
      <c r="V852" s="1"/>
      <c r="W852" s="1"/>
      <c r="X852" s="1"/>
      <c r="Y852" s="1"/>
      <c r="Z852" s="1"/>
    </row>
    <row r="853" spans="1:26" ht="15.75" customHeight="1">
      <c r="A853" s="246"/>
      <c r="B853" s="577"/>
      <c r="C853" s="246"/>
      <c r="D853" s="246"/>
      <c r="E853" s="246"/>
      <c r="F853" s="246"/>
      <c r="G853" s="1"/>
      <c r="H853" s="1"/>
      <c r="I853" s="1"/>
      <c r="J853" s="1"/>
      <c r="K853" s="1"/>
      <c r="L853" s="1"/>
      <c r="M853" s="1"/>
      <c r="N853" s="1"/>
      <c r="O853" s="1"/>
      <c r="P853" s="1"/>
      <c r="Q853" s="1"/>
      <c r="R853" s="1"/>
      <c r="S853" s="1"/>
      <c r="T853" s="1"/>
      <c r="U853" s="1"/>
      <c r="V853" s="1"/>
      <c r="W853" s="1"/>
      <c r="X853" s="1"/>
      <c r="Y853" s="1"/>
      <c r="Z853" s="1"/>
    </row>
    <row r="854" spans="1:26" ht="15.75" customHeight="1">
      <c r="A854" s="246"/>
      <c r="B854" s="577"/>
      <c r="C854" s="246"/>
      <c r="D854" s="246"/>
      <c r="E854" s="246"/>
      <c r="F854" s="246"/>
      <c r="G854" s="1"/>
      <c r="H854" s="1"/>
      <c r="I854" s="1"/>
      <c r="J854" s="1"/>
      <c r="K854" s="1"/>
      <c r="L854" s="1"/>
      <c r="M854" s="1"/>
      <c r="N854" s="1"/>
      <c r="O854" s="1"/>
      <c r="P854" s="1"/>
      <c r="Q854" s="1"/>
      <c r="R854" s="1"/>
      <c r="S854" s="1"/>
      <c r="T854" s="1"/>
      <c r="U854" s="1"/>
      <c r="V854" s="1"/>
      <c r="W854" s="1"/>
      <c r="X854" s="1"/>
      <c r="Y854" s="1"/>
      <c r="Z854" s="1"/>
    </row>
    <row r="855" spans="1:26" ht="15.75" customHeight="1">
      <c r="A855" s="246"/>
      <c r="B855" s="577"/>
      <c r="C855" s="246"/>
      <c r="D855" s="246"/>
      <c r="E855" s="246"/>
      <c r="F855" s="246"/>
      <c r="G855" s="1"/>
      <c r="H855" s="1"/>
      <c r="I855" s="1"/>
      <c r="J855" s="1"/>
      <c r="K855" s="1"/>
      <c r="L855" s="1"/>
      <c r="M855" s="1"/>
      <c r="N855" s="1"/>
      <c r="O855" s="1"/>
      <c r="P855" s="1"/>
      <c r="Q855" s="1"/>
      <c r="R855" s="1"/>
      <c r="S855" s="1"/>
      <c r="T855" s="1"/>
      <c r="U855" s="1"/>
      <c r="V855" s="1"/>
      <c r="W855" s="1"/>
      <c r="X855" s="1"/>
      <c r="Y855" s="1"/>
      <c r="Z855" s="1"/>
    </row>
    <row r="856" spans="1:26" ht="15.75" customHeight="1">
      <c r="A856" s="246"/>
      <c r="B856" s="577"/>
      <c r="C856" s="246"/>
      <c r="D856" s="246"/>
      <c r="E856" s="246"/>
      <c r="F856" s="246"/>
      <c r="G856" s="1"/>
      <c r="H856" s="1"/>
      <c r="I856" s="1"/>
      <c r="J856" s="1"/>
      <c r="K856" s="1"/>
      <c r="L856" s="1"/>
      <c r="M856" s="1"/>
      <c r="N856" s="1"/>
      <c r="O856" s="1"/>
      <c r="P856" s="1"/>
      <c r="Q856" s="1"/>
      <c r="R856" s="1"/>
      <c r="S856" s="1"/>
      <c r="T856" s="1"/>
      <c r="U856" s="1"/>
      <c r="V856" s="1"/>
      <c r="W856" s="1"/>
      <c r="X856" s="1"/>
      <c r="Y856" s="1"/>
      <c r="Z856" s="1"/>
    </row>
    <row r="857" spans="1:26" ht="15.75" customHeight="1">
      <c r="A857" s="246"/>
      <c r="B857" s="577"/>
      <c r="C857" s="246"/>
      <c r="D857" s="246"/>
      <c r="E857" s="246"/>
      <c r="F857" s="246"/>
      <c r="G857" s="1"/>
      <c r="H857" s="1"/>
      <c r="I857" s="1"/>
      <c r="J857" s="1"/>
      <c r="K857" s="1"/>
      <c r="L857" s="1"/>
      <c r="M857" s="1"/>
      <c r="N857" s="1"/>
      <c r="O857" s="1"/>
      <c r="P857" s="1"/>
      <c r="Q857" s="1"/>
      <c r="R857" s="1"/>
      <c r="S857" s="1"/>
      <c r="T857" s="1"/>
      <c r="U857" s="1"/>
      <c r="V857" s="1"/>
      <c r="W857" s="1"/>
      <c r="X857" s="1"/>
      <c r="Y857" s="1"/>
      <c r="Z857" s="1"/>
    </row>
    <row r="858" spans="1:26" ht="15.75" customHeight="1">
      <c r="A858" s="246"/>
      <c r="B858" s="577"/>
      <c r="C858" s="246"/>
      <c r="D858" s="246"/>
      <c r="E858" s="246"/>
      <c r="F858" s="246"/>
      <c r="G858" s="1"/>
      <c r="H858" s="1"/>
      <c r="I858" s="1"/>
      <c r="J858" s="1"/>
      <c r="K858" s="1"/>
      <c r="L858" s="1"/>
      <c r="M858" s="1"/>
      <c r="N858" s="1"/>
      <c r="O858" s="1"/>
      <c r="P858" s="1"/>
      <c r="Q858" s="1"/>
      <c r="R858" s="1"/>
      <c r="S858" s="1"/>
      <c r="T858" s="1"/>
      <c r="U858" s="1"/>
      <c r="V858" s="1"/>
      <c r="W858" s="1"/>
      <c r="X858" s="1"/>
      <c r="Y858" s="1"/>
      <c r="Z858" s="1"/>
    </row>
    <row r="859" spans="1:26" ht="15.75" customHeight="1">
      <c r="A859" s="246"/>
      <c r="B859" s="577"/>
      <c r="C859" s="246"/>
      <c r="D859" s="246"/>
      <c r="E859" s="246"/>
      <c r="F859" s="246"/>
      <c r="G859" s="1"/>
      <c r="H859" s="1"/>
      <c r="I859" s="1"/>
      <c r="J859" s="1"/>
      <c r="K859" s="1"/>
      <c r="L859" s="1"/>
      <c r="M859" s="1"/>
      <c r="N859" s="1"/>
      <c r="O859" s="1"/>
      <c r="P859" s="1"/>
      <c r="Q859" s="1"/>
      <c r="R859" s="1"/>
      <c r="S859" s="1"/>
      <c r="T859" s="1"/>
      <c r="U859" s="1"/>
      <c r="V859" s="1"/>
      <c r="W859" s="1"/>
      <c r="X859" s="1"/>
      <c r="Y859" s="1"/>
      <c r="Z859" s="1"/>
    </row>
    <row r="860" spans="1:26" ht="15.75" customHeight="1">
      <c r="A860" s="246"/>
      <c r="B860" s="577"/>
      <c r="C860" s="246"/>
      <c r="D860" s="246"/>
      <c r="E860" s="246"/>
      <c r="F860" s="246"/>
      <c r="G860" s="1"/>
      <c r="H860" s="1"/>
      <c r="I860" s="1"/>
      <c r="J860" s="1"/>
      <c r="K860" s="1"/>
      <c r="L860" s="1"/>
      <c r="M860" s="1"/>
      <c r="N860" s="1"/>
      <c r="O860" s="1"/>
      <c r="P860" s="1"/>
      <c r="Q860" s="1"/>
      <c r="R860" s="1"/>
      <c r="S860" s="1"/>
      <c r="T860" s="1"/>
      <c r="U860" s="1"/>
      <c r="V860" s="1"/>
      <c r="W860" s="1"/>
      <c r="X860" s="1"/>
      <c r="Y860" s="1"/>
      <c r="Z860" s="1"/>
    </row>
    <row r="861" spans="1:26" ht="15.75" customHeight="1">
      <c r="A861" s="246"/>
      <c r="B861" s="577"/>
      <c r="C861" s="246"/>
      <c r="D861" s="246"/>
      <c r="E861" s="246"/>
      <c r="F861" s="246"/>
      <c r="G861" s="1"/>
      <c r="H861" s="1"/>
      <c r="I861" s="1"/>
      <c r="J861" s="1"/>
      <c r="K861" s="1"/>
      <c r="L861" s="1"/>
      <c r="M861" s="1"/>
      <c r="N861" s="1"/>
      <c r="O861" s="1"/>
      <c r="P861" s="1"/>
      <c r="Q861" s="1"/>
      <c r="R861" s="1"/>
      <c r="S861" s="1"/>
      <c r="T861" s="1"/>
      <c r="U861" s="1"/>
      <c r="V861" s="1"/>
      <c r="W861" s="1"/>
      <c r="X861" s="1"/>
      <c r="Y861" s="1"/>
      <c r="Z861" s="1"/>
    </row>
    <row r="862" spans="1:26" ht="15.75" customHeight="1">
      <c r="A862" s="246"/>
      <c r="B862" s="577"/>
      <c r="C862" s="246"/>
      <c r="D862" s="246"/>
      <c r="E862" s="246"/>
      <c r="F862" s="246"/>
      <c r="G862" s="1"/>
      <c r="H862" s="1"/>
      <c r="I862" s="1"/>
      <c r="J862" s="1"/>
      <c r="K862" s="1"/>
      <c r="L862" s="1"/>
      <c r="M862" s="1"/>
      <c r="N862" s="1"/>
      <c r="O862" s="1"/>
      <c r="P862" s="1"/>
      <c r="Q862" s="1"/>
      <c r="R862" s="1"/>
      <c r="S862" s="1"/>
      <c r="T862" s="1"/>
      <c r="U862" s="1"/>
      <c r="V862" s="1"/>
      <c r="W862" s="1"/>
      <c r="X862" s="1"/>
      <c r="Y862" s="1"/>
      <c r="Z862" s="1"/>
    </row>
    <row r="863" spans="1:26" ht="15.75" customHeight="1">
      <c r="A863" s="246"/>
      <c r="B863" s="577"/>
      <c r="C863" s="246"/>
      <c r="D863" s="246"/>
      <c r="E863" s="246"/>
      <c r="F863" s="246"/>
      <c r="G863" s="1"/>
      <c r="H863" s="1"/>
      <c r="I863" s="1"/>
      <c r="J863" s="1"/>
      <c r="K863" s="1"/>
      <c r="L863" s="1"/>
      <c r="M863" s="1"/>
      <c r="N863" s="1"/>
      <c r="O863" s="1"/>
      <c r="P863" s="1"/>
      <c r="Q863" s="1"/>
      <c r="R863" s="1"/>
      <c r="S863" s="1"/>
      <c r="T863" s="1"/>
      <c r="U863" s="1"/>
      <c r="V863" s="1"/>
      <c r="W863" s="1"/>
      <c r="X863" s="1"/>
      <c r="Y863" s="1"/>
      <c r="Z863" s="1"/>
    </row>
    <row r="864" spans="1:26" ht="15.75" customHeight="1">
      <c r="A864" s="246"/>
      <c r="B864" s="577"/>
      <c r="C864" s="246"/>
      <c r="D864" s="246"/>
      <c r="E864" s="246"/>
      <c r="F864" s="246"/>
      <c r="G864" s="1"/>
      <c r="H864" s="1"/>
      <c r="I864" s="1"/>
      <c r="J864" s="1"/>
      <c r="K864" s="1"/>
      <c r="L864" s="1"/>
      <c r="M864" s="1"/>
      <c r="N864" s="1"/>
      <c r="O864" s="1"/>
      <c r="P864" s="1"/>
      <c r="Q864" s="1"/>
      <c r="R864" s="1"/>
      <c r="S864" s="1"/>
      <c r="T864" s="1"/>
      <c r="U864" s="1"/>
      <c r="V864" s="1"/>
      <c r="W864" s="1"/>
      <c r="X864" s="1"/>
      <c r="Y864" s="1"/>
      <c r="Z864" s="1"/>
    </row>
    <row r="865" spans="1:26" ht="15.75" customHeight="1">
      <c r="A865" s="246"/>
      <c r="B865" s="577"/>
      <c r="C865" s="246"/>
      <c r="D865" s="246"/>
      <c r="E865" s="246"/>
      <c r="F865" s="246"/>
      <c r="G865" s="1"/>
      <c r="H865" s="1"/>
      <c r="I865" s="1"/>
      <c r="J865" s="1"/>
      <c r="K865" s="1"/>
      <c r="L865" s="1"/>
      <c r="M865" s="1"/>
      <c r="N865" s="1"/>
      <c r="O865" s="1"/>
      <c r="P865" s="1"/>
      <c r="Q865" s="1"/>
      <c r="R865" s="1"/>
      <c r="S865" s="1"/>
      <c r="T865" s="1"/>
      <c r="U865" s="1"/>
      <c r="V865" s="1"/>
      <c r="W865" s="1"/>
      <c r="X865" s="1"/>
      <c r="Y865" s="1"/>
      <c r="Z865" s="1"/>
    </row>
    <row r="866" spans="1:26" ht="15.75" customHeight="1">
      <c r="A866" s="246"/>
      <c r="B866" s="577"/>
      <c r="C866" s="246"/>
      <c r="D866" s="246"/>
      <c r="E866" s="246"/>
      <c r="F866" s="246"/>
      <c r="G866" s="1"/>
      <c r="H866" s="1"/>
      <c r="I866" s="1"/>
      <c r="J866" s="1"/>
      <c r="K866" s="1"/>
      <c r="L866" s="1"/>
      <c r="M866" s="1"/>
      <c r="N866" s="1"/>
      <c r="O866" s="1"/>
      <c r="P866" s="1"/>
      <c r="Q866" s="1"/>
      <c r="R866" s="1"/>
      <c r="S866" s="1"/>
      <c r="T866" s="1"/>
      <c r="U866" s="1"/>
      <c r="V866" s="1"/>
      <c r="W866" s="1"/>
      <c r="X866" s="1"/>
      <c r="Y866" s="1"/>
      <c r="Z866" s="1"/>
    </row>
    <row r="867" spans="1:26" ht="15.75" customHeight="1">
      <c r="A867" s="246"/>
      <c r="B867" s="577"/>
      <c r="C867" s="246"/>
      <c r="D867" s="246"/>
      <c r="E867" s="246"/>
      <c r="F867" s="246"/>
      <c r="G867" s="1"/>
      <c r="H867" s="1"/>
      <c r="I867" s="1"/>
      <c r="J867" s="1"/>
      <c r="K867" s="1"/>
      <c r="L867" s="1"/>
      <c r="M867" s="1"/>
      <c r="N867" s="1"/>
      <c r="O867" s="1"/>
      <c r="P867" s="1"/>
      <c r="Q867" s="1"/>
      <c r="R867" s="1"/>
      <c r="S867" s="1"/>
      <c r="T867" s="1"/>
      <c r="U867" s="1"/>
      <c r="V867" s="1"/>
      <c r="W867" s="1"/>
      <c r="X867" s="1"/>
      <c r="Y867" s="1"/>
      <c r="Z867" s="1"/>
    </row>
    <row r="868" spans="1:26" ht="15.75" customHeight="1">
      <c r="A868" s="246"/>
      <c r="B868" s="577"/>
      <c r="C868" s="246"/>
      <c r="D868" s="246"/>
      <c r="E868" s="246"/>
      <c r="F868" s="246"/>
      <c r="G868" s="1"/>
      <c r="H868" s="1"/>
      <c r="I868" s="1"/>
      <c r="J868" s="1"/>
      <c r="K868" s="1"/>
      <c r="L868" s="1"/>
      <c r="M868" s="1"/>
      <c r="N868" s="1"/>
      <c r="O868" s="1"/>
      <c r="P868" s="1"/>
      <c r="Q868" s="1"/>
      <c r="R868" s="1"/>
      <c r="S868" s="1"/>
      <c r="T868" s="1"/>
      <c r="U868" s="1"/>
      <c r="V868" s="1"/>
      <c r="W868" s="1"/>
      <c r="X868" s="1"/>
      <c r="Y868" s="1"/>
      <c r="Z868" s="1"/>
    </row>
    <row r="869" spans="1:26" ht="15.75" customHeight="1">
      <c r="A869" s="246"/>
      <c r="B869" s="577"/>
      <c r="C869" s="246"/>
      <c r="D869" s="246"/>
      <c r="E869" s="246"/>
      <c r="F869" s="246"/>
      <c r="G869" s="1"/>
      <c r="H869" s="1"/>
      <c r="I869" s="1"/>
      <c r="J869" s="1"/>
      <c r="K869" s="1"/>
      <c r="L869" s="1"/>
      <c r="M869" s="1"/>
      <c r="N869" s="1"/>
      <c r="O869" s="1"/>
      <c r="P869" s="1"/>
      <c r="Q869" s="1"/>
      <c r="R869" s="1"/>
      <c r="S869" s="1"/>
      <c r="T869" s="1"/>
      <c r="U869" s="1"/>
      <c r="V869" s="1"/>
      <c r="W869" s="1"/>
      <c r="X869" s="1"/>
      <c r="Y869" s="1"/>
      <c r="Z869" s="1"/>
    </row>
    <row r="870" spans="1:26" ht="15.75" customHeight="1">
      <c r="A870" s="246"/>
      <c r="B870" s="577"/>
      <c r="C870" s="246"/>
      <c r="D870" s="246"/>
      <c r="E870" s="246"/>
      <c r="F870" s="246"/>
      <c r="G870" s="1"/>
      <c r="H870" s="1"/>
      <c r="I870" s="1"/>
      <c r="J870" s="1"/>
      <c r="K870" s="1"/>
      <c r="L870" s="1"/>
      <c r="M870" s="1"/>
      <c r="N870" s="1"/>
      <c r="O870" s="1"/>
      <c r="P870" s="1"/>
      <c r="Q870" s="1"/>
      <c r="R870" s="1"/>
      <c r="S870" s="1"/>
      <c r="T870" s="1"/>
      <c r="U870" s="1"/>
      <c r="V870" s="1"/>
      <c r="W870" s="1"/>
      <c r="X870" s="1"/>
      <c r="Y870" s="1"/>
      <c r="Z870" s="1"/>
    </row>
    <row r="871" spans="1:26" ht="15.75" customHeight="1">
      <c r="A871" s="246"/>
      <c r="B871" s="577"/>
      <c r="C871" s="246"/>
      <c r="D871" s="246"/>
      <c r="E871" s="246"/>
      <c r="F871" s="246"/>
      <c r="G871" s="1"/>
      <c r="H871" s="1"/>
      <c r="I871" s="1"/>
      <c r="J871" s="1"/>
      <c r="K871" s="1"/>
      <c r="L871" s="1"/>
      <c r="M871" s="1"/>
      <c r="N871" s="1"/>
      <c r="O871" s="1"/>
      <c r="P871" s="1"/>
      <c r="Q871" s="1"/>
      <c r="R871" s="1"/>
      <c r="S871" s="1"/>
      <c r="T871" s="1"/>
      <c r="U871" s="1"/>
      <c r="V871" s="1"/>
      <c r="W871" s="1"/>
      <c r="X871" s="1"/>
      <c r="Y871" s="1"/>
      <c r="Z871" s="1"/>
    </row>
    <row r="872" spans="1:26" ht="15.75" customHeight="1">
      <c r="A872" s="246"/>
      <c r="B872" s="577"/>
      <c r="C872" s="246"/>
      <c r="D872" s="246"/>
      <c r="E872" s="246"/>
      <c r="F872" s="246"/>
      <c r="G872" s="1"/>
      <c r="H872" s="1"/>
      <c r="I872" s="1"/>
      <c r="J872" s="1"/>
      <c r="K872" s="1"/>
      <c r="L872" s="1"/>
      <c r="M872" s="1"/>
      <c r="N872" s="1"/>
      <c r="O872" s="1"/>
      <c r="P872" s="1"/>
      <c r="Q872" s="1"/>
      <c r="R872" s="1"/>
      <c r="S872" s="1"/>
      <c r="T872" s="1"/>
      <c r="U872" s="1"/>
      <c r="V872" s="1"/>
      <c r="W872" s="1"/>
      <c r="X872" s="1"/>
      <c r="Y872" s="1"/>
      <c r="Z872" s="1"/>
    </row>
    <row r="873" spans="1:26" ht="15.75" customHeight="1">
      <c r="A873" s="246"/>
      <c r="B873" s="577"/>
      <c r="C873" s="246"/>
      <c r="D873" s="246"/>
      <c r="E873" s="246"/>
      <c r="F873" s="246"/>
      <c r="G873" s="1"/>
      <c r="H873" s="1"/>
      <c r="I873" s="1"/>
      <c r="J873" s="1"/>
      <c r="K873" s="1"/>
      <c r="L873" s="1"/>
      <c r="M873" s="1"/>
      <c r="N873" s="1"/>
      <c r="O873" s="1"/>
      <c r="P873" s="1"/>
      <c r="Q873" s="1"/>
      <c r="R873" s="1"/>
      <c r="S873" s="1"/>
      <c r="T873" s="1"/>
      <c r="U873" s="1"/>
      <c r="V873" s="1"/>
      <c r="W873" s="1"/>
      <c r="X873" s="1"/>
      <c r="Y873" s="1"/>
      <c r="Z873" s="1"/>
    </row>
    <row r="874" spans="1:26" ht="15.75" customHeight="1">
      <c r="A874" s="246"/>
      <c r="B874" s="577"/>
      <c r="C874" s="246"/>
      <c r="D874" s="246"/>
      <c r="E874" s="246"/>
      <c r="F874" s="246"/>
      <c r="G874" s="1"/>
      <c r="H874" s="1"/>
      <c r="I874" s="1"/>
      <c r="J874" s="1"/>
      <c r="K874" s="1"/>
      <c r="L874" s="1"/>
      <c r="M874" s="1"/>
      <c r="N874" s="1"/>
      <c r="O874" s="1"/>
      <c r="P874" s="1"/>
      <c r="Q874" s="1"/>
      <c r="R874" s="1"/>
      <c r="S874" s="1"/>
      <c r="T874" s="1"/>
      <c r="U874" s="1"/>
      <c r="V874" s="1"/>
      <c r="W874" s="1"/>
      <c r="X874" s="1"/>
      <c r="Y874" s="1"/>
      <c r="Z874" s="1"/>
    </row>
    <row r="875" spans="1:26" ht="15.75" customHeight="1">
      <c r="A875" s="246"/>
      <c r="B875" s="577"/>
      <c r="C875" s="246"/>
      <c r="D875" s="246"/>
      <c r="E875" s="246"/>
      <c r="F875" s="246"/>
      <c r="G875" s="1"/>
      <c r="H875" s="1"/>
      <c r="I875" s="1"/>
      <c r="J875" s="1"/>
      <c r="K875" s="1"/>
      <c r="L875" s="1"/>
      <c r="M875" s="1"/>
      <c r="N875" s="1"/>
      <c r="O875" s="1"/>
      <c r="P875" s="1"/>
      <c r="Q875" s="1"/>
      <c r="R875" s="1"/>
      <c r="S875" s="1"/>
      <c r="T875" s="1"/>
      <c r="U875" s="1"/>
      <c r="V875" s="1"/>
      <c r="W875" s="1"/>
      <c r="X875" s="1"/>
      <c r="Y875" s="1"/>
      <c r="Z875" s="1"/>
    </row>
    <row r="876" spans="1:26" ht="15.75" customHeight="1">
      <c r="A876" s="246"/>
      <c r="B876" s="577"/>
      <c r="C876" s="246"/>
      <c r="D876" s="246"/>
      <c r="E876" s="246"/>
      <c r="F876" s="246"/>
      <c r="G876" s="1"/>
      <c r="H876" s="1"/>
      <c r="I876" s="1"/>
      <c r="J876" s="1"/>
      <c r="K876" s="1"/>
      <c r="L876" s="1"/>
      <c r="M876" s="1"/>
      <c r="N876" s="1"/>
      <c r="O876" s="1"/>
      <c r="P876" s="1"/>
      <c r="Q876" s="1"/>
      <c r="R876" s="1"/>
      <c r="S876" s="1"/>
      <c r="T876" s="1"/>
      <c r="U876" s="1"/>
      <c r="V876" s="1"/>
      <c r="W876" s="1"/>
      <c r="X876" s="1"/>
      <c r="Y876" s="1"/>
      <c r="Z876" s="1"/>
    </row>
    <row r="877" spans="1:26" ht="15.75" customHeight="1">
      <c r="A877" s="246"/>
      <c r="B877" s="577"/>
      <c r="C877" s="246"/>
      <c r="D877" s="246"/>
      <c r="E877" s="246"/>
      <c r="F877" s="246"/>
      <c r="G877" s="1"/>
      <c r="H877" s="1"/>
      <c r="I877" s="1"/>
      <c r="J877" s="1"/>
      <c r="K877" s="1"/>
      <c r="L877" s="1"/>
      <c r="M877" s="1"/>
      <c r="N877" s="1"/>
      <c r="O877" s="1"/>
      <c r="P877" s="1"/>
      <c r="Q877" s="1"/>
      <c r="R877" s="1"/>
      <c r="S877" s="1"/>
      <c r="T877" s="1"/>
      <c r="U877" s="1"/>
      <c r="V877" s="1"/>
      <c r="W877" s="1"/>
      <c r="X877" s="1"/>
      <c r="Y877" s="1"/>
      <c r="Z877" s="1"/>
    </row>
    <row r="878" spans="1:26" ht="15.75" customHeight="1">
      <c r="A878" s="246"/>
      <c r="B878" s="577"/>
      <c r="C878" s="246"/>
      <c r="D878" s="246"/>
      <c r="E878" s="246"/>
      <c r="F878" s="246"/>
      <c r="G878" s="1"/>
      <c r="H878" s="1"/>
      <c r="I878" s="1"/>
      <c r="J878" s="1"/>
      <c r="K878" s="1"/>
      <c r="L878" s="1"/>
      <c r="M878" s="1"/>
      <c r="N878" s="1"/>
      <c r="O878" s="1"/>
      <c r="P878" s="1"/>
      <c r="Q878" s="1"/>
      <c r="R878" s="1"/>
      <c r="S878" s="1"/>
      <c r="T878" s="1"/>
      <c r="U878" s="1"/>
      <c r="V878" s="1"/>
      <c r="W878" s="1"/>
      <c r="X878" s="1"/>
      <c r="Y878" s="1"/>
      <c r="Z878" s="1"/>
    </row>
    <row r="879" spans="1:26" ht="15.75" customHeight="1">
      <c r="A879" s="246"/>
      <c r="B879" s="577"/>
      <c r="C879" s="246"/>
      <c r="D879" s="246"/>
      <c r="E879" s="246"/>
      <c r="F879" s="246"/>
      <c r="G879" s="1"/>
      <c r="H879" s="1"/>
      <c r="I879" s="1"/>
      <c r="J879" s="1"/>
      <c r="K879" s="1"/>
      <c r="L879" s="1"/>
      <c r="M879" s="1"/>
      <c r="N879" s="1"/>
      <c r="O879" s="1"/>
      <c r="P879" s="1"/>
      <c r="Q879" s="1"/>
      <c r="R879" s="1"/>
      <c r="S879" s="1"/>
      <c r="T879" s="1"/>
      <c r="U879" s="1"/>
      <c r="V879" s="1"/>
      <c r="W879" s="1"/>
      <c r="X879" s="1"/>
      <c r="Y879" s="1"/>
      <c r="Z879" s="1"/>
    </row>
    <row r="880" spans="1:26" ht="15.75" customHeight="1">
      <c r="A880" s="246"/>
      <c r="B880" s="577"/>
      <c r="C880" s="246"/>
      <c r="D880" s="246"/>
      <c r="E880" s="246"/>
      <c r="F880" s="246"/>
      <c r="G880" s="1"/>
      <c r="H880" s="1"/>
      <c r="I880" s="1"/>
      <c r="J880" s="1"/>
      <c r="K880" s="1"/>
      <c r="L880" s="1"/>
      <c r="M880" s="1"/>
      <c r="N880" s="1"/>
      <c r="O880" s="1"/>
      <c r="P880" s="1"/>
      <c r="Q880" s="1"/>
      <c r="R880" s="1"/>
      <c r="S880" s="1"/>
      <c r="T880" s="1"/>
      <c r="U880" s="1"/>
      <c r="V880" s="1"/>
      <c r="W880" s="1"/>
      <c r="X880" s="1"/>
      <c r="Y880" s="1"/>
      <c r="Z880" s="1"/>
    </row>
    <row r="881" spans="1:26" ht="15.75" customHeight="1">
      <c r="A881" s="246"/>
      <c r="B881" s="577"/>
      <c r="C881" s="246"/>
      <c r="D881" s="246"/>
      <c r="E881" s="246"/>
      <c r="F881" s="246"/>
      <c r="G881" s="1"/>
      <c r="H881" s="1"/>
      <c r="I881" s="1"/>
      <c r="J881" s="1"/>
      <c r="K881" s="1"/>
      <c r="L881" s="1"/>
      <c r="M881" s="1"/>
      <c r="N881" s="1"/>
      <c r="O881" s="1"/>
      <c r="P881" s="1"/>
      <c r="Q881" s="1"/>
      <c r="R881" s="1"/>
      <c r="S881" s="1"/>
      <c r="T881" s="1"/>
      <c r="U881" s="1"/>
      <c r="V881" s="1"/>
      <c r="W881" s="1"/>
      <c r="X881" s="1"/>
      <c r="Y881" s="1"/>
      <c r="Z881" s="1"/>
    </row>
    <row r="882" spans="1:26" ht="15.75" customHeight="1">
      <c r="A882" s="246"/>
      <c r="B882" s="577"/>
      <c r="C882" s="246"/>
      <c r="D882" s="246"/>
      <c r="E882" s="246"/>
      <c r="F882" s="246"/>
      <c r="G882" s="1"/>
      <c r="H882" s="1"/>
      <c r="I882" s="1"/>
      <c r="J882" s="1"/>
      <c r="K882" s="1"/>
      <c r="L882" s="1"/>
      <c r="M882" s="1"/>
      <c r="N882" s="1"/>
      <c r="O882" s="1"/>
      <c r="P882" s="1"/>
      <c r="Q882" s="1"/>
      <c r="R882" s="1"/>
      <c r="S882" s="1"/>
      <c r="T882" s="1"/>
      <c r="U882" s="1"/>
      <c r="V882" s="1"/>
      <c r="W882" s="1"/>
      <c r="X882" s="1"/>
      <c r="Y882" s="1"/>
      <c r="Z882" s="1"/>
    </row>
    <row r="883" spans="1:26" ht="15.75" customHeight="1">
      <c r="A883" s="246"/>
      <c r="B883" s="577"/>
      <c r="C883" s="246"/>
      <c r="D883" s="246"/>
      <c r="E883" s="246"/>
      <c r="F883" s="246"/>
      <c r="G883" s="1"/>
      <c r="H883" s="1"/>
      <c r="I883" s="1"/>
      <c r="J883" s="1"/>
      <c r="K883" s="1"/>
      <c r="L883" s="1"/>
      <c r="M883" s="1"/>
      <c r="N883" s="1"/>
      <c r="O883" s="1"/>
      <c r="P883" s="1"/>
      <c r="Q883" s="1"/>
      <c r="R883" s="1"/>
      <c r="S883" s="1"/>
      <c r="T883" s="1"/>
      <c r="U883" s="1"/>
      <c r="V883" s="1"/>
      <c r="W883" s="1"/>
      <c r="X883" s="1"/>
      <c r="Y883" s="1"/>
      <c r="Z883" s="1"/>
    </row>
    <row r="884" spans="1:26" ht="15.75" customHeight="1">
      <c r="A884" s="246"/>
      <c r="B884" s="577"/>
      <c r="C884" s="246"/>
      <c r="D884" s="246"/>
      <c r="E884" s="246"/>
      <c r="F884" s="246"/>
      <c r="G884" s="1"/>
      <c r="H884" s="1"/>
      <c r="I884" s="1"/>
      <c r="J884" s="1"/>
      <c r="K884" s="1"/>
      <c r="L884" s="1"/>
      <c r="M884" s="1"/>
      <c r="N884" s="1"/>
      <c r="O884" s="1"/>
      <c r="P884" s="1"/>
      <c r="Q884" s="1"/>
      <c r="R884" s="1"/>
      <c r="S884" s="1"/>
      <c r="T884" s="1"/>
      <c r="U884" s="1"/>
      <c r="V884" s="1"/>
      <c r="W884" s="1"/>
      <c r="X884" s="1"/>
      <c r="Y884" s="1"/>
      <c r="Z884" s="1"/>
    </row>
    <row r="885" spans="1:26" ht="15.75" customHeight="1">
      <c r="A885" s="246"/>
      <c r="B885" s="577"/>
      <c r="C885" s="246"/>
      <c r="D885" s="246"/>
      <c r="E885" s="246"/>
      <c r="F885" s="246"/>
      <c r="G885" s="1"/>
      <c r="H885" s="1"/>
      <c r="I885" s="1"/>
      <c r="J885" s="1"/>
      <c r="K885" s="1"/>
      <c r="L885" s="1"/>
      <c r="M885" s="1"/>
      <c r="N885" s="1"/>
      <c r="O885" s="1"/>
      <c r="P885" s="1"/>
      <c r="Q885" s="1"/>
      <c r="R885" s="1"/>
      <c r="S885" s="1"/>
      <c r="T885" s="1"/>
      <c r="U885" s="1"/>
      <c r="V885" s="1"/>
      <c r="W885" s="1"/>
      <c r="X885" s="1"/>
      <c r="Y885" s="1"/>
      <c r="Z885" s="1"/>
    </row>
    <row r="886" spans="1:26" ht="15.75" customHeight="1">
      <c r="A886" s="246"/>
      <c r="B886" s="577"/>
      <c r="C886" s="246"/>
      <c r="D886" s="246"/>
      <c r="E886" s="246"/>
      <c r="F886" s="246"/>
      <c r="G886" s="1"/>
      <c r="H886" s="1"/>
      <c r="I886" s="1"/>
      <c r="J886" s="1"/>
      <c r="K886" s="1"/>
      <c r="L886" s="1"/>
      <c r="M886" s="1"/>
      <c r="N886" s="1"/>
      <c r="O886" s="1"/>
      <c r="P886" s="1"/>
      <c r="Q886" s="1"/>
      <c r="R886" s="1"/>
      <c r="S886" s="1"/>
      <c r="T886" s="1"/>
      <c r="U886" s="1"/>
      <c r="V886" s="1"/>
      <c r="W886" s="1"/>
      <c r="X886" s="1"/>
      <c r="Y886" s="1"/>
      <c r="Z886" s="1"/>
    </row>
    <row r="887" spans="1:26" ht="15.75" customHeight="1">
      <c r="A887" s="246"/>
      <c r="B887" s="577"/>
      <c r="C887" s="246"/>
      <c r="D887" s="246"/>
      <c r="E887" s="246"/>
      <c r="F887" s="246"/>
      <c r="G887" s="1"/>
      <c r="H887" s="1"/>
      <c r="I887" s="1"/>
      <c r="J887" s="1"/>
      <c r="K887" s="1"/>
      <c r="L887" s="1"/>
      <c r="M887" s="1"/>
      <c r="N887" s="1"/>
      <c r="O887" s="1"/>
      <c r="P887" s="1"/>
      <c r="Q887" s="1"/>
      <c r="R887" s="1"/>
      <c r="S887" s="1"/>
      <c r="T887" s="1"/>
      <c r="U887" s="1"/>
      <c r="V887" s="1"/>
      <c r="W887" s="1"/>
      <c r="X887" s="1"/>
      <c r="Y887" s="1"/>
      <c r="Z887" s="1"/>
    </row>
    <row r="888" spans="1:26" ht="15.75" customHeight="1">
      <c r="A888" s="246"/>
      <c r="B888" s="577"/>
      <c r="C888" s="246"/>
      <c r="D888" s="246"/>
      <c r="E888" s="246"/>
      <c r="F888" s="246"/>
      <c r="G888" s="1"/>
      <c r="H888" s="1"/>
      <c r="I888" s="1"/>
      <c r="J888" s="1"/>
      <c r="K888" s="1"/>
      <c r="L888" s="1"/>
      <c r="M888" s="1"/>
      <c r="N888" s="1"/>
      <c r="O888" s="1"/>
      <c r="P888" s="1"/>
      <c r="Q888" s="1"/>
      <c r="R888" s="1"/>
      <c r="S888" s="1"/>
      <c r="T888" s="1"/>
      <c r="U888" s="1"/>
      <c r="V888" s="1"/>
      <c r="W888" s="1"/>
      <c r="X888" s="1"/>
      <c r="Y888" s="1"/>
      <c r="Z888" s="1"/>
    </row>
    <row r="889" spans="1:26" ht="15.75" customHeight="1">
      <c r="A889" s="246"/>
      <c r="B889" s="577"/>
      <c r="C889" s="246"/>
      <c r="D889" s="246"/>
      <c r="E889" s="246"/>
      <c r="F889" s="246"/>
      <c r="G889" s="1"/>
      <c r="H889" s="1"/>
      <c r="I889" s="1"/>
      <c r="J889" s="1"/>
      <c r="K889" s="1"/>
      <c r="L889" s="1"/>
      <c r="M889" s="1"/>
      <c r="N889" s="1"/>
      <c r="O889" s="1"/>
      <c r="P889" s="1"/>
      <c r="Q889" s="1"/>
      <c r="R889" s="1"/>
      <c r="S889" s="1"/>
      <c r="T889" s="1"/>
      <c r="U889" s="1"/>
      <c r="V889" s="1"/>
      <c r="W889" s="1"/>
      <c r="X889" s="1"/>
      <c r="Y889" s="1"/>
      <c r="Z889" s="1"/>
    </row>
    <row r="890" spans="1:26" ht="15.75" customHeight="1">
      <c r="A890" s="246"/>
      <c r="B890" s="577"/>
      <c r="C890" s="246"/>
      <c r="D890" s="246"/>
      <c r="E890" s="246"/>
      <c r="F890" s="246"/>
      <c r="G890" s="1"/>
      <c r="H890" s="1"/>
      <c r="I890" s="1"/>
      <c r="J890" s="1"/>
      <c r="K890" s="1"/>
      <c r="L890" s="1"/>
      <c r="M890" s="1"/>
      <c r="N890" s="1"/>
      <c r="O890" s="1"/>
      <c r="P890" s="1"/>
      <c r="Q890" s="1"/>
      <c r="R890" s="1"/>
      <c r="S890" s="1"/>
      <c r="T890" s="1"/>
      <c r="U890" s="1"/>
      <c r="V890" s="1"/>
      <c r="W890" s="1"/>
      <c r="X890" s="1"/>
      <c r="Y890" s="1"/>
      <c r="Z890" s="1"/>
    </row>
    <row r="891" spans="1:26" ht="15.75" customHeight="1">
      <c r="A891" s="246"/>
      <c r="B891" s="577"/>
      <c r="C891" s="246"/>
      <c r="D891" s="246"/>
      <c r="E891" s="246"/>
      <c r="F891" s="246"/>
      <c r="G891" s="1"/>
      <c r="H891" s="1"/>
      <c r="I891" s="1"/>
      <c r="J891" s="1"/>
      <c r="K891" s="1"/>
      <c r="L891" s="1"/>
      <c r="M891" s="1"/>
      <c r="N891" s="1"/>
      <c r="O891" s="1"/>
      <c r="P891" s="1"/>
      <c r="Q891" s="1"/>
      <c r="R891" s="1"/>
      <c r="S891" s="1"/>
      <c r="T891" s="1"/>
      <c r="U891" s="1"/>
      <c r="V891" s="1"/>
      <c r="W891" s="1"/>
      <c r="X891" s="1"/>
      <c r="Y891" s="1"/>
      <c r="Z891" s="1"/>
    </row>
    <row r="892" spans="1:26" ht="15.75" customHeight="1">
      <c r="A892" s="246"/>
      <c r="B892" s="577"/>
      <c r="C892" s="246"/>
      <c r="D892" s="246"/>
      <c r="E892" s="246"/>
      <c r="F892" s="246"/>
      <c r="G892" s="1"/>
      <c r="H892" s="1"/>
      <c r="I892" s="1"/>
      <c r="J892" s="1"/>
      <c r="K892" s="1"/>
      <c r="L892" s="1"/>
      <c r="M892" s="1"/>
      <c r="N892" s="1"/>
      <c r="O892" s="1"/>
      <c r="P892" s="1"/>
      <c r="Q892" s="1"/>
      <c r="R892" s="1"/>
      <c r="S892" s="1"/>
      <c r="T892" s="1"/>
      <c r="U892" s="1"/>
      <c r="V892" s="1"/>
      <c r="W892" s="1"/>
      <c r="X892" s="1"/>
      <c r="Y892" s="1"/>
      <c r="Z892" s="1"/>
    </row>
    <row r="893" spans="1:26" ht="15.75" customHeight="1">
      <c r="A893" s="246"/>
      <c r="B893" s="577"/>
      <c r="C893" s="246"/>
      <c r="D893" s="246"/>
      <c r="E893" s="246"/>
      <c r="F893" s="246"/>
      <c r="G893" s="1"/>
      <c r="H893" s="1"/>
      <c r="I893" s="1"/>
      <c r="J893" s="1"/>
      <c r="K893" s="1"/>
      <c r="L893" s="1"/>
      <c r="M893" s="1"/>
      <c r="N893" s="1"/>
      <c r="O893" s="1"/>
      <c r="P893" s="1"/>
      <c r="Q893" s="1"/>
      <c r="R893" s="1"/>
      <c r="S893" s="1"/>
      <c r="T893" s="1"/>
      <c r="U893" s="1"/>
      <c r="V893" s="1"/>
      <c r="W893" s="1"/>
      <c r="X893" s="1"/>
      <c r="Y893" s="1"/>
      <c r="Z893" s="1"/>
    </row>
    <row r="894" spans="1:26" ht="15.75" customHeight="1">
      <c r="A894" s="246"/>
      <c r="B894" s="577"/>
      <c r="C894" s="246"/>
      <c r="D894" s="246"/>
      <c r="E894" s="246"/>
      <c r="F894" s="246"/>
      <c r="G894" s="1"/>
      <c r="H894" s="1"/>
      <c r="I894" s="1"/>
      <c r="J894" s="1"/>
      <c r="K894" s="1"/>
      <c r="L894" s="1"/>
      <c r="M894" s="1"/>
      <c r="N894" s="1"/>
      <c r="O894" s="1"/>
      <c r="P894" s="1"/>
      <c r="Q894" s="1"/>
      <c r="R894" s="1"/>
      <c r="S894" s="1"/>
      <c r="T894" s="1"/>
      <c r="U894" s="1"/>
      <c r="V894" s="1"/>
      <c r="W894" s="1"/>
      <c r="X894" s="1"/>
      <c r="Y894" s="1"/>
      <c r="Z894" s="1"/>
    </row>
    <row r="895" spans="1:26" ht="15.75" customHeight="1">
      <c r="A895" s="246"/>
      <c r="B895" s="577"/>
      <c r="C895" s="246"/>
      <c r="D895" s="246"/>
      <c r="E895" s="246"/>
      <c r="F895" s="246"/>
      <c r="G895" s="1"/>
      <c r="H895" s="1"/>
      <c r="I895" s="1"/>
      <c r="J895" s="1"/>
      <c r="K895" s="1"/>
      <c r="L895" s="1"/>
      <c r="M895" s="1"/>
      <c r="N895" s="1"/>
      <c r="O895" s="1"/>
      <c r="P895" s="1"/>
      <c r="Q895" s="1"/>
      <c r="R895" s="1"/>
      <c r="S895" s="1"/>
      <c r="T895" s="1"/>
      <c r="U895" s="1"/>
      <c r="V895" s="1"/>
      <c r="W895" s="1"/>
      <c r="X895" s="1"/>
      <c r="Y895" s="1"/>
      <c r="Z895" s="1"/>
    </row>
    <row r="896" spans="1:26" ht="15.75" customHeight="1">
      <c r="A896" s="246"/>
      <c r="B896" s="577"/>
      <c r="C896" s="246"/>
      <c r="D896" s="246"/>
      <c r="E896" s="246"/>
      <c r="F896" s="246"/>
      <c r="G896" s="1"/>
      <c r="H896" s="1"/>
      <c r="I896" s="1"/>
      <c r="J896" s="1"/>
      <c r="K896" s="1"/>
      <c r="L896" s="1"/>
      <c r="M896" s="1"/>
      <c r="N896" s="1"/>
      <c r="O896" s="1"/>
      <c r="P896" s="1"/>
      <c r="Q896" s="1"/>
      <c r="R896" s="1"/>
      <c r="S896" s="1"/>
      <c r="T896" s="1"/>
      <c r="U896" s="1"/>
      <c r="V896" s="1"/>
      <c r="W896" s="1"/>
      <c r="X896" s="1"/>
      <c r="Y896" s="1"/>
      <c r="Z896" s="1"/>
    </row>
    <row r="897" spans="1:26" ht="15.75" customHeight="1">
      <c r="A897" s="246"/>
      <c r="B897" s="577"/>
      <c r="C897" s="246"/>
      <c r="D897" s="246"/>
      <c r="E897" s="246"/>
      <c r="F897" s="246"/>
      <c r="G897" s="1"/>
      <c r="H897" s="1"/>
      <c r="I897" s="1"/>
      <c r="J897" s="1"/>
      <c r="K897" s="1"/>
      <c r="L897" s="1"/>
      <c r="M897" s="1"/>
      <c r="N897" s="1"/>
      <c r="O897" s="1"/>
      <c r="P897" s="1"/>
      <c r="Q897" s="1"/>
      <c r="R897" s="1"/>
      <c r="S897" s="1"/>
      <c r="T897" s="1"/>
      <c r="U897" s="1"/>
      <c r="V897" s="1"/>
      <c r="W897" s="1"/>
      <c r="X897" s="1"/>
      <c r="Y897" s="1"/>
      <c r="Z897" s="1"/>
    </row>
    <row r="898" spans="1:26" ht="15.75" customHeight="1">
      <c r="A898" s="246"/>
      <c r="B898" s="577"/>
      <c r="C898" s="246"/>
      <c r="D898" s="246"/>
      <c r="E898" s="246"/>
      <c r="F898" s="246"/>
      <c r="G898" s="1"/>
      <c r="H898" s="1"/>
      <c r="I898" s="1"/>
      <c r="J898" s="1"/>
      <c r="K898" s="1"/>
      <c r="L898" s="1"/>
      <c r="M898" s="1"/>
      <c r="N898" s="1"/>
      <c r="O898" s="1"/>
      <c r="P898" s="1"/>
      <c r="Q898" s="1"/>
      <c r="R898" s="1"/>
      <c r="S898" s="1"/>
      <c r="T898" s="1"/>
      <c r="U898" s="1"/>
      <c r="V898" s="1"/>
      <c r="W898" s="1"/>
      <c r="X898" s="1"/>
      <c r="Y898" s="1"/>
      <c r="Z898" s="1"/>
    </row>
    <row r="899" spans="1:26" ht="15.75" customHeight="1">
      <c r="A899" s="246"/>
      <c r="B899" s="577"/>
      <c r="C899" s="246"/>
      <c r="D899" s="246"/>
      <c r="E899" s="246"/>
      <c r="F899" s="246"/>
      <c r="G899" s="1"/>
      <c r="H899" s="1"/>
      <c r="I899" s="1"/>
      <c r="J899" s="1"/>
      <c r="K899" s="1"/>
      <c r="L899" s="1"/>
      <c r="M899" s="1"/>
      <c r="N899" s="1"/>
      <c r="O899" s="1"/>
      <c r="P899" s="1"/>
      <c r="Q899" s="1"/>
      <c r="R899" s="1"/>
      <c r="S899" s="1"/>
      <c r="T899" s="1"/>
      <c r="U899" s="1"/>
      <c r="V899" s="1"/>
      <c r="W899" s="1"/>
      <c r="X899" s="1"/>
      <c r="Y899" s="1"/>
      <c r="Z899" s="1"/>
    </row>
    <row r="900" spans="1:26" ht="15.75" customHeight="1">
      <c r="A900" s="246"/>
      <c r="B900" s="577"/>
      <c r="C900" s="246"/>
      <c r="D900" s="246"/>
      <c r="E900" s="246"/>
      <c r="F900" s="246"/>
      <c r="G900" s="1"/>
      <c r="H900" s="1"/>
      <c r="I900" s="1"/>
      <c r="J900" s="1"/>
      <c r="K900" s="1"/>
      <c r="L900" s="1"/>
      <c r="M900" s="1"/>
      <c r="N900" s="1"/>
      <c r="O900" s="1"/>
      <c r="P900" s="1"/>
      <c r="Q900" s="1"/>
      <c r="R900" s="1"/>
      <c r="S900" s="1"/>
      <c r="T900" s="1"/>
      <c r="U900" s="1"/>
      <c r="V900" s="1"/>
      <c r="W900" s="1"/>
      <c r="X900" s="1"/>
      <c r="Y900" s="1"/>
      <c r="Z900" s="1"/>
    </row>
    <row r="901" spans="1:26" ht="15.75" customHeight="1">
      <c r="A901" s="246"/>
      <c r="B901" s="577"/>
      <c r="C901" s="246"/>
      <c r="D901" s="246"/>
      <c r="E901" s="246"/>
      <c r="F901" s="246"/>
      <c r="G901" s="1"/>
      <c r="H901" s="1"/>
      <c r="I901" s="1"/>
      <c r="J901" s="1"/>
      <c r="K901" s="1"/>
      <c r="L901" s="1"/>
      <c r="M901" s="1"/>
      <c r="N901" s="1"/>
      <c r="O901" s="1"/>
      <c r="P901" s="1"/>
      <c r="Q901" s="1"/>
      <c r="R901" s="1"/>
      <c r="S901" s="1"/>
      <c r="T901" s="1"/>
      <c r="U901" s="1"/>
      <c r="V901" s="1"/>
      <c r="W901" s="1"/>
      <c r="X901" s="1"/>
      <c r="Y901" s="1"/>
      <c r="Z901" s="1"/>
    </row>
    <row r="902" spans="1:26" ht="15.75" customHeight="1">
      <c r="A902" s="246"/>
      <c r="B902" s="577"/>
      <c r="C902" s="246"/>
      <c r="D902" s="246"/>
      <c r="E902" s="246"/>
      <c r="F902" s="246"/>
      <c r="G902" s="1"/>
      <c r="H902" s="1"/>
      <c r="I902" s="1"/>
      <c r="J902" s="1"/>
      <c r="K902" s="1"/>
      <c r="L902" s="1"/>
      <c r="M902" s="1"/>
      <c r="N902" s="1"/>
      <c r="O902" s="1"/>
      <c r="P902" s="1"/>
      <c r="Q902" s="1"/>
      <c r="R902" s="1"/>
      <c r="S902" s="1"/>
      <c r="T902" s="1"/>
      <c r="U902" s="1"/>
      <c r="V902" s="1"/>
      <c r="W902" s="1"/>
      <c r="X902" s="1"/>
      <c r="Y902" s="1"/>
      <c r="Z902" s="1"/>
    </row>
    <row r="903" spans="1:26" ht="15.75" customHeight="1">
      <c r="A903" s="246"/>
      <c r="B903" s="577"/>
      <c r="C903" s="246"/>
      <c r="D903" s="246"/>
      <c r="E903" s="246"/>
      <c r="F903" s="246"/>
      <c r="G903" s="1"/>
      <c r="H903" s="1"/>
      <c r="I903" s="1"/>
      <c r="J903" s="1"/>
      <c r="K903" s="1"/>
      <c r="L903" s="1"/>
      <c r="M903" s="1"/>
      <c r="N903" s="1"/>
      <c r="O903" s="1"/>
      <c r="P903" s="1"/>
      <c r="Q903" s="1"/>
      <c r="R903" s="1"/>
      <c r="S903" s="1"/>
      <c r="T903" s="1"/>
      <c r="U903" s="1"/>
      <c r="V903" s="1"/>
      <c r="W903" s="1"/>
      <c r="X903" s="1"/>
      <c r="Y903" s="1"/>
      <c r="Z903" s="1"/>
    </row>
    <row r="904" spans="1:26" ht="15.75" customHeight="1">
      <c r="A904" s="246"/>
      <c r="B904" s="577"/>
      <c r="C904" s="246"/>
      <c r="D904" s="246"/>
      <c r="E904" s="246"/>
      <c r="F904" s="246"/>
      <c r="G904" s="1"/>
      <c r="H904" s="1"/>
      <c r="I904" s="1"/>
      <c r="J904" s="1"/>
      <c r="K904" s="1"/>
      <c r="L904" s="1"/>
      <c r="M904" s="1"/>
      <c r="N904" s="1"/>
      <c r="O904" s="1"/>
      <c r="P904" s="1"/>
      <c r="Q904" s="1"/>
      <c r="R904" s="1"/>
      <c r="S904" s="1"/>
      <c r="T904" s="1"/>
      <c r="U904" s="1"/>
      <c r="V904" s="1"/>
      <c r="W904" s="1"/>
      <c r="X904" s="1"/>
      <c r="Y904" s="1"/>
      <c r="Z904" s="1"/>
    </row>
    <row r="905" spans="1:26" ht="15.75" customHeight="1">
      <c r="A905" s="246"/>
      <c r="B905" s="577"/>
      <c r="C905" s="246"/>
      <c r="D905" s="246"/>
      <c r="E905" s="246"/>
      <c r="F905" s="246"/>
      <c r="G905" s="1"/>
      <c r="H905" s="1"/>
      <c r="I905" s="1"/>
      <c r="J905" s="1"/>
      <c r="K905" s="1"/>
      <c r="L905" s="1"/>
      <c r="M905" s="1"/>
      <c r="N905" s="1"/>
      <c r="O905" s="1"/>
      <c r="P905" s="1"/>
      <c r="Q905" s="1"/>
      <c r="R905" s="1"/>
      <c r="S905" s="1"/>
      <c r="T905" s="1"/>
      <c r="U905" s="1"/>
      <c r="V905" s="1"/>
      <c r="W905" s="1"/>
      <c r="X905" s="1"/>
      <c r="Y905" s="1"/>
      <c r="Z905" s="1"/>
    </row>
    <row r="906" spans="1:26" ht="15.75" customHeight="1">
      <c r="A906" s="246"/>
      <c r="B906" s="577"/>
      <c r="C906" s="246"/>
      <c r="D906" s="246"/>
      <c r="E906" s="246"/>
      <c r="F906" s="246"/>
      <c r="G906" s="1"/>
      <c r="H906" s="1"/>
      <c r="I906" s="1"/>
      <c r="J906" s="1"/>
      <c r="K906" s="1"/>
      <c r="L906" s="1"/>
      <c r="M906" s="1"/>
      <c r="N906" s="1"/>
      <c r="O906" s="1"/>
      <c r="P906" s="1"/>
      <c r="Q906" s="1"/>
      <c r="R906" s="1"/>
      <c r="S906" s="1"/>
      <c r="T906" s="1"/>
      <c r="U906" s="1"/>
      <c r="V906" s="1"/>
      <c r="W906" s="1"/>
      <c r="X906" s="1"/>
      <c r="Y906" s="1"/>
      <c r="Z906" s="1"/>
    </row>
    <row r="907" spans="1:26" ht="15.75" customHeight="1">
      <c r="A907" s="246"/>
      <c r="B907" s="577"/>
      <c r="C907" s="246"/>
      <c r="D907" s="246"/>
      <c r="E907" s="246"/>
      <c r="F907" s="246"/>
      <c r="G907" s="1"/>
      <c r="H907" s="1"/>
      <c r="I907" s="1"/>
      <c r="J907" s="1"/>
      <c r="K907" s="1"/>
      <c r="L907" s="1"/>
      <c r="M907" s="1"/>
      <c r="N907" s="1"/>
      <c r="O907" s="1"/>
      <c r="P907" s="1"/>
      <c r="Q907" s="1"/>
      <c r="R907" s="1"/>
      <c r="S907" s="1"/>
      <c r="T907" s="1"/>
      <c r="U907" s="1"/>
      <c r="V907" s="1"/>
      <c r="W907" s="1"/>
      <c r="X907" s="1"/>
      <c r="Y907" s="1"/>
      <c r="Z907" s="1"/>
    </row>
    <row r="908" spans="1:26" ht="15.75" customHeight="1">
      <c r="A908" s="246"/>
      <c r="B908" s="577"/>
      <c r="C908" s="246"/>
      <c r="D908" s="246"/>
      <c r="E908" s="246"/>
      <c r="F908" s="246"/>
      <c r="G908" s="1"/>
      <c r="H908" s="1"/>
      <c r="I908" s="1"/>
      <c r="J908" s="1"/>
      <c r="K908" s="1"/>
      <c r="L908" s="1"/>
      <c r="M908" s="1"/>
      <c r="N908" s="1"/>
      <c r="O908" s="1"/>
      <c r="P908" s="1"/>
      <c r="Q908" s="1"/>
      <c r="R908" s="1"/>
      <c r="S908" s="1"/>
      <c r="T908" s="1"/>
      <c r="U908" s="1"/>
      <c r="V908" s="1"/>
      <c r="W908" s="1"/>
      <c r="X908" s="1"/>
      <c r="Y908" s="1"/>
      <c r="Z908" s="1"/>
    </row>
    <row r="909" spans="1:26" ht="15.75" customHeight="1">
      <c r="A909" s="246"/>
      <c r="B909" s="577"/>
      <c r="C909" s="246"/>
      <c r="D909" s="246"/>
      <c r="E909" s="246"/>
      <c r="F909" s="246"/>
      <c r="G909" s="1"/>
      <c r="H909" s="1"/>
      <c r="I909" s="1"/>
      <c r="J909" s="1"/>
      <c r="K909" s="1"/>
      <c r="L909" s="1"/>
      <c r="M909" s="1"/>
      <c r="N909" s="1"/>
      <c r="O909" s="1"/>
      <c r="P909" s="1"/>
      <c r="Q909" s="1"/>
      <c r="R909" s="1"/>
      <c r="S909" s="1"/>
      <c r="T909" s="1"/>
      <c r="U909" s="1"/>
      <c r="V909" s="1"/>
      <c r="W909" s="1"/>
      <c r="X909" s="1"/>
      <c r="Y909" s="1"/>
      <c r="Z909" s="1"/>
    </row>
    <row r="910" spans="1:26" ht="15.75" customHeight="1">
      <c r="A910" s="246"/>
      <c r="B910" s="577"/>
      <c r="C910" s="246"/>
      <c r="D910" s="246"/>
      <c r="E910" s="246"/>
      <c r="F910" s="246"/>
      <c r="G910" s="1"/>
      <c r="H910" s="1"/>
      <c r="I910" s="1"/>
      <c r="J910" s="1"/>
      <c r="K910" s="1"/>
      <c r="L910" s="1"/>
      <c r="M910" s="1"/>
      <c r="N910" s="1"/>
      <c r="O910" s="1"/>
      <c r="P910" s="1"/>
      <c r="Q910" s="1"/>
      <c r="R910" s="1"/>
      <c r="S910" s="1"/>
      <c r="T910" s="1"/>
      <c r="U910" s="1"/>
      <c r="V910" s="1"/>
      <c r="W910" s="1"/>
      <c r="X910" s="1"/>
      <c r="Y910" s="1"/>
      <c r="Z910" s="1"/>
    </row>
    <row r="911" spans="1:26" ht="15.75" customHeight="1">
      <c r="A911" s="246"/>
      <c r="B911" s="577"/>
      <c r="C911" s="246"/>
      <c r="D911" s="246"/>
      <c r="E911" s="246"/>
      <c r="F911" s="246"/>
      <c r="G911" s="1"/>
      <c r="H911" s="1"/>
      <c r="I911" s="1"/>
      <c r="J911" s="1"/>
      <c r="K911" s="1"/>
      <c r="L911" s="1"/>
      <c r="M911" s="1"/>
      <c r="N911" s="1"/>
      <c r="O911" s="1"/>
      <c r="P911" s="1"/>
      <c r="Q911" s="1"/>
      <c r="R911" s="1"/>
      <c r="S911" s="1"/>
      <c r="T911" s="1"/>
      <c r="U911" s="1"/>
      <c r="V911" s="1"/>
      <c r="W911" s="1"/>
      <c r="X911" s="1"/>
      <c r="Y911" s="1"/>
      <c r="Z911" s="1"/>
    </row>
    <row r="912" spans="1:26" ht="15.75" customHeight="1">
      <c r="A912" s="246"/>
      <c r="B912" s="577"/>
      <c r="C912" s="246"/>
      <c r="D912" s="246"/>
      <c r="E912" s="246"/>
      <c r="F912" s="246"/>
      <c r="G912" s="1"/>
      <c r="H912" s="1"/>
      <c r="I912" s="1"/>
      <c r="J912" s="1"/>
      <c r="K912" s="1"/>
      <c r="L912" s="1"/>
      <c r="M912" s="1"/>
      <c r="N912" s="1"/>
      <c r="O912" s="1"/>
      <c r="P912" s="1"/>
      <c r="Q912" s="1"/>
      <c r="R912" s="1"/>
      <c r="S912" s="1"/>
      <c r="T912" s="1"/>
      <c r="U912" s="1"/>
      <c r="V912" s="1"/>
      <c r="W912" s="1"/>
      <c r="X912" s="1"/>
      <c r="Y912" s="1"/>
      <c r="Z912" s="1"/>
    </row>
    <row r="913" spans="1:26" ht="15.75" customHeight="1">
      <c r="A913" s="246"/>
      <c r="B913" s="577"/>
      <c r="C913" s="246"/>
      <c r="D913" s="246"/>
      <c r="E913" s="246"/>
      <c r="F913" s="246"/>
      <c r="G913" s="1"/>
      <c r="H913" s="1"/>
      <c r="I913" s="1"/>
      <c r="J913" s="1"/>
      <c r="K913" s="1"/>
      <c r="L913" s="1"/>
      <c r="M913" s="1"/>
      <c r="N913" s="1"/>
      <c r="O913" s="1"/>
      <c r="P913" s="1"/>
      <c r="Q913" s="1"/>
      <c r="R913" s="1"/>
      <c r="S913" s="1"/>
      <c r="T913" s="1"/>
      <c r="U913" s="1"/>
      <c r="V913" s="1"/>
      <c r="W913" s="1"/>
      <c r="X913" s="1"/>
      <c r="Y913" s="1"/>
      <c r="Z913" s="1"/>
    </row>
    <row r="914" spans="1:26" ht="15.75" customHeight="1">
      <c r="A914" s="246"/>
      <c r="B914" s="577"/>
      <c r="C914" s="246"/>
      <c r="D914" s="246"/>
      <c r="E914" s="246"/>
      <c r="F914" s="246"/>
      <c r="G914" s="1"/>
      <c r="H914" s="1"/>
      <c r="I914" s="1"/>
      <c r="J914" s="1"/>
      <c r="K914" s="1"/>
      <c r="L914" s="1"/>
      <c r="M914" s="1"/>
      <c r="N914" s="1"/>
      <c r="O914" s="1"/>
      <c r="P914" s="1"/>
      <c r="Q914" s="1"/>
      <c r="R914" s="1"/>
      <c r="S914" s="1"/>
      <c r="T914" s="1"/>
      <c r="U914" s="1"/>
      <c r="V914" s="1"/>
      <c r="W914" s="1"/>
      <c r="X914" s="1"/>
      <c r="Y914" s="1"/>
      <c r="Z914" s="1"/>
    </row>
    <row r="915" spans="1:26" ht="15.75" customHeight="1">
      <c r="A915" s="246"/>
      <c r="B915" s="577"/>
      <c r="C915" s="246"/>
      <c r="D915" s="246"/>
      <c r="E915" s="246"/>
      <c r="F915" s="246"/>
      <c r="G915" s="1"/>
      <c r="H915" s="1"/>
      <c r="I915" s="1"/>
      <c r="J915" s="1"/>
      <c r="K915" s="1"/>
      <c r="L915" s="1"/>
      <c r="M915" s="1"/>
      <c r="N915" s="1"/>
      <c r="O915" s="1"/>
      <c r="P915" s="1"/>
      <c r="Q915" s="1"/>
      <c r="R915" s="1"/>
      <c r="S915" s="1"/>
      <c r="T915" s="1"/>
      <c r="U915" s="1"/>
      <c r="V915" s="1"/>
      <c r="W915" s="1"/>
      <c r="X915" s="1"/>
      <c r="Y915" s="1"/>
      <c r="Z915" s="1"/>
    </row>
    <row r="916" spans="1:26" ht="15.75" customHeight="1">
      <c r="A916" s="246"/>
      <c r="B916" s="577"/>
      <c r="C916" s="246"/>
      <c r="D916" s="246"/>
      <c r="E916" s="246"/>
      <c r="F916" s="246"/>
      <c r="G916" s="1"/>
      <c r="H916" s="1"/>
      <c r="I916" s="1"/>
      <c r="J916" s="1"/>
      <c r="K916" s="1"/>
      <c r="L916" s="1"/>
      <c r="M916" s="1"/>
      <c r="N916" s="1"/>
      <c r="O916" s="1"/>
      <c r="P916" s="1"/>
      <c r="Q916" s="1"/>
      <c r="R916" s="1"/>
      <c r="S916" s="1"/>
      <c r="T916" s="1"/>
      <c r="U916" s="1"/>
      <c r="V916" s="1"/>
      <c r="W916" s="1"/>
      <c r="X916" s="1"/>
      <c r="Y916" s="1"/>
      <c r="Z916" s="1"/>
    </row>
    <row r="917" spans="1:26" ht="15.75" customHeight="1">
      <c r="A917" s="246"/>
      <c r="B917" s="577"/>
      <c r="C917" s="246"/>
      <c r="D917" s="246"/>
      <c r="E917" s="246"/>
      <c r="F917" s="246"/>
      <c r="G917" s="1"/>
      <c r="H917" s="1"/>
      <c r="I917" s="1"/>
      <c r="J917" s="1"/>
      <c r="K917" s="1"/>
      <c r="L917" s="1"/>
      <c r="M917" s="1"/>
      <c r="N917" s="1"/>
      <c r="O917" s="1"/>
      <c r="P917" s="1"/>
      <c r="Q917" s="1"/>
      <c r="R917" s="1"/>
      <c r="S917" s="1"/>
      <c r="T917" s="1"/>
      <c r="U917" s="1"/>
      <c r="V917" s="1"/>
      <c r="W917" s="1"/>
      <c r="X917" s="1"/>
      <c r="Y917" s="1"/>
      <c r="Z917" s="1"/>
    </row>
    <row r="918" spans="1:26" ht="15.75" customHeight="1">
      <c r="A918" s="246"/>
      <c r="B918" s="577"/>
      <c r="C918" s="246"/>
      <c r="D918" s="246"/>
      <c r="E918" s="246"/>
      <c r="F918" s="246"/>
      <c r="G918" s="1"/>
      <c r="H918" s="1"/>
      <c r="I918" s="1"/>
      <c r="J918" s="1"/>
      <c r="K918" s="1"/>
      <c r="L918" s="1"/>
      <c r="M918" s="1"/>
      <c r="N918" s="1"/>
      <c r="O918" s="1"/>
      <c r="P918" s="1"/>
      <c r="Q918" s="1"/>
      <c r="R918" s="1"/>
      <c r="S918" s="1"/>
      <c r="T918" s="1"/>
      <c r="U918" s="1"/>
      <c r="V918" s="1"/>
      <c r="W918" s="1"/>
      <c r="X918" s="1"/>
      <c r="Y918" s="1"/>
      <c r="Z918" s="1"/>
    </row>
    <row r="919" spans="1:26" ht="15.75" customHeight="1">
      <c r="A919" s="246"/>
      <c r="B919" s="577"/>
      <c r="C919" s="246"/>
      <c r="D919" s="246"/>
      <c r="E919" s="246"/>
      <c r="F919" s="246"/>
      <c r="G919" s="1"/>
      <c r="H919" s="1"/>
      <c r="I919" s="1"/>
      <c r="J919" s="1"/>
      <c r="K919" s="1"/>
      <c r="L919" s="1"/>
      <c r="M919" s="1"/>
      <c r="N919" s="1"/>
      <c r="O919" s="1"/>
      <c r="P919" s="1"/>
      <c r="Q919" s="1"/>
      <c r="R919" s="1"/>
      <c r="S919" s="1"/>
      <c r="T919" s="1"/>
      <c r="U919" s="1"/>
      <c r="V919" s="1"/>
      <c r="W919" s="1"/>
      <c r="X919" s="1"/>
      <c r="Y919" s="1"/>
      <c r="Z919" s="1"/>
    </row>
    <row r="920" spans="1:26" ht="15.75" customHeight="1">
      <c r="A920" s="246"/>
      <c r="B920" s="577"/>
      <c r="C920" s="246"/>
      <c r="D920" s="246"/>
      <c r="E920" s="246"/>
      <c r="F920" s="246"/>
      <c r="G920" s="1"/>
      <c r="H920" s="1"/>
      <c r="I920" s="1"/>
      <c r="J920" s="1"/>
      <c r="K920" s="1"/>
      <c r="L920" s="1"/>
      <c r="M920" s="1"/>
      <c r="N920" s="1"/>
      <c r="O920" s="1"/>
      <c r="P920" s="1"/>
      <c r="Q920" s="1"/>
      <c r="R920" s="1"/>
      <c r="S920" s="1"/>
      <c r="T920" s="1"/>
      <c r="U920" s="1"/>
      <c r="V920" s="1"/>
      <c r="W920" s="1"/>
      <c r="X920" s="1"/>
      <c r="Y920" s="1"/>
      <c r="Z920" s="1"/>
    </row>
    <row r="921" spans="1:26" ht="15.75" customHeight="1">
      <c r="A921" s="246"/>
      <c r="B921" s="577"/>
      <c r="C921" s="246"/>
      <c r="D921" s="246"/>
      <c r="E921" s="246"/>
      <c r="F921" s="246"/>
      <c r="G921" s="1"/>
      <c r="H921" s="1"/>
      <c r="I921" s="1"/>
      <c r="J921" s="1"/>
      <c r="K921" s="1"/>
      <c r="L921" s="1"/>
      <c r="M921" s="1"/>
      <c r="N921" s="1"/>
      <c r="O921" s="1"/>
      <c r="P921" s="1"/>
      <c r="Q921" s="1"/>
      <c r="R921" s="1"/>
      <c r="S921" s="1"/>
      <c r="T921" s="1"/>
      <c r="U921" s="1"/>
      <c r="V921" s="1"/>
      <c r="W921" s="1"/>
      <c r="X921" s="1"/>
      <c r="Y921" s="1"/>
      <c r="Z921" s="1"/>
    </row>
    <row r="922" spans="1:26" ht="15.75" customHeight="1">
      <c r="A922" s="246"/>
      <c r="B922" s="577"/>
      <c r="C922" s="246"/>
      <c r="D922" s="246"/>
      <c r="E922" s="246"/>
      <c r="F922" s="246"/>
      <c r="G922" s="1"/>
      <c r="H922" s="1"/>
      <c r="I922" s="1"/>
      <c r="J922" s="1"/>
      <c r="K922" s="1"/>
      <c r="L922" s="1"/>
      <c r="M922" s="1"/>
      <c r="N922" s="1"/>
      <c r="O922" s="1"/>
      <c r="P922" s="1"/>
      <c r="Q922" s="1"/>
      <c r="R922" s="1"/>
      <c r="S922" s="1"/>
      <c r="T922" s="1"/>
      <c r="U922" s="1"/>
      <c r="V922" s="1"/>
      <c r="W922" s="1"/>
      <c r="X922" s="1"/>
      <c r="Y922" s="1"/>
      <c r="Z922" s="1"/>
    </row>
    <row r="923" spans="1:26" ht="15.75" customHeight="1">
      <c r="A923" s="246"/>
      <c r="B923" s="577"/>
      <c r="C923" s="246"/>
      <c r="D923" s="246"/>
      <c r="E923" s="246"/>
      <c r="F923" s="246"/>
      <c r="G923" s="1"/>
      <c r="H923" s="1"/>
      <c r="I923" s="1"/>
      <c r="J923" s="1"/>
      <c r="K923" s="1"/>
      <c r="L923" s="1"/>
      <c r="M923" s="1"/>
      <c r="N923" s="1"/>
      <c r="O923" s="1"/>
      <c r="P923" s="1"/>
      <c r="Q923" s="1"/>
      <c r="R923" s="1"/>
      <c r="S923" s="1"/>
      <c r="T923" s="1"/>
      <c r="U923" s="1"/>
      <c r="V923" s="1"/>
      <c r="W923" s="1"/>
      <c r="X923" s="1"/>
      <c r="Y923" s="1"/>
      <c r="Z923" s="1"/>
    </row>
    <row r="924" spans="1:26" ht="15.75" customHeight="1">
      <c r="A924" s="246"/>
      <c r="B924" s="577"/>
      <c r="C924" s="246"/>
      <c r="D924" s="246"/>
      <c r="E924" s="246"/>
      <c r="F924" s="246"/>
      <c r="G924" s="1"/>
      <c r="H924" s="1"/>
      <c r="I924" s="1"/>
      <c r="J924" s="1"/>
      <c r="K924" s="1"/>
      <c r="L924" s="1"/>
      <c r="M924" s="1"/>
      <c r="N924" s="1"/>
      <c r="O924" s="1"/>
      <c r="P924" s="1"/>
      <c r="Q924" s="1"/>
      <c r="R924" s="1"/>
      <c r="S924" s="1"/>
      <c r="T924" s="1"/>
      <c r="U924" s="1"/>
      <c r="V924" s="1"/>
      <c r="W924" s="1"/>
      <c r="X924" s="1"/>
      <c r="Y924" s="1"/>
      <c r="Z924" s="1"/>
    </row>
    <row r="925" spans="1:26" ht="15.75" customHeight="1">
      <c r="A925" s="246"/>
      <c r="B925" s="577"/>
      <c r="C925" s="246"/>
      <c r="D925" s="246"/>
      <c r="E925" s="246"/>
      <c r="F925" s="246"/>
      <c r="G925" s="1"/>
      <c r="H925" s="1"/>
      <c r="I925" s="1"/>
      <c r="J925" s="1"/>
      <c r="K925" s="1"/>
      <c r="L925" s="1"/>
      <c r="M925" s="1"/>
      <c r="N925" s="1"/>
      <c r="O925" s="1"/>
      <c r="P925" s="1"/>
      <c r="Q925" s="1"/>
      <c r="R925" s="1"/>
      <c r="S925" s="1"/>
      <c r="T925" s="1"/>
      <c r="U925" s="1"/>
      <c r="V925" s="1"/>
      <c r="W925" s="1"/>
      <c r="X925" s="1"/>
      <c r="Y925" s="1"/>
      <c r="Z925" s="1"/>
    </row>
    <row r="926" spans="1:26" ht="15.75" customHeight="1">
      <c r="A926" s="246"/>
      <c r="B926" s="577"/>
      <c r="C926" s="246"/>
      <c r="D926" s="246"/>
      <c r="E926" s="246"/>
      <c r="F926" s="246"/>
      <c r="G926" s="1"/>
      <c r="H926" s="1"/>
      <c r="I926" s="1"/>
      <c r="J926" s="1"/>
      <c r="K926" s="1"/>
      <c r="L926" s="1"/>
      <c r="M926" s="1"/>
      <c r="N926" s="1"/>
      <c r="O926" s="1"/>
      <c r="P926" s="1"/>
      <c r="Q926" s="1"/>
      <c r="R926" s="1"/>
      <c r="S926" s="1"/>
      <c r="T926" s="1"/>
      <c r="U926" s="1"/>
      <c r="V926" s="1"/>
      <c r="W926" s="1"/>
      <c r="X926" s="1"/>
      <c r="Y926" s="1"/>
      <c r="Z926" s="1"/>
    </row>
    <row r="927" spans="1:26" ht="15.75" customHeight="1">
      <c r="A927" s="246"/>
      <c r="B927" s="577"/>
      <c r="C927" s="246"/>
      <c r="D927" s="246"/>
      <c r="E927" s="246"/>
      <c r="F927" s="246"/>
      <c r="G927" s="1"/>
      <c r="H927" s="1"/>
      <c r="I927" s="1"/>
      <c r="J927" s="1"/>
      <c r="K927" s="1"/>
      <c r="L927" s="1"/>
      <c r="M927" s="1"/>
      <c r="N927" s="1"/>
      <c r="O927" s="1"/>
      <c r="P927" s="1"/>
      <c r="Q927" s="1"/>
      <c r="R927" s="1"/>
      <c r="S927" s="1"/>
      <c r="T927" s="1"/>
      <c r="U927" s="1"/>
      <c r="V927" s="1"/>
      <c r="W927" s="1"/>
      <c r="X927" s="1"/>
      <c r="Y927" s="1"/>
      <c r="Z927" s="1"/>
    </row>
    <row r="928" spans="1:26" ht="15.75" customHeight="1">
      <c r="A928" s="246"/>
      <c r="B928" s="577"/>
      <c r="C928" s="246"/>
      <c r="D928" s="246"/>
      <c r="E928" s="246"/>
      <c r="F928" s="246"/>
      <c r="G928" s="1"/>
      <c r="H928" s="1"/>
      <c r="I928" s="1"/>
      <c r="J928" s="1"/>
      <c r="K928" s="1"/>
      <c r="L928" s="1"/>
      <c r="M928" s="1"/>
      <c r="N928" s="1"/>
      <c r="O928" s="1"/>
      <c r="P928" s="1"/>
      <c r="Q928" s="1"/>
      <c r="R928" s="1"/>
      <c r="S928" s="1"/>
      <c r="T928" s="1"/>
      <c r="U928" s="1"/>
      <c r="V928" s="1"/>
      <c r="W928" s="1"/>
      <c r="X928" s="1"/>
      <c r="Y928" s="1"/>
      <c r="Z928" s="1"/>
    </row>
    <row r="929" spans="1:26" ht="15.75" customHeight="1">
      <c r="A929" s="246"/>
      <c r="B929" s="577"/>
      <c r="C929" s="246"/>
      <c r="D929" s="246"/>
      <c r="E929" s="246"/>
      <c r="F929" s="246"/>
      <c r="G929" s="1"/>
      <c r="H929" s="1"/>
      <c r="I929" s="1"/>
      <c r="J929" s="1"/>
      <c r="K929" s="1"/>
      <c r="L929" s="1"/>
      <c r="M929" s="1"/>
      <c r="N929" s="1"/>
      <c r="O929" s="1"/>
      <c r="P929" s="1"/>
      <c r="Q929" s="1"/>
      <c r="R929" s="1"/>
      <c r="S929" s="1"/>
      <c r="T929" s="1"/>
      <c r="U929" s="1"/>
      <c r="V929" s="1"/>
      <c r="W929" s="1"/>
      <c r="X929" s="1"/>
      <c r="Y929" s="1"/>
      <c r="Z929" s="1"/>
    </row>
    <row r="930" spans="1:26" ht="15.75" customHeight="1">
      <c r="A930" s="246"/>
      <c r="B930" s="577"/>
      <c r="C930" s="246"/>
      <c r="D930" s="246"/>
      <c r="E930" s="246"/>
      <c r="F930" s="246"/>
      <c r="G930" s="1"/>
      <c r="H930" s="1"/>
      <c r="I930" s="1"/>
      <c r="J930" s="1"/>
      <c r="K930" s="1"/>
      <c r="L930" s="1"/>
      <c r="M930" s="1"/>
      <c r="N930" s="1"/>
      <c r="O930" s="1"/>
      <c r="P930" s="1"/>
      <c r="Q930" s="1"/>
      <c r="R930" s="1"/>
      <c r="S930" s="1"/>
      <c r="T930" s="1"/>
      <c r="U930" s="1"/>
      <c r="V930" s="1"/>
      <c r="W930" s="1"/>
      <c r="X930" s="1"/>
      <c r="Y930" s="1"/>
      <c r="Z930" s="1"/>
    </row>
    <row r="931" spans="1:26" ht="15.75" customHeight="1">
      <c r="A931" s="246"/>
      <c r="B931" s="577"/>
      <c r="C931" s="246"/>
      <c r="D931" s="246"/>
      <c r="E931" s="246"/>
      <c r="F931" s="246"/>
      <c r="G931" s="1"/>
      <c r="H931" s="1"/>
      <c r="I931" s="1"/>
      <c r="J931" s="1"/>
      <c r="K931" s="1"/>
      <c r="L931" s="1"/>
      <c r="M931" s="1"/>
      <c r="N931" s="1"/>
      <c r="O931" s="1"/>
      <c r="P931" s="1"/>
      <c r="Q931" s="1"/>
      <c r="R931" s="1"/>
      <c r="S931" s="1"/>
      <c r="T931" s="1"/>
      <c r="U931" s="1"/>
      <c r="V931" s="1"/>
      <c r="W931" s="1"/>
      <c r="X931" s="1"/>
      <c r="Y931" s="1"/>
      <c r="Z931" s="1"/>
    </row>
    <row r="932" spans="1:26" ht="15.75" customHeight="1">
      <c r="A932" s="246"/>
      <c r="B932" s="577"/>
      <c r="C932" s="246"/>
      <c r="D932" s="246"/>
      <c r="E932" s="246"/>
      <c r="F932" s="246"/>
      <c r="G932" s="1"/>
      <c r="H932" s="1"/>
      <c r="I932" s="1"/>
      <c r="J932" s="1"/>
      <c r="K932" s="1"/>
      <c r="L932" s="1"/>
      <c r="M932" s="1"/>
      <c r="N932" s="1"/>
      <c r="O932" s="1"/>
      <c r="P932" s="1"/>
      <c r="Q932" s="1"/>
      <c r="R932" s="1"/>
      <c r="S932" s="1"/>
      <c r="T932" s="1"/>
      <c r="U932" s="1"/>
      <c r="V932" s="1"/>
      <c r="W932" s="1"/>
      <c r="X932" s="1"/>
      <c r="Y932" s="1"/>
      <c r="Z932" s="1"/>
    </row>
    <row r="933" spans="1:26" ht="15.75" customHeight="1">
      <c r="A933" s="246"/>
      <c r="B933" s="577"/>
      <c r="C933" s="246"/>
      <c r="D933" s="246"/>
      <c r="E933" s="246"/>
      <c r="F933" s="246"/>
      <c r="G933" s="1"/>
      <c r="H933" s="1"/>
      <c r="I933" s="1"/>
      <c r="J933" s="1"/>
      <c r="K933" s="1"/>
      <c r="L933" s="1"/>
      <c r="M933" s="1"/>
      <c r="N933" s="1"/>
      <c r="O933" s="1"/>
      <c r="P933" s="1"/>
      <c r="Q933" s="1"/>
      <c r="R933" s="1"/>
      <c r="S933" s="1"/>
      <c r="T933" s="1"/>
      <c r="U933" s="1"/>
      <c r="V933" s="1"/>
      <c r="W933" s="1"/>
      <c r="X933" s="1"/>
      <c r="Y933" s="1"/>
      <c r="Z933" s="1"/>
    </row>
    <row r="934" spans="1:26" ht="15.75" customHeight="1">
      <c r="A934" s="246"/>
      <c r="B934" s="577"/>
      <c r="C934" s="246"/>
      <c r="D934" s="246"/>
      <c r="E934" s="246"/>
      <c r="F934" s="246"/>
      <c r="G934" s="1"/>
      <c r="H934" s="1"/>
      <c r="I934" s="1"/>
      <c r="J934" s="1"/>
      <c r="K934" s="1"/>
      <c r="L934" s="1"/>
      <c r="M934" s="1"/>
      <c r="N934" s="1"/>
      <c r="O934" s="1"/>
      <c r="P934" s="1"/>
      <c r="Q934" s="1"/>
      <c r="R934" s="1"/>
      <c r="S934" s="1"/>
      <c r="T934" s="1"/>
      <c r="U934" s="1"/>
      <c r="V934" s="1"/>
      <c r="W934" s="1"/>
      <c r="X934" s="1"/>
      <c r="Y934" s="1"/>
      <c r="Z934" s="1"/>
    </row>
    <row r="935" spans="1:26" ht="15.75" customHeight="1">
      <c r="A935" s="246"/>
      <c r="B935" s="577"/>
      <c r="C935" s="246"/>
      <c r="D935" s="246"/>
      <c r="E935" s="246"/>
      <c r="F935" s="246"/>
      <c r="G935" s="1"/>
      <c r="H935" s="1"/>
      <c r="I935" s="1"/>
      <c r="J935" s="1"/>
      <c r="K935" s="1"/>
      <c r="L935" s="1"/>
      <c r="M935" s="1"/>
      <c r="N935" s="1"/>
      <c r="O935" s="1"/>
      <c r="P935" s="1"/>
      <c r="Q935" s="1"/>
      <c r="R935" s="1"/>
      <c r="S935" s="1"/>
      <c r="T935" s="1"/>
      <c r="U935" s="1"/>
      <c r="V935" s="1"/>
      <c r="W935" s="1"/>
      <c r="X935" s="1"/>
      <c r="Y935" s="1"/>
      <c r="Z935" s="1"/>
    </row>
    <row r="936" spans="1:26" ht="15.75" customHeight="1">
      <c r="A936" s="246"/>
      <c r="B936" s="577"/>
      <c r="C936" s="246"/>
      <c r="D936" s="246"/>
      <c r="E936" s="246"/>
      <c r="F936" s="246"/>
      <c r="G936" s="1"/>
      <c r="H936" s="1"/>
      <c r="I936" s="1"/>
      <c r="J936" s="1"/>
      <c r="K936" s="1"/>
      <c r="L936" s="1"/>
      <c r="M936" s="1"/>
      <c r="N936" s="1"/>
      <c r="O936" s="1"/>
      <c r="P936" s="1"/>
      <c r="Q936" s="1"/>
      <c r="R936" s="1"/>
      <c r="S936" s="1"/>
      <c r="T936" s="1"/>
      <c r="U936" s="1"/>
      <c r="V936" s="1"/>
      <c r="W936" s="1"/>
      <c r="X936" s="1"/>
      <c r="Y936" s="1"/>
      <c r="Z936" s="1"/>
    </row>
    <row r="937" spans="1:26" ht="15.75" customHeight="1">
      <c r="A937" s="246"/>
      <c r="B937" s="577"/>
      <c r="C937" s="246"/>
      <c r="D937" s="246"/>
      <c r="E937" s="246"/>
      <c r="F937" s="246"/>
      <c r="G937" s="1"/>
      <c r="H937" s="1"/>
      <c r="I937" s="1"/>
      <c r="J937" s="1"/>
      <c r="K937" s="1"/>
      <c r="L937" s="1"/>
      <c r="M937" s="1"/>
      <c r="N937" s="1"/>
      <c r="O937" s="1"/>
      <c r="P937" s="1"/>
      <c r="Q937" s="1"/>
      <c r="R937" s="1"/>
      <c r="S937" s="1"/>
      <c r="T937" s="1"/>
      <c r="U937" s="1"/>
      <c r="V937" s="1"/>
      <c r="W937" s="1"/>
      <c r="X937" s="1"/>
      <c r="Y937" s="1"/>
      <c r="Z937" s="1"/>
    </row>
    <row r="938" spans="1:26" ht="15.75" customHeight="1">
      <c r="A938" s="246"/>
      <c r="B938" s="577"/>
      <c r="C938" s="246"/>
      <c r="D938" s="246"/>
      <c r="E938" s="246"/>
      <c r="F938" s="246"/>
      <c r="G938" s="1"/>
      <c r="H938" s="1"/>
      <c r="I938" s="1"/>
      <c r="J938" s="1"/>
      <c r="K938" s="1"/>
      <c r="L938" s="1"/>
      <c r="M938" s="1"/>
      <c r="N938" s="1"/>
      <c r="O938" s="1"/>
      <c r="P938" s="1"/>
      <c r="Q938" s="1"/>
      <c r="R938" s="1"/>
      <c r="S938" s="1"/>
      <c r="T938" s="1"/>
      <c r="U938" s="1"/>
      <c r="V938" s="1"/>
      <c r="W938" s="1"/>
      <c r="X938" s="1"/>
      <c r="Y938" s="1"/>
      <c r="Z938" s="1"/>
    </row>
    <row r="939" spans="1:26" ht="15.75" customHeight="1">
      <c r="A939" s="246"/>
      <c r="B939" s="577"/>
      <c r="C939" s="246"/>
      <c r="D939" s="246"/>
      <c r="E939" s="246"/>
      <c r="F939" s="246"/>
      <c r="G939" s="1"/>
      <c r="H939" s="1"/>
      <c r="I939" s="1"/>
      <c r="J939" s="1"/>
      <c r="K939" s="1"/>
      <c r="L939" s="1"/>
      <c r="M939" s="1"/>
      <c r="N939" s="1"/>
      <c r="O939" s="1"/>
      <c r="P939" s="1"/>
      <c r="Q939" s="1"/>
      <c r="R939" s="1"/>
      <c r="S939" s="1"/>
      <c r="T939" s="1"/>
      <c r="U939" s="1"/>
      <c r="V939" s="1"/>
      <c r="W939" s="1"/>
      <c r="X939" s="1"/>
      <c r="Y939" s="1"/>
      <c r="Z939" s="1"/>
    </row>
    <row r="940" spans="1:26" ht="15.75" customHeight="1">
      <c r="A940" s="246"/>
      <c r="B940" s="577"/>
      <c r="C940" s="246"/>
      <c r="D940" s="246"/>
      <c r="E940" s="246"/>
      <c r="F940" s="246"/>
      <c r="G940" s="1"/>
      <c r="H940" s="1"/>
      <c r="I940" s="1"/>
      <c r="J940" s="1"/>
      <c r="K940" s="1"/>
      <c r="L940" s="1"/>
      <c r="M940" s="1"/>
      <c r="N940" s="1"/>
      <c r="O940" s="1"/>
      <c r="P940" s="1"/>
      <c r="Q940" s="1"/>
      <c r="R940" s="1"/>
      <c r="S940" s="1"/>
      <c r="T940" s="1"/>
      <c r="U940" s="1"/>
      <c r="V940" s="1"/>
      <c r="W940" s="1"/>
      <c r="X940" s="1"/>
      <c r="Y940" s="1"/>
      <c r="Z940" s="1"/>
    </row>
    <row r="941" spans="1:26" ht="15.75" customHeight="1">
      <c r="A941" s="246"/>
      <c r="B941" s="577"/>
      <c r="C941" s="246"/>
      <c r="D941" s="246"/>
      <c r="E941" s="246"/>
      <c r="F941" s="246"/>
      <c r="G941" s="1"/>
      <c r="H941" s="1"/>
      <c r="I941" s="1"/>
      <c r="J941" s="1"/>
      <c r="K941" s="1"/>
      <c r="L941" s="1"/>
      <c r="M941" s="1"/>
      <c r="N941" s="1"/>
      <c r="O941" s="1"/>
      <c r="P941" s="1"/>
      <c r="Q941" s="1"/>
      <c r="R941" s="1"/>
      <c r="S941" s="1"/>
      <c r="T941" s="1"/>
      <c r="U941" s="1"/>
      <c r="V941" s="1"/>
      <c r="W941" s="1"/>
      <c r="X941" s="1"/>
      <c r="Y941" s="1"/>
      <c r="Z941" s="1"/>
    </row>
    <row r="942" spans="1:26" ht="15.75" customHeight="1">
      <c r="A942" s="246"/>
      <c r="B942" s="577"/>
      <c r="C942" s="246"/>
      <c r="D942" s="246"/>
      <c r="E942" s="246"/>
      <c r="F942" s="246"/>
      <c r="G942" s="1"/>
      <c r="H942" s="1"/>
      <c r="I942" s="1"/>
      <c r="J942" s="1"/>
      <c r="K942" s="1"/>
      <c r="L942" s="1"/>
      <c r="M942" s="1"/>
      <c r="N942" s="1"/>
      <c r="O942" s="1"/>
      <c r="P942" s="1"/>
      <c r="Q942" s="1"/>
      <c r="R942" s="1"/>
      <c r="S942" s="1"/>
      <c r="T942" s="1"/>
      <c r="U942" s="1"/>
      <c r="V942" s="1"/>
      <c r="W942" s="1"/>
      <c r="X942" s="1"/>
      <c r="Y942" s="1"/>
      <c r="Z942" s="1"/>
    </row>
    <row r="943" spans="1:26" ht="15.75" customHeight="1">
      <c r="A943" s="246"/>
      <c r="B943" s="577"/>
      <c r="C943" s="246"/>
      <c r="D943" s="246"/>
      <c r="E943" s="246"/>
      <c r="F943" s="246"/>
      <c r="G943" s="1"/>
      <c r="H943" s="1"/>
      <c r="I943" s="1"/>
      <c r="J943" s="1"/>
      <c r="K943" s="1"/>
      <c r="L943" s="1"/>
      <c r="M943" s="1"/>
      <c r="N943" s="1"/>
      <c r="O943" s="1"/>
      <c r="P943" s="1"/>
      <c r="Q943" s="1"/>
      <c r="R943" s="1"/>
      <c r="S943" s="1"/>
      <c r="T943" s="1"/>
      <c r="U943" s="1"/>
      <c r="V943" s="1"/>
      <c r="W943" s="1"/>
      <c r="X943" s="1"/>
      <c r="Y943" s="1"/>
      <c r="Z943" s="1"/>
    </row>
    <row r="944" spans="1:26" ht="15.75" customHeight="1">
      <c r="A944" s="246"/>
      <c r="B944" s="577"/>
      <c r="C944" s="246"/>
      <c r="D944" s="246"/>
      <c r="E944" s="246"/>
      <c r="F944" s="246"/>
      <c r="G944" s="1"/>
      <c r="H944" s="1"/>
      <c r="I944" s="1"/>
      <c r="J944" s="1"/>
      <c r="K944" s="1"/>
      <c r="L944" s="1"/>
      <c r="M944" s="1"/>
      <c r="N944" s="1"/>
      <c r="O944" s="1"/>
      <c r="P944" s="1"/>
      <c r="Q944" s="1"/>
      <c r="R944" s="1"/>
      <c r="S944" s="1"/>
      <c r="T944" s="1"/>
      <c r="U944" s="1"/>
      <c r="V944" s="1"/>
      <c r="W944" s="1"/>
      <c r="X944" s="1"/>
      <c r="Y944" s="1"/>
      <c r="Z944" s="1"/>
    </row>
    <row r="945" spans="1:26" ht="15.75" customHeight="1">
      <c r="A945" s="246"/>
      <c r="B945" s="577"/>
      <c r="C945" s="246"/>
      <c r="D945" s="246"/>
      <c r="E945" s="246"/>
      <c r="F945" s="246"/>
      <c r="G945" s="1"/>
      <c r="H945" s="1"/>
      <c r="I945" s="1"/>
      <c r="J945" s="1"/>
      <c r="K945" s="1"/>
      <c r="L945" s="1"/>
      <c r="M945" s="1"/>
      <c r="N945" s="1"/>
      <c r="O945" s="1"/>
      <c r="P945" s="1"/>
      <c r="Q945" s="1"/>
      <c r="R945" s="1"/>
      <c r="S945" s="1"/>
      <c r="T945" s="1"/>
      <c r="U945" s="1"/>
      <c r="V945" s="1"/>
      <c r="W945" s="1"/>
      <c r="X945" s="1"/>
      <c r="Y945" s="1"/>
      <c r="Z945" s="1"/>
    </row>
    <row r="946" spans="1:26" ht="15.75" customHeight="1">
      <c r="A946" s="246"/>
      <c r="B946" s="577"/>
      <c r="C946" s="246"/>
      <c r="D946" s="246"/>
      <c r="E946" s="246"/>
      <c r="F946" s="246"/>
      <c r="G946" s="1"/>
      <c r="H946" s="1"/>
      <c r="I946" s="1"/>
      <c r="J946" s="1"/>
      <c r="K946" s="1"/>
      <c r="L946" s="1"/>
      <c r="M946" s="1"/>
      <c r="N946" s="1"/>
      <c r="O946" s="1"/>
      <c r="P946" s="1"/>
      <c r="Q946" s="1"/>
      <c r="R946" s="1"/>
      <c r="S946" s="1"/>
      <c r="T946" s="1"/>
      <c r="U946" s="1"/>
      <c r="V946" s="1"/>
      <c r="W946" s="1"/>
      <c r="X946" s="1"/>
      <c r="Y946" s="1"/>
      <c r="Z946" s="1"/>
    </row>
    <row r="947" spans="1:26" ht="15.75" customHeight="1">
      <c r="A947" s="246"/>
      <c r="B947" s="577"/>
      <c r="C947" s="246"/>
      <c r="D947" s="246"/>
      <c r="E947" s="246"/>
      <c r="F947" s="246"/>
      <c r="G947" s="1"/>
      <c r="H947" s="1"/>
      <c r="I947" s="1"/>
      <c r="J947" s="1"/>
      <c r="K947" s="1"/>
      <c r="L947" s="1"/>
      <c r="M947" s="1"/>
      <c r="N947" s="1"/>
      <c r="O947" s="1"/>
      <c r="P947" s="1"/>
      <c r="Q947" s="1"/>
      <c r="R947" s="1"/>
      <c r="S947" s="1"/>
      <c r="T947" s="1"/>
      <c r="U947" s="1"/>
      <c r="V947" s="1"/>
      <c r="W947" s="1"/>
      <c r="X947" s="1"/>
      <c r="Y947" s="1"/>
      <c r="Z947" s="1"/>
    </row>
    <row r="948" spans="1:26" ht="15.75" customHeight="1">
      <c r="A948" s="246"/>
      <c r="B948" s="577"/>
      <c r="C948" s="246"/>
      <c r="D948" s="246"/>
      <c r="E948" s="246"/>
      <c r="F948" s="246"/>
      <c r="G948" s="1"/>
      <c r="H948" s="1"/>
      <c r="I948" s="1"/>
      <c r="J948" s="1"/>
      <c r="K948" s="1"/>
      <c r="L948" s="1"/>
      <c r="M948" s="1"/>
      <c r="N948" s="1"/>
      <c r="O948" s="1"/>
      <c r="P948" s="1"/>
      <c r="Q948" s="1"/>
      <c r="R948" s="1"/>
      <c r="S948" s="1"/>
      <c r="T948" s="1"/>
      <c r="U948" s="1"/>
      <c r="V948" s="1"/>
      <c r="W948" s="1"/>
      <c r="X948" s="1"/>
      <c r="Y948" s="1"/>
      <c r="Z948" s="1"/>
    </row>
    <row r="949" spans="1:26" ht="15.75" customHeight="1">
      <c r="A949" s="246"/>
      <c r="B949" s="577"/>
      <c r="C949" s="246"/>
      <c r="D949" s="246"/>
      <c r="E949" s="246"/>
      <c r="F949" s="246"/>
      <c r="G949" s="1"/>
      <c r="H949" s="1"/>
      <c r="I949" s="1"/>
      <c r="J949" s="1"/>
      <c r="K949" s="1"/>
      <c r="L949" s="1"/>
      <c r="M949" s="1"/>
      <c r="N949" s="1"/>
      <c r="O949" s="1"/>
      <c r="P949" s="1"/>
      <c r="Q949" s="1"/>
      <c r="R949" s="1"/>
      <c r="S949" s="1"/>
      <c r="T949" s="1"/>
      <c r="U949" s="1"/>
      <c r="V949" s="1"/>
      <c r="W949" s="1"/>
      <c r="X949" s="1"/>
      <c r="Y949" s="1"/>
      <c r="Z949" s="1"/>
    </row>
    <row r="950" spans="1:26" ht="15.75" customHeight="1">
      <c r="A950" s="246"/>
      <c r="B950" s="577"/>
      <c r="C950" s="246"/>
      <c r="D950" s="246"/>
      <c r="E950" s="246"/>
      <c r="F950" s="246"/>
      <c r="G950" s="1"/>
      <c r="H950" s="1"/>
      <c r="I950" s="1"/>
      <c r="J950" s="1"/>
      <c r="K950" s="1"/>
      <c r="L950" s="1"/>
      <c r="M950" s="1"/>
      <c r="N950" s="1"/>
      <c r="O950" s="1"/>
      <c r="P950" s="1"/>
      <c r="Q950" s="1"/>
      <c r="R950" s="1"/>
      <c r="S950" s="1"/>
      <c r="T950" s="1"/>
      <c r="U950" s="1"/>
      <c r="V950" s="1"/>
      <c r="W950" s="1"/>
      <c r="X950" s="1"/>
      <c r="Y950" s="1"/>
      <c r="Z950" s="1"/>
    </row>
    <row r="951" spans="1:26" ht="15.75" customHeight="1">
      <c r="A951" s="246"/>
      <c r="B951" s="577"/>
      <c r="C951" s="246"/>
      <c r="D951" s="246"/>
      <c r="E951" s="246"/>
      <c r="F951" s="246"/>
      <c r="G951" s="1"/>
      <c r="H951" s="1"/>
      <c r="I951" s="1"/>
      <c r="J951" s="1"/>
      <c r="K951" s="1"/>
      <c r="L951" s="1"/>
      <c r="M951" s="1"/>
      <c r="N951" s="1"/>
      <c r="O951" s="1"/>
      <c r="P951" s="1"/>
      <c r="Q951" s="1"/>
      <c r="R951" s="1"/>
      <c r="S951" s="1"/>
      <c r="T951" s="1"/>
      <c r="U951" s="1"/>
      <c r="V951" s="1"/>
      <c r="W951" s="1"/>
      <c r="X951" s="1"/>
      <c r="Y951" s="1"/>
      <c r="Z951" s="1"/>
    </row>
    <row r="952" spans="1:26" ht="15.75" customHeight="1">
      <c r="A952" s="246"/>
      <c r="B952" s="577"/>
      <c r="C952" s="246"/>
      <c r="D952" s="246"/>
      <c r="E952" s="246"/>
      <c r="F952" s="246"/>
      <c r="G952" s="1"/>
      <c r="H952" s="1"/>
      <c r="I952" s="1"/>
      <c r="J952" s="1"/>
      <c r="K952" s="1"/>
      <c r="L952" s="1"/>
      <c r="M952" s="1"/>
      <c r="N952" s="1"/>
      <c r="O952" s="1"/>
      <c r="P952" s="1"/>
      <c r="Q952" s="1"/>
      <c r="R952" s="1"/>
      <c r="S952" s="1"/>
      <c r="T952" s="1"/>
      <c r="U952" s="1"/>
      <c r="V952" s="1"/>
      <c r="W952" s="1"/>
      <c r="X952" s="1"/>
      <c r="Y952" s="1"/>
      <c r="Z952" s="1"/>
    </row>
    <row r="953" spans="1:26" ht="15.75" customHeight="1">
      <c r="A953" s="246"/>
      <c r="B953" s="577"/>
      <c r="C953" s="246"/>
      <c r="D953" s="246"/>
      <c r="E953" s="246"/>
      <c r="F953" s="246"/>
      <c r="G953" s="1"/>
      <c r="H953" s="1"/>
      <c r="I953" s="1"/>
      <c r="J953" s="1"/>
      <c r="K953" s="1"/>
      <c r="L953" s="1"/>
      <c r="M953" s="1"/>
      <c r="N953" s="1"/>
      <c r="O953" s="1"/>
      <c r="P953" s="1"/>
      <c r="Q953" s="1"/>
      <c r="R953" s="1"/>
      <c r="S953" s="1"/>
      <c r="T953" s="1"/>
      <c r="U953" s="1"/>
      <c r="V953" s="1"/>
      <c r="W953" s="1"/>
      <c r="X953" s="1"/>
      <c r="Y953" s="1"/>
      <c r="Z953" s="1"/>
    </row>
    <row r="954" spans="1:26" ht="15.75" customHeight="1">
      <c r="A954" s="246"/>
      <c r="B954" s="577"/>
      <c r="C954" s="246"/>
      <c r="D954" s="246"/>
      <c r="E954" s="246"/>
      <c r="F954" s="246"/>
      <c r="G954" s="1"/>
      <c r="H954" s="1"/>
      <c r="I954" s="1"/>
      <c r="J954" s="1"/>
      <c r="K954" s="1"/>
      <c r="L954" s="1"/>
      <c r="M954" s="1"/>
      <c r="N954" s="1"/>
      <c r="O954" s="1"/>
      <c r="P954" s="1"/>
      <c r="Q954" s="1"/>
      <c r="R954" s="1"/>
      <c r="S954" s="1"/>
      <c r="T954" s="1"/>
      <c r="U954" s="1"/>
      <c r="V954" s="1"/>
      <c r="W954" s="1"/>
      <c r="X954" s="1"/>
      <c r="Y954" s="1"/>
      <c r="Z954" s="1"/>
    </row>
    <row r="955" spans="1:26" ht="15.75" customHeight="1">
      <c r="A955" s="246"/>
      <c r="B955" s="577"/>
      <c r="C955" s="246"/>
      <c r="D955" s="246"/>
      <c r="E955" s="246"/>
      <c r="F955" s="246"/>
      <c r="G955" s="1"/>
      <c r="H955" s="1"/>
      <c r="I955" s="1"/>
      <c r="J955" s="1"/>
      <c r="K955" s="1"/>
      <c r="L955" s="1"/>
      <c r="M955" s="1"/>
      <c r="N955" s="1"/>
      <c r="O955" s="1"/>
      <c r="P955" s="1"/>
      <c r="Q955" s="1"/>
      <c r="R955" s="1"/>
      <c r="S955" s="1"/>
      <c r="T955" s="1"/>
      <c r="U955" s="1"/>
      <c r="V955" s="1"/>
      <c r="W955" s="1"/>
      <c r="X955" s="1"/>
      <c r="Y955" s="1"/>
      <c r="Z955" s="1"/>
    </row>
    <row r="956" spans="1:26" ht="15.75" customHeight="1">
      <c r="A956" s="246"/>
      <c r="B956" s="577"/>
      <c r="C956" s="246"/>
      <c r="D956" s="246"/>
      <c r="E956" s="246"/>
      <c r="F956" s="246"/>
      <c r="G956" s="1"/>
      <c r="H956" s="1"/>
      <c r="I956" s="1"/>
      <c r="J956" s="1"/>
      <c r="K956" s="1"/>
      <c r="L956" s="1"/>
      <c r="M956" s="1"/>
      <c r="N956" s="1"/>
      <c r="O956" s="1"/>
      <c r="P956" s="1"/>
      <c r="Q956" s="1"/>
      <c r="R956" s="1"/>
      <c r="S956" s="1"/>
      <c r="T956" s="1"/>
      <c r="U956" s="1"/>
      <c r="V956" s="1"/>
      <c r="W956" s="1"/>
      <c r="X956" s="1"/>
      <c r="Y956" s="1"/>
      <c r="Z956" s="1"/>
    </row>
    <row r="957" spans="1:26" ht="15.75" customHeight="1">
      <c r="A957" s="246"/>
      <c r="B957" s="577"/>
      <c r="C957" s="246"/>
      <c r="D957" s="246"/>
      <c r="E957" s="246"/>
      <c r="F957" s="246"/>
      <c r="G957" s="1"/>
      <c r="H957" s="1"/>
      <c r="I957" s="1"/>
      <c r="J957" s="1"/>
      <c r="K957" s="1"/>
      <c r="L957" s="1"/>
      <c r="M957" s="1"/>
      <c r="N957" s="1"/>
      <c r="O957" s="1"/>
      <c r="P957" s="1"/>
      <c r="Q957" s="1"/>
      <c r="R957" s="1"/>
      <c r="S957" s="1"/>
      <c r="T957" s="1"/>
      <c r="U957" s="1"/>
      <c r="V957" s="1"/>
      <c r="W957" s="1"/>
      <c r="X957" s="1"/>
      <c r="Y957" s="1"/>
      <c r="Z957" s="1"/>
    </row>
    <row r="958" spans="1:26" ht="15.75" customHeight="1">
      <c r="A958" s="246"/>
      <c r="B958" s="577"/>
      <c r="C958" s="246"/>
      <c r="D958" s="246"/>
      <c r="E958" s="246"/>
      <c r="F958" s="246"/>
      <c r="G958" s="1"/>
      <c r="H958" s="1"/>
      <c r="I958" s="1"/>
      <c r="J958" s="1"/>
      <c r="K958" s="1"/>
      <c r="L958" s="1"/>
      <c r="M958" s="1"/>
      <c r="N958" s="1"/>
      <c r="O958" s="1"/>
      <c r="P958" s="1"/>
      <c r="Q958" s="1"/>
      <c r="R958" s="1"/>
      <c r="S958" s="1"/>
      <c r="T958" s="1"/>
      <c r="U958" s="1"/>
      <c r="V958" s="1"/>
      <c r="W958" s="1"/>
      <c r="X958" s="1"/>
      <c r="Y958" s="1"/>
      <c r="Z958" s="1"/>
    </row>
    <row r="959" spans="1:26" ht="15.75" customHeight="1">
      <c r="A959" s="246"/>
      <c r="B959" s="577"/>
      <c r="C959" s="246"/>
      <c r="D959" s="246"/>
      <c r="E959" s="246"/>
      <c r="F959" s="246"/>
      <c r="G959" s="1"/>
      <c r="H959" s="1"/>
      <c r="I959" s="1"/>
      <c r="J959" s="1"/>
      <c r="K959" s="1"/>
      <c r="L959" s="1"/>
      <c r="M959" s="1"/>
      <c r="N959" s="1"/>
      <c r="O959" s="1"/>
      <c r="P959" s="1"/>
      <c r="Q959" s="1"/>
      <c r="R959" s="1"/>
      <c r="S959" s="1"/>
      <c r="T959" s="1"/>
      <c r="U959" s="1"/>
      <c r="V959" s="1"/>
      <c r="W959" s="1"/>
      <c r="X959" s="1"/>
      <c r="Y959" s="1"/>
      <c r="Z959" s="1"/>
    </row>
    <row r="960" spans="1:26" ht="15.75" customHeight="1">
      <c r="A960" s="246"/>
      <c r="B960" s="577"/>
      <c r="C960" s="246"/>
      <c r="D960" s="246"/>
      <c r="E960" s="246"/>
      <c r="F960" s="246"/>
      <c r="G960" s="1"/>
      <c r="H960" s="1"/>
      <c r="I960" s="1"/>
      <c r="J960" s="1"/>
      <c r="K960" s="1"/>
      <c r="L960" s="1"/>
      <c r="M960" s="1"/>
      <c r="N960" s="1"/>
      <c r="O960" s="1"/>
      <c r="P960" s="1"/>
      <c r="Q960" s="1"/>
      <c r="R960" s="1"/>
      <c r="S960" s="1"/>
      <c r="T960" s="1"/>
      <c r="U960" s="1"/>
      <c r="V960" s="1"/>
      <c r="W960" s="1"/>
      <c r="X960" s="1"/>
      <c r="Y960" s="1"/>
      <c r="Z960" s="1"/>
    </row>
    <row r="961" spans="1:26" ht="15.75" customHeight="1">
      <c r="A961" s="246"/>
      <c r="B961" s="577"/>
      <c r="C961" s="246"/>
      <c r="D961" s="246"/>
      <c r="E961" s="246"/>
      <c r="F961" s="246"/>
      <c r="G961" s="1"/>
      <c r="H961" s="1"/>
      <c r="I961" s="1"/>
      <c r="J961" s="1"/>
      <c r="K961" s="1"/>
      <c r="L961" s="1"/>
      <c r="M961" s="1"/>
      <c r="N961" s="1"/>
      <c r="O961" s="1"/>
      <c r="P961" s="1"/>
      <c r="Q961" s="1"/>
      <c r="R961" s="1"/>
      <c r="S961" s="1"/>
      <c r="T961" s="1"/>
      <c r="U961" s="1"/>
      <c r="V961" s="1"/>
      <c r="W961" s="1"/>
      <c r="X961" s="1"/>
      <c r="Y961" s="1"/>
      <c r="Z961" s="1"/>
    </row>
    <row r="962" spans="1:26" ht="15.75" customHeight="1">
      <c r="A962" s="246"/>
      <c r="B962" s="577"/>
      <c r="C962" s="246"/>
      <c r="D962" s="246"/>
      <c r="E962" s="246"/>
      <c r="F962" s="246"/>
      <c r="G962" s="1"/>
      <c r="H962" s="1"/>
      <c r="I962" s="1"/>
      <c r="J962" s="1"/>
      <c r="K962" s="1"/>
      <c r="L962" s="1"/>
      <c r="M962" s="1"/>
      <c r="N962" s="1"/>
      <c r="O962" s="1"/>
      <c r="P962" s="1"/>
      <c r="Q962" s="1"/>
      <c r="R962" s="1"/>
      <c r="S962" s="1"/>
      <c r="T962" s="1"/>
      <c r="U962" s="1"/>
      <c r="V962" s="1"/>
      <c r="W962" s="1"/>
      <c r="X962" s="1"/>
      <c r="Y962" s="1"/>
      <c r="Z962" s="1"/>
    </row>
    <row r="963" spans="1:26" ht="15.75" customHeight="1">
      <c r="A963" s="246"/>
      <c r="B963" s="577"/>
      <c r="C963" s="246"/>
      <c r="D963" s="246"/>
      <c r="E963" s="246"/>
      <c r="F963" s="246"/>
      <c r="G963" s="1"/>
      <c r="H963" s="1"/>
      <c r="I963" s="1"/>
      <c r="J963" s="1"/>
      <c r="K963" s="1"/>
      <c r="L963" s="1"/>
      <c r="M963" s="1"/>
      <c r="N963" s="1"/>
      <c r="O963" s="1"/>
      <c r="P963" s="1"/>
      <c r="Q963" s="1"/>
      <c r="R963" s="1"/>
      <c r="S963" s="1"/>
      <c r="T963" s="1"/>
      <c r="U963" s="1"/>
      <c r="V963" s="1"/>
      <c r="W963" s="1"/>
      <c r="X963" s="1"/>
      <c r="Y963" s="1"/>
      <c r="Z963" s="1"/>
    </row>
    <row r="964" spans="1:26" ht="15.75" customHeight="1">
      <c r="A964" s="246"/>
      <c r="B964" s="577"/>
      <c r="C964" s="246"/>
      <c r="D964" s="246"/>
      <c r="E964" s="246"/>
      <c r="F964" s="246"/>
      <c r="G964" s="1"/>
      <c r="H964" s="1"/>
      <c r="I964" s="1"/>
      <c r="J964" s="1"/>
      <c r="K964" s="1"/>
      <c r="L964" s="1"/>
      <c r="M964" s="1"/>
      <c r="N964" s="1"/>
      <c r="O964" s="1"/>
      <c r="P964" s="1"/>
      <c r="Q964" s="1"/>
      <c r="R964" s="1"/>
      <c r="S964" s="1"/>
      <c r="T964" s="1"/>
      <c r="U964" s="1"/>
      <c r="V964" s="1"/>
      <c r="W964" s="1"/>
      <c r="X964" s="1"/>
      <c r="Y964" s="1"/>
      <c r="Z964" s="1"/>
    </row>
    <row r="965" spans="1:26" ht="15.75" customHeight="1">
      <c r="A965" s="246"/>
      <c r="B965" s="577"/>
      <c r="C965" s="246"/>
      <c r="D965" s="246"/>
      <c r="E965" s="246"/>
      <c r="F965" s="246"/>
      <c r="G965" s="1"/>
      <c r="H965" s="1"/>
      <c r="I965" s="1"/>
      <c r="J965" s="1"/>
      <c r="K965" s="1"/>
      <c r="L965" s="1"/>
      <c r="M965" s="1"/>
      <c r="N965" s="1"/>
      <c r="O965" s="1"/>
      <c r="P965" s="1"/>
      <c r="Q965" s="1"/>
      <c r="R965" s="1"/>
      <c r="S965" s="1"/>
      <c r="T965" s="1"/>
      <c r="U965" s="1"/>
      <c r="V965" s="1"/>
      <c r="W965" s="1"/>
      <c r="X965" s="1"/>
      <c r="Y965" s="1"/>
      <c r="Z965" s="1"/>
    </row>
    <row r="966" spans="1:26" ht="15.75" customHeight="1">
      <c r="A966" s="246"/>
      <c r="B966" s="577"/>
      <c r="C966" s="246"/>
      <c r="D966" s="246"/>
      <c r="E966" s="246"/>
      <c r="F966" s="246"/>
      <c r="G966" s="1"/>
      <c r="H966" s="1"/>
      <c r="I966" s="1"/>
      <c r="J966" s="1"/>
      <c r="K966" s="1"/>
      <c r="L966" s="1"/>
      <c r="M966" s="1"/>
      <c r="N966" s="1"/>
      <c r="O966" s="1"/>
      <c r="P966" s="1"/>
      <c r="Q966" s="1"/>
      <c r="R966" s="1"/>
      <c r="S966" s="1"/>
      <c r="T966" s="1"/>
      <c r="U966" s="1"/>
      <c r="V966" s="1"/>
      <c r="W966" s="1"/>
      <c r="X966" s="1"/>
      <c r="Y966" s="1"/>
      <c r="Z966" s="1"/>
    </row>
    <row r="967" spans="1:26" ht="15.75" customHeight="1">
      <c r="A967" s="246"/>
      <c r="B967" s="577"/>
      <c r="C967" s="246"/>
      <c r="D967" s="246"/>
      <c r="E967" s="246"/>
      <c r="F967" s="246"/>
      <c r="G967" s="1"/>
      <c r="H967" s="1"/>
      <c r="I967" s="1"/>
      <c r="J967" s="1"/>
      <c r="K967" s="1"/>
      <c r="L967" s="1"/>
      <c r="M967" s="1"/>
      <c r="N967" s="1"/>
      <c r="O967" s="1"/>
      <c r="P967" s="1"/>
      <c r="Q967" s="1"/>
      <c r="R967" s="1"/>
      <c r="S967" s="1"/>
      <c r="T967" s="1"/>
      <c r="U967" s="1"/>
      <c r="V967" s="1"/>
      <c r="W967" s="1"/>
      <c r="X967" s="1"/>
      <c r="Y967" s="1"/>
      <c r="Z967" s="1"/>
    </row>
    <row r="968" spans="1:26" ht="15.75" customHeight="1">
      <c r="A968" s="246"/>
      <c r="B968" s="577"/>
      <c r="C968" s="246"/>
      <c r="D968" s="246"/>
      <c r="E968" s="246"/>
      <c r="F968" s="246"/>
      <c r="G968" s="1"/>
      <c r="H968" s="1"/>
      <c r="I968" s="1"/>
      <c r="J968" s="1"/>
      <c r="K968" s="1"/>
      <c r="L968" s="1"/>
      <c r="M968" s="1"/>
      <c r="N968" s="1"/>
      <c r="O968" s="1"/>
      <c r="P968" s="1"/>
      <c r="Q968" s="1"/>
      <c r="R968" s="1"/>
      <c r="S968" s="1"/>
      <c r="T968" s="1"/>
      <c r="U968" s="1"/>
      <c r="V968" s="1"/>
      <c r="W968" s="1"/>
      <c r="X968" s="1"/>
      <c r="Y968" s="1"/>
      <c r="Z968" s="1"/>
    </row>
    <row r="969" spans="1:26" ht="15.75" customHeight="1">
      <c r="A969" s="246"/>
      <c r="B969" s="577"/>
      <c r="C969" s="246"/>
      <c r="D969" s="246"/>
      <c r="E969" s="246"/>
      <c r="F969" s="246"/>
      <c r="G969" s="1"/>
      <c r="H969" s="1"/>
      <c r="I969" s="1"/>
      <c r="J969" s="1"/>
      <c r="K969" s="1"/>
      <c r="L969" s="1"/>
      <c r="M969" s="1"/>
      <c r="N969" s="1"/>
      <c r="O969" s="1"/>
      <c r="P969" s="1"/>
      <c r="Q969" s="1"/>
      <c r="R969" s="1"/>
      <c r="S969" s="1"/>
      <c r="T969" s="1"/>
      <c r="U969" s="1"/>
      <c r="V969" s="1"/>
      <c r="W969" s="1"/>
      <c r="X969" s="1"/>
      <c r="Y969" s="1"/>
      <c r="Z969" s="1"/>
    </row>
    <row r="970" spans="1:26" ht="15.75" customHeight="1">
      <c r="A970" s="246"/>
      <c r="B970" s="577"/>
      <c r="C970" s="246"/>
      <c r="D970" s="246"/>
      <c r="E970" s="246"/>
      <c r="F970" s="246"/>
      <c r="G970" s="1"/>
      <c r="H970" s="1"/>
      <c r="I970" s="1"/>
      <c r="J970" s="1"/>
      <c r="K970" s="1"/>
      <c r="L970" s="1"/>
      <c r="M970" s="1"/>
      <c r="N970" s="1"/>
      <c r="O970" s="1"/>
      <c r="P970" s="1"/>
      <c r="Q970" s="1"/>
      <c r="R970" s="1"/>
      <c r="S970" s="1"/>
      <c r="T970" s="1"/>
      <c r="U970" s="1"/>
      <c r="V970" s="1"/>
      <c r="W970" s="1"/>
      <c r="X970" s="1"/>
      <c r="Y970" s="1"/>
      <c r="Z970" s="1"/>
    </row>
    <row r="971" spans="1:26" ht="15.75" customHeight="1">
      <c r="A971" s="246"/>
      <c r="B971" s="577"/>
      <c r="C971" s="246"/>
      <c r="D971" s="246"/>
      <c r="E971" s="246"/>
      <c r="F971" s="246"/>
      <c r="G971" s="1"/>
      <c r="H971" s="1"/>
      <c r="I971" s="1"/>
      <c r="J971" s="1"/>
      <c r="K971" s="1"/>
      <c r="L971" s="1"/>
      <c r="M971" s="1"/>
      <c r="N971" s="1"/>
      <c r="O971" s="1"/>
      <c r="P971" s="1"/>
      <c r="Q971" s="1"/>
      <c r="R971" s="1"/>
      <c r="S971" s="1"/>
      <c r="T971" s="1"/>
      <c r="U971" s="1"/>
      <c r="V971" s="1"/>
      <c r="W971" s="1"/>
      <c r="X971" s="1"/>
      <c r="Y971" s="1"/>
      <c r="Z971" s="1"/>
    </row>
    <row r="972" spans="1:26" ht="15.75" customHeight="1">
      <c r="A972" s="246"/>
      <c r="B972" s="577"/>
      <c r="C972" s="246"/>
      <c r="D972" s="246"/>
      <c r="E972" s="246"/>
      <c r="F972" s="246"/>
      <c r="G972" s="1"/>
      <c r="H972" s="1"/>
      <c r="I972" s="1"/>
      <c r="J972" s="1"/>
      <c r="K972" s="1"/>
      <c r="L972" s="1"/>
      <c r="M972" s="1"/>
      <c r="N972" s="1"/>
      <c r="O972" s="1"/>
      <c r="P972" s="1"/>
      <c r="Q972" s="1"/>
      <c r="R972" s="1"/>
      <c r="S972" s="1"/>
      <c r="T972" s="1"/>
      <c r="U972" s="1"/>
      <c r="V972" s="1"/>
      <c r="W972" s="1"/>
      <c r="X972" s="1"/>
      <c r="Y972" s="1"/>
      <c r="Z972" s="1"/>
    </row>
    <row r="973" spans="1:26" ht="15.75" customHeight="1">
      <c r="A973" s="246"/>
      <c r="B973" s="577"/>
      <c r="C973" s="246"/>
      <c r="D973" s="246"/>
      <c r="E973" s="246"/>
      <c r="F973" s="246"/>
      <c r="G973" s="1"/>
      <c r="H973" s="1"/>
      <c r="I973" s="1"/>
      <c r="J973" s="1"/>
      <c r="K973" s="1"/>
      <c r="L973" s="1"/>
      <c r="M973" s="1"/>
      <c r="N973" s="1"/>
      <c r="O973" s="1"/>
      <c r="P973" s="1"/>
      <c r="Q973" s="1"/>
      <c r="R973" s="1"/>
      <c r="S973" s="1"/>
      <c r="T973" s="1"/>
      <c r="U973" s="1"/>
      <c r="V973" s="1"/>
      <c r="W973" s="1"/>
      <c r="X973" s="1"/>
      <c r="Y973" s="1"/>
      <c r="Z973" s="1"/>
    </row>
    <row r="974" spans="1:26" ht="15.75" customHeight="1">
      <c r="A974" s="246"/>
      <c r="B974" s="577"/>
      <c r="C974" s="246"/>
      <c r="D974" s="246"/>
      <c r="E974" s="246"/>
      <c r="F974" s="246"/>
      <c r="G974" s="1"/>
      <c r="H974" s="1"/>
      <c r="I974" s="1"/>
      <c r="J974" s="1"/>
      <c r="K974" s="1"/>
      <c r="L974" s="1"/>
      <c r="M974" s="1"/>
      <c r="N974" s="1"/>
      <c r="O974" s="1"/>
      <c r="P974" s="1"/>
      <c r="Q974" s="1"/>
      <c r="R974" s="1"/>
      <c r="S974" s="1"/>
      <c r="T974" s="1"/>
      <c r="U974" s="1"/>
      <c r="V974" s="1"/>
      <c r="W974" s="1"/>
      <c r="X974" s="1"/>
      <c r="Y974" s="1"/>
      <c r="Z974" s="1"/>
    </row>
    <row r="975" spans="1:26" ht="15.75" customHeight="1">
      <c r="A975" s="246"/>
      <c r="B975" s="577"/>
      <c r="C975" s="246"/>
      <c r="D975" s="246"/>
      <c r="E975" s="246"/>
      <c r="F975" s="246"/>
      <c r="G975" s="1"/>
      <c r="H975" s="1"/>
      <c r="I975" s="1"/>
      <c r="J975" s="1"/>
      <c r="K975" s="1"/>
      <c r="L975" s="1"/>
      <c r="M975" s="1"/>
      <c r="N975" s="1"/>
      <c r="O975" s="1"/>
      <c r="P975" s="1"/>
      <c r="Q975" s="1"/>
      <c r="R975" s="1"/>
      <c r="S975" s="1"/>
      <c r="T975" s="1"/>
      <c r="U975" s="1"/>
      <c r="V975" s="1"/>
      <c r="W975" s="1"/>
      <c r="X975" s="1"/>
      <c r="Y975" s="1"/>
      <c r="Z975" s="1"/>
    </row>
    <row r="976" spans="1:26" ht="15.75" customHeight="1">
      <c r="A976" s="246"/>
      <c r="B976" s="577"/>
      <c r="C976" s="246"/>
      <c r="D976" s="246"/>
      <c r="E976" s="246"/>
      <c r="F976" s="246"/>
      <c r="G976" s="1"/>
      <c r="H976" s="1"/>
      <c r="I976" s="1"/>
      <c r="J976" s="1"/>
      <c r="K976" s="1"/>
      <c r="L976" s="1"/>
      <c r="M976" s="1"/>
      <c r="N976" s="1"/>
      <c r="O976" s="1"/>
      <c r="P976" s="1"/>
      <c r="Q976" s="1"/>
      <c r="R976" s="1"/>
      <c r="S976" s="1"/>
      <c r="T976" s="1"/>
      <c r="U976" s="1"/>
      <c r="V976" s="1"/>
      <c r="W976" s="1"/>
      <c r="X976" s="1"/>
      <c r="Y976" s="1"/>
      <c r="Z976" s="1"/>
    </row>
    <row r="977" spans="1:26" ht="15.75" customHeight="1">
      <c r="A977" s="246"/>
      <c r="B977" s="577"/>
      <c r="C977" s="246"/>
      <c r="D977" s="246"/>
      <c r="E977" s="246"/>
      <c r="F977" s="246"/>
      <c r="G977" s="1"/>
      <c r="H977" s="1"/>
      <c r="I977" s="1"/>
      <c r="J977" s="1"/>
      <c r="K977" s="1"/>
      <c r="L977" s="1"/>
      <c r="M977" s="1"/>
      <c r="N977" s="1"/>
      <c r="O977" s="1"/>
      <c r="P977" s="1"/>
      <c r="Q977" s="1"/>
      <c r="R977" s="1"/>
      <c r="S977" s="1"/>
      <c r="T977" s="1"/>
      <c r="U977" s="1"/>
      <c r="V977" s="1"/>
      <c r="W977" s="1"/>
      <c r="X977" s="1"/>
      <c r="Y977" s="1"/>
      <c r="Z977" s="1"/>
    </row>
    <row r="978" spans="1:26" ht="15.75" customHeight="1">
      <c r="A978" s="246"/>
      <c r="B978" s="577"/>
      <c r="C978" s="246"/>
      <c r="D978" s="246"/>
      <c r="E978" s="246"/>
      <c r="F978" s="246"/>
      <c r="G978" s="1"/>
      <c r="H978" s="1"/>
      <c r="I978" s="1"/>
      <c r="J978" s="1"/>
      <c r="K978" s="1"/>
      <c r="L978" s="1"/>
      <c r="M978" s="1"/>
      <c r="N978" s="1"/>
      <c r="O978" s="1"/>
      <c r="P978" s="1"/>
      <c r="Q978" s="1"/>
      <c r="R978" s="1"/>
      <c r="S978" s="1"/>
      <c r="T978" s="1"/>
      <c r="U978" s="1"/>
      <c r="V978" s="1"/>
      <c r="W978" s="1"/>
      <c r="X978" s="1"/>
      <c r="Y978" s="1"/>
      <c r="Z978" s="1"/>
    </row>
    <row r="979" spans="1:26" ht="15.75" customHeight="1">
      <c r="A979" s="246"/>
      <c r="B979" s="577"/>
      <c r="C979" s="246"/>
      <c r="D979" s="246"/>
      <c r="E979" s="246"/>
      <c r="F979" s="246"/>
      <c r="G979" s="1"/>
      <c r="H979" s="1"/>
      <c r="I979" s="1"/>
      <c r="J979" s="1"/>
      <c r="K979" s="1"/>
      <c r="L979" s="1"/>
      <c r="M979" s="1"/>
      <c r="N979" s="1"/>
      <c r="O979" s="1"/>
      <c r="P979" s="1"/>
      <c r="Q979" s="1"/>
      <c r="R979" s="1"/>
      <c r="S979" s="1"/>
      <c r="T979" s="1"/>
      <c r="U979" s="1"/>
      <c r="V979" s="1"/>
      <c r="W979" s="1"/>
      <c r="X979" s="1"/>
      <c r="Y979" s="1"/>
      <c r="Z979" s="1"/>
    </row>
    <row r="980" spans="1:26" ht="15.75" customHeight="1">
      <c r="A980" s="246"/>
      <c r="B980" s="577"/>
      <c r="C980" s="246"/>
      <c r="D980" s="246"/>
      <c r="E980" s="246"/>
      <c r="F980" s="246"/>
      <c r="G980" s="1"/>
      <c r="H980" s="1"/>
      <c r="I980" s="1"/>
      <c r="J980" s="1"/>
      <c r="K980" s="1"/>
      <c r="L980" s="1"/>
      <c r="M980" s="1"/>
      <c r="N980" s="1"/>
      <c r="O980" s="1"/>
      <c r="P980" s="1"/>
      <c r="Q980" s="1"/>
      <c r="R980" s="1"/>
      <c r="S980" s="1"/>
      <c r="T980" s="1"/>
      <c r="U980" s="1"/>
      <c r="V980" s="1"/>
      <c r="W980" s="1"/>
      <c r="X980" s="1"/>
      <c r="Y980" s="1"/>
      <c r="Z980" s="1"/>
    </row>
    <row r="981" spans="1:26" ht="15.75" customHeight="1">
      <c r="A981" s="246"/>
      <c r="B981" s="577"/>
      <c r="C981" s="246"/>
      <c r="D981" s="246"/>
      <c r="E981" s="246"/>
      <c r="F981" s="246"/>
      <c r="G981" s="1"/>
      <c r="H981" s="1"/>
      <c r="I981" s="1"/>
      <c r="J981" s="1"/>
      <c r="K981" s="1"/>
      <c r="L981" s="1"/>
      <c r="M981" s="1"/>
      <c r="N981" s="1"/>
      <c r="O981" s="1"/>
      <c r="P981" s="1"/>
      <c r="Q981" s="1"/>
      <c r="R981" s="1"/>
      <c r="S981" s="1"/>
      <c r="T981" s="1"/>
      <c r="U981" s="1"/>
      <c r="V981" s="1"/>
      <c r="W981" s="1"/>
      <c r="X981" s="1"/>
      <c r="Y981" s="1"/>
      <c r="Z981" s="1"/>
    </row>
    <row r="982" spans="1:26" ht="15.75" customHeight="1">
      <c r="A982" s="246"/>
      <c r="B982" s="577"/>
      <c r="C982" s="246"/>
      <c r="D982" s="246"/>
      <c r="E982" s="246"/>
      <c r="F982" s="246"/>
      <c r="G982" s="1"/>
      <c r="H982" s="1"/>
      <c r="I982" s="1"/>
      <c r="J982" s="1"/>
      <c r="K982" s="1"/>
      <c r="L982" s="1"/>
      <c r="M982" s="1"/>
      <c r="N982" s="1"/>
      <c r="O982" s="1"/>
      <c r="P982" s="1"/>
      <c r="Q982" s="1"/>
      <c r="R982" s="1"/>
      <c r="S982" s="1"/>
      <c r="T982" s="1"/>
      <c r="U982" s="1"/>
      <c r="V982" s="1"/>
      <c r="W982" s="1"/>
      <c r="X982" s="1"/>
      <c r="Y982" s="1"/>
      <c r="Z982" s="1"/>
    </row>
    <row r="983" spans="1:26" ht="15.75" customHeight="1">
      <c r="A983" s="246"/>
      <c r="B983" s="577"/>
      <c r="C983" s="246"/>
      <c r="D983" s="246"/>
      <c r="E983" s="246"/>
      <c r="F983" s="246"/>
      <c r="G983" s="1"/>
      <c r="H983" s="1"/>
      <c r="I983" s="1"/>
      <c r="J983" s="1"/>
      <c r="K983" s="1"/>
      <c r="L983" s="1"/>
      <c r="M983" s="1"/>
      <c r="N983" s="1"/>
      <c r="O983" s="1"/>
      <c r="P983" s="1"/>
      <c r="Q983" s="1"/>
      <c r="R983" s="1"/>
      <c r="S983" s="1"/>
      <c r="T983" s="1"/>
      <c r="U983" s="1"/>
      <c r="V983" s="1"/>
      <c r="W983" s="1"/>
      <c r="X983" s="1"/>
      <c r="Y983" s="1"/>
      <c r="Z983" s="1"/>
    </row>
    <row r="984" spans="1:26" ht="15.75" customHeight="1">
      <c r="A984" s="246"/>
      <c r="B984" s="577"/>
      <c r="C984" s="246"/>
      <c r="D984" s="246"/>
      <c r="E984" s="246"/>
      <c r="F984" s="246"/>
      <c r="G984" s="1"/>
      <c r="H984" s="1"/>
      <c r="I984" s="1"/>
      <c r="J984" s="1"/>
      <c r="K984" s="1"/>
      <c r="L984" s="1"/>
      <c r="M984" s="1"/>
      <c r="N984" s="1"/>
      <c r="O984" s="1"/>
      <c r="P984" s="1"/>
      <c r="Q984" s="1"/>
      <c r="R984" s="1"/>
      <c r="S984" s="1"/>
      <c r="T984" s="1"/>
      <c r="U984" s="1"/>
      <c r="V984" s="1"/>
      <c r="W984" s="1"/>
      <c r="X984" s="1"/>
      <c r="Y984" s="1"/>
      <c r="Z984" s="1"/>
    </row>
    <row r="985" spans="1:26" ht="15.75" customHeight="1">
      <c r="A985" s="246"/>
      <c r="B985" s="577"/>
      <c r="C985" s="246"/>
      <c r="D985" s="246"/>
      <c r="E985" s="246"/>
      <c r="F985" s="246"/>
      <c r="G985" s="1"/>
      <c r="H985" s="1"/>
      <c r="I985" s="1"/>
      <c r="J985" s="1"/>
      <c r="K985" s="1"/>
      <c r="L985" s="1"/>
      <c r="M985" s="1"/>
      <c r="N985" s="1"/>
      <c r="O985" s="1"/>
      <c r="P985" s="1"/>
      <c r="Q985" s="1"/>
      <c r="R985" s="1"/>
      <c r="S985" s="1"/>
      <c r="T985" s="1"/>
      <c r="U985" s="1"/>
      <c r="V985" s="1"/>
      <c r="W985" s="1"/>
      <c r="X985" s="1"/>
      <c r="Y985" s="1"/>
      <c r="Z985" s="1"/>
    </row>
    <row r="986" spans="1:26" ht="15.75" customHeight="1">
      <c r="A986" s="246"/>
      <c r="B986" s="577"/>
      <c r="C986" s="246"/>
      <c r="D986" s="246"/>
      <c r="E986" s="246"/>
      <c r="F986" s="246"/>
      <c r="G986" s="1"/>
      <c r="H986" s="1"/>
      <c r="I986" s="1"/>
      <c r="J986" s="1"/>
      <c r="K986" s="1"/>
      <c r="L986" s="1"/>
      <c r="M986" s="1"/>
      <c r="N986" s="1"/>
      <c r="O986" s="1"/>
      <c r="P986" s="1"/>
      <c r="Q986" s="1"/>
      <c r="R986" s="1"/>
      <c r="S986" s="1"/>
      <c r="T986" s="1"/>
      <c r="U986" s="1"/>
      <c r="V986" s="1"/>
      <c r="W986" s="1"/>
      <c r="X986" s="1"/>
      <c r="Y986" s="1"/>
      <c r="Z986" s="1"/>
    </row>
    <row r="987" spans="1:26" ht="15.75" customHeight="1">
      <c r="A987" s="246"/>
      <c r="B987" s="577"/>
      <c r="C987" s="246"/>
      <c r="D987" s="246"/>
      <c r="E987" s="246"/>
      <c r="F987" s="246"/>
      <c r="G987" s="1"/>
      <c r="H987" s="1"/>
      <c r="I987" s="1"/>
      <c r="J987" s="1"/>
      <c r="K987" s="1"/>
      <c r="L987" s="1"/>
      <c r="M987" s="1"/>
      <c r="N987" s="1"/>
      <c r="O987" s="1"/>
      <c r="P987" s="1"/>
      <c r="Q987" s="1"/>
      <c r="R987" s="1"/>
      <c r="S987" s="1"/>
      <c r="T987" s="1"/>
      <c r="U987" s="1"/>
      <c r="V987" s="1"/>
      <c r="W987" s="1"/>
      <c r="X987" s="1"/>
      <c r="Y987" s="1"/>
      <c r="Z987" s="1"/>
    </row>
    <row r="988" spans="1:26" ht="15.75" customHeight="1">
      <c r="A988" s="246"/>
      <c r="B988" s="577"/>
      <c r="C988" s="246"/>
      <c r="D988" s="246"/>
      <c r="E988" s="246"/>
      <c r="F988" s="246"/>
      <c r="G988" s="1"/>
      <c r="H988" s="1"/>
      <c r="I988" s="1"/>
      <c r="J988" s="1"/>
      <c r="K988" s="1"/>
      <c r="L988" s="1"/>
      <c r="M988" s="1"/>
      <c r="N988" s="1"/>
      <c r="O988" s="1"/>
      <c r="P988" s="1"/>
      <c r="Q988" s="1"/>
      <c r="R988" s="1"/>
      <c r="S988" s="1"/>
      <c r="T988" s="1"/>
      <c r="U988" s="1"/>
      <c r="V988" s="1"/>
      <c r="W988" s="1"/>
      <c r="X988" s="1"/>
      <c r="Y988" s="1"/>
      <c r="Z988" s="1"/>
    </row>
    <row r="989" spans="1:26" ht="15.75" customHeight="1">
      <c r="A989" s="246"/>
      <c r="B989" s="577"/>
      <c r="C989" s="246"/>
      <c r="D989" s="246"/>
      <c r="E989" s="246"/>
      <c r="F989" s="246"/>
      <c r="G989" s="1"/>
      <c r="H989" s="1"/>
      <c r="I989" s="1"/>
      <c r="J989" s="1"/>
      <c r="K989" s="1"/>
      <c r="L989" s="1"/>
      <c r="M989" s="1"/>
      <c r="N989" s="1"/>
      <c r="O989" s="1"/>
      <c r="P989" s="1"/>
      <c r="Q989" s="1"/>
      <c r="R989" s="1"/>
      <c r="S989" s="1"/>
      <c r="T989" s="1"/>
      <c r="U989" s="1"/>
      <c r="V989" s="1"/>
      <c r="W989" s="1"/>
      <c r="X989" s="1"/>
      <c r="Y989" s="1"/>
      <c r="Z989" s="1"/>
    </row>
    <row r="990" spans="1:26" ht="15.75" customHeight="1">
      <c r="A990" s="246"/>
      <c r="B990" s="577"/>
      <c r="C990" s="246"/>
      <c r="D990" s="246"/>
      <c r="E990" s="246"/>
      <c r="F990" s="246"/>
      <c r="G990" s="1"/>
      <c r="H990" s="1"/>
      <c r="I990" s="1"/>
      <c r="J990" s="1"/>
      <c r="K990" s="1"/>
      <c r="L990" s="1"/>
      <c r="M990" s="1"/>
      <c r="N990" s="1"/>
      <c r="O990" s="1"/>
      <c r="P990" s="1"/>
      <c r="Q990" s="1"/>
      <c r="R990" s="1"/>
      <c r="S990" s="1"/>
      <c r="T990" s="1"/>
      <c r="U990" s="1"/>
      <c r="V990" s="1"/>
      <c r="W990" s="1"/>
      <c r="X990" s="1"/>
      <c r="Y990" s="1"/>
      <c r="Z990" s="1"/>
    </row>
    <row r="991" spans="1:26" ht="15.75" customHeight="1">
      <c r="A991" s="246"/>
      <c r="B991" s="577"/>
      <c r="C991" s="246"/>
      <c r="D991" s="246"/>
      <c r="E991" s="246"/>
      <c r="F991" s="246"/>
      <c r="G991" s="1"/>
      <c r="H991" s="1"/>
      <c r="I991" s="1"/>
      <c r="J991" s="1"/>
      <c r="K991" s="1"/>
      <c r="L991" s="1"/>
      <c r="M991" s="1"/>
      <c r="N991" s="1"/>
      <c r="O991" s="1"/>
      <c r="P991" s="1"/>
      <c r="Q991" s="1"/>
      <c r="R991" s="1"/>
      <c r="S991" s="1"/>
      <c r="T991" s="1"/>
      <c r="U991" s="1"/>
      <c r="V991" s="1"/>
      <c r="W991" s="1"/>
      <c r="X991" s="1"/>
      <c r="Y991" s="1"/>
      <c r="Z991" s="1"/>
    </row>
    <row r="992" spans="1:26" ht="15.75" customHeight="1">
      <c r="A992" s="246"/>
      <c r="B992" s="577"/>
      <c r="C992" s="246"/>
      <c r="D992" s="246"/>
      <c r="E992" s="246"/>
      <c r="F992" s="246"/>
      <c r="G992" s="1"/>
      <c r="H992" s="1"/>
      <c r="I992" s="1"/>
      <c r="J992" s="1"/>
      <c r="K992" s="1"/>
      <c r="L992" s="1"/>
      <c r="M992" s="1"/>
      <c r="N992" s="1"/>
      <c r="O992" s="1"/>
      <c r="P992" s="1"/>
      <c r="Q992" s="1"/>
      <c r="R992" s="1"/>
      <c r="S992" s="1"/>
      <c r="T992" s="1"/>
      <c r="U992" s="1"/>
      <c r="V992" s="1"/>
      <c r="W992" s="1"/>
      <c r="X992" s="1"/>
      <c r="Y992" s="1"/>
      <c r="Z992" s="1"/>
    </row>
    <row r="993" spans="1:26" ht="15.75" customHeight="1">
      <c r="A993" s="246"/>
      <c r="B993" s="577"/>
      <c r="C993" s="246"/>
      <c r="D993" s="246"/>
      <c r="E993" s="246"/>
      <c r="F993" s="246"/>
      <c r="G993" s="1"/>
      <c r="H993" s="1"/>
      <c r="I993" s="1"/>
      <c r="J993" s="1"/>
      <c r="K993" s="1"/>
      <c r="L993" s="1"/>
      <c r="M993" s="1"/>
      <c r="N993" s="1"/>
      <c r="O993" s="1"/>
      <c r="P993" s="1"/>
      <c r="Q993" s="1"/>
      <c r="R993" s="1"/>
      <c r="S993" s="1"/>
      <c r="T993" s="1"/>
      <c r="U993" s="1"/>
      <c r="V993" s="1"/>
      <c r="W993" s="1"/>
      <c r="X993" s="1"/>
      <c r="Y993" s="1"/>
      <c r="Z993" s="1"/>
    </row>
    <row r="994" spans="1:26" ht="15.75" customHeight="1">
      <c r="A994" s="246"/>
      <c r="B994" s="577"/>
      <c r="C994" s="246"/>
      <c r="D994" s="246"/>
      <c r="E994" s="246"/>
      <c r="F994" s="246"/>
      <c r="G994" s="1"/>
      <c r="H994" s="1"/>
      <c r="I994" s="1"/>
      <c r="J994" s="1"/>
      <c r="K994" s="1"/>
      <c r="L994" s="1"/>
      <c r="M994" s="1"/>
      <c r="N994" s="1"/>
      <c r="O994" s="1"/>
      <c r="P994" s="1"/>
      <c r="Q994" s="1"/>
      <c r="R994" s="1"/>
      <c r="S994" s="1"/>
      <c r="T994" s="1"/>
      <c r="U994" s="1"/>
      <c r="V994" s="1"/>
      <c r="W994" s="1"/>
      <c r="X994" s="1"/>
      <c r="Y994" s="1"/>
      <c r="Z994" s="1"/>
    </row>
    <row r="995" spans="1:26" ht="15.75" customHeight="1">
      <c r="A995" s="246"/>
      <c r="B995" s="577"/>
      <c r="C995" s="246"/>
      <c r="D995" s="246"/>
      <c r="E995" s="246"/>
      <c r="F995" s="246"/>
      <c r="G995" s="1"/>
      <c r="H995" s="1"/>
      <c r="I995" s="1"/>
      <c r="J995" s="1"/>
      <c r="K995" s="1"/>
      <c r="L995" s="1"/>
      <c r="M995" s="1"/>
      <c r="N995" s="1"/>
      <c r="O995" s="1"/>
      <c r="P995" s="1"/>
      <c r="Q995" s="1"/>
      <c r="R995" s="1"/>
      <c r="S995" s="1"/>
      <c r="T995" s="1"/>
      <c r="U995" s="1"/>
      <c r="V995" s="1"/>
      <c r="W995" s="1"/>
      <c r="X995" s="1"/>
      <c r="Y995" s="1"/>
      <c r="Z995" s="1"/>
    </row>
    <row r="996" spans="1:26" ht="15.75" customHeight="1">
      <c r="A996" s="246"/>
      <c r="B996" s="577"/>
      <c r="C996" s="246"/>
      <c r="D996" s="246"/>
      <c r="E996" s="246"/>
      <c r="F996" s="246"/>
      <c r="G996" s="1"/>
      <c r="H996" s="1"/>
      <c r="I996" s="1"/>
      <c r="J996" s="1"/>
      <c r="K996" s="1"/>
      <c r="L996" s="1"/>
      <c r="M996" s="1"/>
      <c r="N996" s="1"/>
      <c r="O996" s="1"/>
      <c r="P996" s="1"/>
      <c r="Q996" s="1"/>
      <c r="R996" s="1"/>
      <c r="S996" s="1"/>
      <c r="T996" s="1"/>
      <c r="U996" s="1"/>
      <c r="V996" s="1"/>
      <c r="W996" s="1"/>
      <c r="X996" s="1"/>
      <c r="Y996" s="1"/>
      <c r="Z996" s="1"/>
    </row>
    <row r="997" spans="1:26" ht="15.75" customHeight="1">
      <c r="A997" s="246"/>
      <c r="B997" s="577"/>
      <c r="C997" s="246"/>
      <c r="D997" s="246"/>
      <c r="E997" s="246"/>
      <c r="F997" s="246"/>
      <c r="G997" s="1"/>
      <c r="H997" s="1"/>
      <c r="I997" s="1"/>
      <c r="J997" s="1"/>
      <c r="K997" s="1"/>
      <c r="L997" s="1"/>
      <c r="M997" s="1"/>
      <c r="N997" s="1"/>
      <c r="O997" s="1"/>
      <c r="P997" s="1"/>
      <c r="Q997" s="1"/>
      <c r="R997" s="1"/>
      <c r="S997" s="1"/>
      <c r="T997" s="1"/>
      <c r="U997" s="1"/>
      <c r="V997" s="1"/>
      <c r="W997" s="1"/>
      <c r="X997" s="1"/>
      <c r="Y997" s="1"/>
      <c r="Z997" s="1"/>
    </row>
    <row r="998" spans="1:26" ht="15.75" customHeight="1">
      <c r="A998" s="246"/>
      <c r="B998" s="577"/>
      <c r="C998" s="246"/>
      <c r="D998" s="246"/>
      <c r="E998" s="246"/>
      <c r="F998" s="246"/>
      <c r="G998" s="1"/>
      <c r="H998" s="1"/>
      <c r="I998" s="1"/>
      <c r="J998" s="1"/>
      <c r="K998" s="1"/>
      <c r="L998" s="1"/>
      <c r="M998" s="1"/>
      <c r="N998" s="1"/>
      <c r="O998" s="1"/>
      <c r="P998" s="1"/>
      <c r="Q998" s="1"/>
      <c r="R998" s="1"/>
      <c r="S998" s="1"/>
      <c r="T998" s="1"/>
      <c r="U998" s="1"/>
      <c r="V998" s="1"/>
      <c r="W998" s="1"/>
      <c r="X998" s="1"/>
      <c r="Y998" s="1"/>
      <c r="Z998" s="1"/>
    </row>
    <row r="999" spans="1:26" ht="15.75" customHeight="1">
      <c r="A999" s="246"/>
      <c r="B999" s="577"/>
      <c r="C999" s="246"/>
      <c r="D999" s="246"/>
      <c r="E999" s="246"/>
      <c r="F999" s="246"/>
      <c r="G999" s="1"/>
      <c r="H999" s="1"/>
      <c r="I999" s="1"/>
      <c r="J999" s="1"/>
      <c r="K999" s="1"/>
      <c r="L999" s="1"/>
      <c r="M999" s="1"/>
      <c r="N999" s="1"/>
      <c r="O999" s="1"/>
      <c r="P999" s="1"/>
      <c r="Q999" s="1"/>
      <c r="R999" s="1"/>
      <c r="S999" s="1"/>
      <c r="T999" s="1"/>
      <c r="U999" s="1"/>
      <c r="V999" s="1"/>
      <c r="W999" s="1"/>
      <c r="X999" s="1"/>
      <c r="Y999" s="1"/>
      <c r="Z999" s="1"/>
    </row>
    <row r="1000" spans="1:26" ht="15.75" customHeight="1">
      <c r="A1000" s="246"/>
      <c r="B1000" s="577"/>
      <c r="C1000" s="246"/>
      <c r="D1000" s="246"/>
      <c r="E1000" s="246"/>
      <c r="F1000" s="246"/>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A4:G1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CD092-AEEA-48CD-B7E5-D6C22DB47AE3}">
  <dimension ref="A1:Z1000"/>
  <sheetViews>
    <sheetView workbookViewId="0">
      <selection activeCell="G31" sqref="G31"/>
    </sheetView>
  </sheetViews>
  <sheetFormatPr defaultColWidth="10" defaultRowHeight="15"/>
  <cols>
    <col min="1" max="1" width="24.109375" customWidth="1"/>
    <col min="2" max="2" width="14" customWidth="1"/>
    <col min="3" max="3" width="27.5546875" customWidth="1"/>
    <col min="4" max="4" width="22" customWidth="1"/>
    <col min="5" max="5" width="17.88671875" customWidth="1"/>
    <col min="6" max="6" width="16.44140625" customWidth="1"/>
    <col min="7" max="7" width="19.109375" customWidth="1"/>
    <col min="8" max="8" width="12.77734375" customWidth="1"/>
    <col min="9" max="26" width="17.33203125" customWidth="1"/>
  </cols>
  <sheetData>
    <row r="1" spans="1:26" ht="30" customHeight="1">
      <c r="A1" s="557" t="s">
        <v>1184</v>
      </c>
      <c r="B1" s="96"/>
      <c r="C1" s="96"/>
      <c r="D1" s="96"/>
      <c r="E1" s="96"/>
      <c r="F1" s="96"/>
      <c r="G1" s="96"/>
      <c r="H1" s="96"/>
      <c r="I1" s="140"/>
      <c r="J1" s="140"/>
      <c r="K1" s="140"/>
      <c r="L1" s="140"/>
      <c r="M1" s="140"/>
      <c r="N1" s="140"/>
      <c r="O1" s="140"/>
      <c r="P1" s="140"/>
      <c r="Q1" s="140"/>
      <c r="R1" s="140"/>
      <c r="S1" s="140"/>
      <c r="T1" s="140"/>
      <c r="U1" s="140"/>
      <c r="V1" s="140"/>
      <c r="W1" s="140"/>
      <c r="X1" s="140"/>
      <c r="Y1" s="140"/>
      <c r="Z1" s="140"/>
    </row>
    <row r="2" spans="1:26" ht="16.5" thickBot="1">
      <c r="A2" s="54"/>
      <c r="B2" s="54"/>
      <c r="C2" s="491"/>
      <c r="D2" s="491"/>
      <c r="E2" s="491"/>
      <c r="F2" s="491"/>
      <c r="G2" s="491"/>
      <c r="H2" s="491"/>
      <c r="I2" s="54"/>
      <c r="J2" s="54"/>
      <c r="K2" s="54"/>
      <c r="L2" s="54"/>
      <c r="M2" s="54"/>
      <c r="N2" s="54"/>
      <c r="O2" s="54"/>
      <c r="P2" s="54"/>
      <c r="Q2" s="54"/>
      <c r="R2" s="54"/>
      <c r="S2" s="54"/>
      <c r="T2" s="54"/>
      <c r="U2" s="54"/>
      <c r="V2" s="54"/>
      <c r="W2" s="54"/>
      <c r="X2" s="54"/>
      <c r="Y2" s="54"/>
      <c r="Z2" s="54"/>
    </row>
    <row r="3" spans="1:26" ht="16.5" thickTop="1">
      <c r="A3" s="1299" t="s">
        <v>1185</v>
      </c>
      <c r="B3" s="1292"/>
      <c r="C3" s="1292"/>
      <c r="D3" s="1292"/>
      <c r="E3" s="1292"/>
      <c r="F3" s="1292"/>
      <c r="G3" s="1293"/>
      <c r="H3" s="491"/>
      <c r="I3" s="54"/>
      <c r="J3" s="54"/>
      <c r="K3" s="54"/>
      <c r="L3" s="54"/>
      <c r="M3" s="54"/>
      <c r="N3" s="54"/>
      <c r="O3" s="54"/>
      <c r="P3" s="54"/>
      <c r="Q3" s="54"/>
      <c r="R3" s="54"/>
      <c r="S3" s="54"/>
      <c r="T3" s="54"/>
      <c r="U3" s="54"/>
      <c r="V3" s="54"/>
      <c r="W3" s="54"/>
      <c r="X3" s="54"/>
      <c r="Y3" s="54"/>
      <c r="Z3" s="54"/>
    </row>
    <row r="4" spans="1:26" ht="15.75">
      <c r="A4" s="1294"/>
      <c r="B4" s="907"/>
      <c r="C4" s="907"/>
      <c r="D4" s="907"/>
      <c r="E4" s="907"/>
      <c r="F4" s="907"/>
      <c r="G4" s="1295"/>
      <c r="H4" s="491"/>
      <c r="I4" s="54"/>
      <c r="J4" s="54"/>
      <c r="K4" s="54"/>
      <c r="L4" s="54"/>
      <c r="M4" s="54"/>
      <c r="N4" s="54"/>
      <c r="O4" s="54"/>
      <c r="P4" s="54"/>
      <c r="Q4" s="54"/>
      <c r="R4" s="54"/>
      <c r="S4" s="54"/>
      <c r="T4" s="54"/>
      <c r="U4" s="54"/>
      <c r="V4" s="54"/>
      <c r="W4" s="54"/>
      <c r="X4" s="54"/>
      <c r="Y4" s="54"/>
      <c r="Z4" s="54"/>
    </row>
    <row r="5" spans="1:26" ht="15.75">
      <c r="A5" s="1294"/>
      <c r="B5" s="907"/>
      <c r="C5" s="907"/>
      <c r="D5" s="907"/>
      <c r="E5" s="907"/>
      <c r="F5" s="907"/>
      <c r="G5" s="1295"/>
      <c r="H5" s="491"/>
      <c r="I5" s="54"/>
      <c r="J5" s="54"/>
      <c r="K5" s="54"/>
      <c r="L5" s="54"/>
      <c r="M5" s="54"/>
      <c r="N5" s="54"/>
      <c r="O5" s="54"/>
      <c r="P5" s="54"/>
      <c r="Q5" s="54"/>
      <c r="R5" s="54"/>
      <c r="S5" s="54"/>
      <c r="T5" s="54"/>
      <c r="U5" s="54"/>
      <c r="V5" s="54"/>
      <c r="W5" s="54"/>
      <c r="X5" s="54"/>
      <c r="Y5" s="54"/>
      <c r="Z5" s="54"/>
    </row>
    <row r="6" spans="1:26" ht="15.75">
      <c r="A6" s="1294"/>
      <c r="B6" s="907"/>
      <c r="C6" s="907"/>
      <c r="D6" s="907"/>
      <c r="E6" s="907"/>
      <c r="F6" s="907"/>
      <c r="G6" s="1295"/>
      <c r="H6" s="491"/>
      <c r="I6" s="54"/>
      <c r="J6" s="54"/>
      <c r="K6" s="54"/>
      <c r="L6" s="54"/>
      <c r="M6" s="54"/>
      <c r="N6" s="54"/>
      <c r="O6" s="54"/>
      <c r="P6" s="54"/>
      <c r="Q6" s="54"/>
      <c r="R6" s="54"/>
      <c r="S6" s="54"/>
      <c r="T6" s="54"/>
      <c r="U6" s="54"/>
      <c r="V6" s="54"/>
      <c r="W6" s="54"/>
      <c r="X6" s="54"/>
      <c r="Y6" s="54"/>
      <c r="Z6" s="54"/>
    </row>
    <row r="7" spans="1:26" ht="15.75">
      <c r="A7" s="1294"/>
      <c r="B7" s="907"/>
      <c r="C7" s="907"/>
      <c r="D7" s="907"/>
      <c r="E7" s="907"/>
      <c r="F7" s="907"/>
      <c r="G7" s="1295"/>
      <c r="H7" s="491"/>
      <c r="I7" s="54"/>
      <c r="J7" s="54"/>
      <c r="K7" s="54"/>
      <c r="L7" s="54"/>
      <c r="M7" s="54"/>
      <c r="N7" s="54"/>
      <c r="O7" s="54"/>
      <c r="P7" s="54"/>
      <c r="Q7" s="54"/>
      <c r="R7" s="54"/>
      <c r="S7" s="54"/>
      <c r="T7" s="54"/>
      <c r="U7" s="54"/>
      <c r="V7" s="54"/>
      <c r="W7" s="54"/>
      <c r="X7" s="54"/>
      <c r="Y7" s="54"/>
      <c r="Z7" s="54"/>
    </row>
    <row r="8" spans="1:26" ht="15.75">
      <c r="A8" s="1294"/>
      <c r="B8" s="907"/>
      <c r="C8" s="907"/>
      <c r="D8" s="907"/>
      <c r="E8" s="907"/>
      <c r="F8" s="907"/>
      <c r="G8" s="1295"/>
      <c r="H8" s="491"/>
      <c r="I8" s="54"/>
      <c r="J8" s="54"/>
      <c r="K8" s="54"/>
      <c r="L8" s="54"/>
      <c r="M8" s="54"/>
      <c r="N8" s="54"/>
      <c r="O8" s="54"/>
      <c r="P8" s="54"/>
      <c r="Q8" s="54"/>
      <c r="R8" s="54"/>
      <c r="S8" s="54"/>
      <c r="T8" s="54"/>
      <c r="U8" s="54"/>
      <c r="V8" s="54"/>
      <c r="W8" s="54"/>
      <c r="X8" s="54"/>
      <c r="Y8" s="54"/>
      <c r="Z8" s="54"/>
    </row>
    <row r="9" spans="1:26" ht="15.75">
      <c r="A9" s="1294"/>
      <c r="B9" s="907"/>
      <c r="C9" s="907"/>
      <c r="D9" s="907"/>
      <c r="E9" s="907"/>
      <c r="F9" s="907"/>
      <c r="G9" s="1295"/>
      <c r="H9" s="491"/>
      <c r="I9" s="54"/>
      <c r="J9" s="54"/>
      <c r="K9" s="54"/>
      <c r="L9" s="54"/>
      <c r="M9" s="54"/>
      <c r="N9" s="54"/>
      <c r="O9" s="54"/>
      <c r="P9" s="54"/>
      <c r="Q9" s="54"/>
      <c r="R9" s="54"/>
      <c r="S9" s="54"/>
      <c r="T9" s="54"/>
      <c r="U9" s="54"/>
      <c r="V9" s="54"/>
      <c r="W9" s="54"/>
      <c r="X9" s="54"/>
      <c r="Y9" s="54"/>
      <c r="Z9" s="54"/>
    </row>
    <row r="10" spans="1:26" ht="15.75">
      <c r="A10" s="1294"/>
      <c r="B10" s="907"/>
      <c r="C10" s="907"/>
      <c r="D10" s="907"/>
      <c r="E10" s="907"/>
      <c r="F10" s="907"/>
      <c r="G10" s="1295"/>
      <c r="H10" s="491"/>
      <c r="I10" s="54"/>
      <c r="J10" s="54"/>
      <c r="K10" s="54"/>
      <c r="L10" s="54"/>
      <c r="M10" s="54"/>
      <c r="N10" s="54"/>
      <c r="O10" s="54"/>
      <c r="P10" s="54"/>
      <c r="Q10" s="54"/>
      <c r="R10" s="54"/>
      <c r="S10" s="54"/>
      <c r="T10" s="54"/>
      <c r="U10" s="54"/>
      <c r="V10" s="54"/>
      <c r="W10" s="54"/>
      <c r="X10" s="54"/>
      <c r="Y10" s="54"/>
      <c r="Z10" s="54"/>
    </row>
    <row r="11" spans="1:26" ht="16.5" thickBot="1">
      <c r="A11" s="1296"/>
      <c r="B11" s="1297"/>
      <c r="C11" s="1297"/>
      <c r="D11" s="1297"/>
      <c r="E11" s="1297"/>
      <c r="F11" s="1297"/>
      <c r="G11" s="1298"/>
      <c r="H11" s="491"/>
      <c r="I11" s="54"/>
      <c r="J11" s="54"/>
      <c r="K11" s="54"/>
      <c r="L11" s="54"/>
      <c r="M11" s="54"/>
      <c r="N11" s="54"/>
      <c r="O11" s="54"/>
      <c r="P11" s="54"/>
      <c r="Q11" s="54"/>
      <c r="R11" s="54"/>
      <c r="S11" s="54"/>
      <c r="T11" s="54"/>
      <c r="U11" s="54"/>
      <c r="V11" s="54"/>
      <c r="W11" s="54"/>
      <c r="X11" s="54"/>
      <c r="Y11" s="54"/>
      <c r="Z11" s="54"/>
    </row>
    <row r="12" spans="1:26" ht="15" customHeight="1" thickTop="1" thickBo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9.5" customHeight="1">
      <c r="A13" s="1300" t="s">
        <v>1186</v>
      </c>
      <c r="B13" s="1302" t="s">
        <v>1187</v>
      </c>
      <c r="C13" s="1303" t="s">
        <v>1188</v>
      </c>
      <c r="D13" s="1304" t="s">
        <v>1189</v>
      </c>
      <c r="E13" s="1304" t="s">
        <v>1189</v>
      </c>
      <c r="F13" s="1304" t="s">
        <v>1189</v>
      </c>
      <c r="G13" s="1304" t="s">
        <v>1189</v>
      </c>
      <c r="H13" s="246"/>
      <c r="I13" s="1"/>
      <c r="J13" s="1"/>
      <c r="K13" s="1"/>
      <c r="L13" s="1"/>
      <c r="M13" s="1"/>
      <c r="N13" s="1"/>
      <c r="O13" s="1"/>
      <c r="P13" s="1"/>
      <c r="Q13" s="1"/>
      <c r="R13" s="1"/>
      <c r="S13" s="1"/>
      <c r="T13" s="1"/>
      <c r="U13" s="1"/>
      <c r="V13" s="1"/>
      <c r="W13" s="1"/>
      <c r="X13" s="1"/>
      <c r="Y13" s="1"/>
      <c r="Z13" s="1"/>
    </row>
    <row r="14" spans="1:26" ht="19.5" customHeight="1" thickBot="1">
      <c r="A14" s="1301"/>
      <c r="B14" s="1301"/>
      <c r="C14" s="1301"/>
      <c r="D14" s="1301"/>
      <c r="E14" s="1301"/>
      <c r="F14" s="1301"/>
      <c r="G14" s="1301"/>
      <c r="H14" s="246"/>
      <c r="I14" s="1"/>
      <c r="J14" s="1"/>
      <c r="K14" s="1"/>
      <c r="L14" s="1"/>
      <c r="M14" s="1"/>
      <c r="N14" s="1"/>
      <c r="O14" s="1"/>
      <c r="P14" s="1"/>
      <c r="Q14" s="1"/>
      <c r="R14" s="1"/>
      <c r="S14" s="1"/>
      <c r="T14" s="1"/>
      <c r="U14" s="1"/>
      <c r="V14" s="1"/>
      <c r="W14" s="1"/>
      <c r="X14" s="1"/>
      <c r="Y14" s="1"/>
      <c r="Z14" s="1"/>
    </row>
    <row r="15" spans="1:26" ht="20.25" customHeight="1">
      <c r="A15" s="558" t="s">
        <v>1190</v>
      </c>
      <c r="B15" s="559" t="s">
        <v>146</v>
      </c>
      <c r="C15" s="558" t="s">
        <v>1191</v>
      </c>
      <c r="D15" s="558" t="s">
        <v>1192</v>
      </c>
      <c r="E15" s="558" t="s">
        <v>1193</v>
      </c>
      <c r="F15" s="558"/>
      <c r="G15" s="560"/>
      <c r="H15" s="166"/>
      <c r="I15" s="166"/>
      <c r="J15" s="166"/>
      <c r="K15" s="166"/>
      <c r="L15" s="166"/>
      <c r="M15" s="166"/>
      <c r="N15" s="166"/>
      <c r="O15" s="166"/>
      <c r="P15" s="166"/>
      <c r="Q15" s="166"/>
      <c r="R15" s="166"/>
      <c r="S15" s="166"/>
      <c r="T15" s="166"/>
      <c r="U15" s="166"/>
      <c r="V15" s="166"/>
      <c r="W15" s="166"/>
      <c r="X15" s="166"/>
      <c r="Y15" s="166"/>
      <c r="Z15" s="166"/>
    </row>
    <row r="16" spans="1:26" ht="20.25" customHeight="1">
      <c r="A16" s="561" t="s">
        <v>1194</v>
      </c>
      <c r="B16" s="562" t="s">
        <v>159</v>
      </c>
      <c r="C16" s="561" t="s">
        <v>1194</v>
      </c>
      <c r="D16" s="561" t="s">
        <v>1195</v>
      </c>
      <c r="E16" s="561"/>
      <c r="F16" s="561"/>
      <c r="G16" s="561"/>
      <c r="H16" s="246"/>
      <c r="I16" s="1"/>
      <c r="J16" s="1"/>
      <c r="K16" s="1"/>
      <c r="L16" s="1"/>
      <c r="M16" s="1"/>
      <c r="N16" s="1"/>
      <c r="O16" s="1"/>
      <c r="P16" s="1"/>
      <c r="Q16" s="1"/>
      <c r="R16" s="1"/>
      <c r="S16" s="1"/>
      <c r="T16" s="1"/>
      <c r="U16" s="1"/>
      <c r="V16" s="1"/>
      <c r="W16" s="1"/>
      <c r="X16" s="1"/>
      <c r="Y16" s="1"/>
      <c r="Z16" s="1"/>
    </row>
    <row r="17" spans="1:26" ht="20.25">
      <c r="A17" s="558" t="s">
        <v>1196</v>
      </c>
      <c r="B17" s="563" t="s">
        <v>170</v>
      </c>
      <c r="C17" s="558" t="s">
        <v>1196</v>
      </c>
      <c r="D17" s="558" t="s">
        <v>1197</v>
      </c>
      <c r="E17" s="558"/>
      <c r="F17" s="558"/>
      <c r="G17" s="558"/>
      <c r="H17" s="246"/>
      <c r="I17" s="1"/>
      <c r="J17" s="1"/>
      <c r="K17" s="1"/>
      <c r="L17" s="1"/>
      <c r="M17" s="1"/>
      <c r="N17" s="1"/>
      <c r="O17" s="1"/>
      <c r="P17" s="1"/>
      <c r="Q17" s="1"/>
      <c r="R17" s="1"/>
      <c r="S17" s="1"/>
      <c r="T17" s="1"/>
      <c r="U17" s="1"/>
      <c r="V17" s="1"/>
      <c r="W17" s="1"/>
      <c r="X17" s="1"/>
      <c r="Y17" s="1"/>
      <c r="Z17" s="1"/>
    </row>
    <row r="18" spans="1:26" ht="20.25">
      <c r="A18" s="558" t="s">
        <v>1198</v>
      </c>
      <c r="B18" s="563" t="s">
        <v>175</v>
      </c>
      <c r="C18" s="558" t="s">
        <v>1198</v>
      </c>
      <c r="D18" s="558" t="s">
        <v>1199</v>
      </c>
      <c r="E18" s="558"/>
      <c r="F18" s="558"/>
      <c r="G18" s="558"/>
      <c r="H18" s="246"/>
      <c r="I18" s="1"/>
      <c r="J18" s="1"/>
      <c r="K18" s="1"/>
      <c r="L18" s="1"/>
      <c r="M18" s="1"/>
      <c r="N18" s="1"/>
      <c r="O18" s="1"/>
      <c r="P18" s="1"/>
      <c r="Q18" s="1"/>
      <c r="R18" s="1"/>
      <c r="S18" s="1"/>
      <c r="T18" s="1"/>
      <c r="U18" s="1"/>
      <c r="V18" s="1"/>
      <c r="W18" s="1"/>
      <c r="X18" s="1"/>
      <c r="Y18" s="1"/>
      <c r="Z18" s="1"/>
    </row>
    <row r="19" spans="1:26" ht="20.25">
      <c r="A19" s="558" t="s">
        <v>1200</v>
      </c>
      <c r="B19" s="563" t="s">
        <v>179</v>
      </c>
      <c r="C19" s="558" t="s">
        <v>1200</v>
      </c>
      <c r="D19" s="558" t="s">
        <v>1201</v>
      </c>
      <c r="E19" s="558"/>
      <c r="F19" s="558"/>
      <c r="G19" s="558"/>
      <c r="H19" s="246"/>
      <c r="I19" s="1"/>
      <c r="J19" s="1"/>
      <c r="K19" s="1"/>
      <c r="L19" s="1"/>
      <c r="M19" s="1"/>
      <c r="N19" s="1"/>
      <c r="O19" s="1"/>
      <c r="P19" s="1"/>
      <c r="Q19" s="1"/>
      <c r="R19" s="1"/>
      <c r="S19" s="1"/>
      <c r="T19" s="1"/>
      <c r="U19" s="1"/>
      <c r="V19" s="1"/>
      <c r="W19" s="1"/>
      <c r="X19" s="1"/>
      <c r="Y19" s="1"/>
      <c r="Z19" s="1"/>
    </row>
    <row r="20" spans="1:26" ht="20.25">
      <c r="A20" s="558" t="s">
        <v>1202</v>
      </c>
      <c r="B20" s="563" t="s">
        <v>184</v>
      </c>
      <c r="C20" s="558" t="s">
        <v>1202</v>
      </c>
      <c r="D20" s="558" t="s">
        <v>1203</v>
      </c>
      <c r="E20" s="558"/>
      <c r="F20" s="558"/>
      <c r="G20" s="558"/>
      <c r="H20" s="246"/>
      <c r="I20" s="1"/>
      <c r="J20" s="1"/>
      <c r="K20" s="1"/>
      <c r="L20" s="1"/>
      <c r="M20" s="1"/>
      <c r="N20" s="1"/>
      <c r="O20" s="1"/>
      <c r="P20" s="1"/>
      <c r="Q20" s="1"/>
      <c r="R20" s="1"/>
      <c r="S20" s="1"/>
      <c r="T20" s="1"/>
      <c r="U20" s="1"/>
      <c r="V20" s="1"/>
      <c r="W20" s="1"/>
      <c r="X20" s="1"/>
      <c r="Y20" s="1"/>
      <c r="Z20" s="1"/>
    </row>
    <row r="21" spans="1:26" ht="15.75" customHeight="1">
      <c r="A21" s="558" t="s">
        <v>1204</v>
      </c>
      <c r="B21" s="564"/>
      <c r="C21" s="558" t="s">
        <v>1204</v>
      </c>
      <c r="D21" s="558"/>
      <c r="E21" s="558"/>
      <c r="F21" s="558"/>
      <c r="G21" s="558"/>
      <c r="H21" s="246"/>
      <c r="I21" s="1"/>
      <c r="J21" s="1"/>
      <c r="K21" s="1"/>
      <c r="L21" s="1"/>
      <c r="M21" s="1"/>
      <c r="N21" s="1"/>
      <c r="O21" s="1"/>
      <c r="P21" s="1"/>
      <c r="Q21" s="1"/>
      <c r="R21" s="1"/>
      <c r="S21" s="1"/>
      <c r="T21" s="1"/>
      <c r="U21" s="1"/>
      <c r="V21" s="1"/>
      <c r="W21" s="1"/>
      <c r="X21" s="1"/>
      <c r="Y21" s="1"/>
      <c r="Z21" s="1"/>
    </row>
    <row r="22" spans="1:26" ht="15.75" customHeight="1">
      <c r="A22" s="558" t="s">
        <v>1205</v>
      </c>
      <c r="B22" s="563" t="s">
        <v>191</v>
      </c>
      <c r="C22" s="558" t="s">
        <v>1205</v>
      </c>
      <c r="D22" s="558" t="s">
        <v>1206</v>
      </c>
      <c r="E22" s="558" t="s">
        <v>1207</v>
      </c>
      <c r="F22" s="558" t="s">
        <v>1208</v>
      </c>
      <c r="G22" s="558" t="s">
        <v>1209</v>
      </c>
      <c r="H22" s="246"/>
      <c r="I22" s="1"/>
      <c r="J22" s="1"/>
      <c r="K22" s="1"/>
      <c r="L22" s="1"/>
      <c r="M22" s="1"/>
      <c r="N22" s="1"/>
      <c r="O22" s="1"/>
      <c r="P22" s="1"/>
      <c r="Q22" s="1"/>
      <c r="R22" s="1"/>
      <c r="S22" s="1"/>
      <c r="T22" s="1"/>
      <c r="U22" s="1"/>
      <c r="V22" s="1"/>
      <c r="W22" s="1"/>
      <c r="X22" s="1"/>
      <c r="Y22" s="1"/>
      <c r="Z22" s="1"/>
    </row>
    <row r="23" spans="1:26" ht="15.75" customHeight="1">
      <c r="A23" s="558" t="s">
        <v>1210</v>
      </c>
      <c r="B23" s="563" t="s">
        <v>196</v>
      </c>
      <c r="C23" s="558" t="s">
        <v>1210</v>
      </c>
      <c r="D23" s="558" t="s">
        <v>1211</v>
      </c>
      <c r="E23" s="558"/>
      <c r="F23" s="558"/>
      <c r="G23" s="558"/>
      <c r="H23" s="246"/>
      <c r="I23" s="1"/>
      <c r="J23" s="1"/>
      <c r="K23" s="1"/>
      <c r="L23" s="1"/>
      <c r="M23" s="1"/>
      <c r="N23" s="1"/>
      <c r="O23" s="1"/>
      <c r="P23" s="1"/>
      <c r="Q23" s="1"/>
      <c r="R23" s="1"/>
      <c r="S23" s="1"/>
      <c r="T23" s="1"/>
      <c r="U23" s="1"/>
      <c r="V23" s="1"/>
      <c r="W23" s="1"/>
      <c r="X23" s="1"/>
      <c r="Y23" s="1"/>
      <c r="Z23" s="1"/>
    </row>
    <row r="24" spans="1:26" ht="15.75" customHeight="1">
      <c r="A24" s="558" t="s">
        <v>1212</v>
      </c>
      <c r="B24" s="563" t="s">
        <v>200</v>
      </c>
      <c r="C24" s="558"/>
      <c r="D24" s="558"/>
      <c r="E24" s="558"/>
      <c r="F24" s="558"/>
      <c r="G24" s="558"/>
      <c r="H24" s="246"/>
      <c r="I24" s="1"/>
      <c r="J24" s="1"/>
      <c r="K24" s="1"/>
      <c r="L24" s="1"/>
      <c r="M24" s="1"/>
      <c r="N24" s="1"/>
      <c r="O24" s="1"/>
      <c r="P24" s="1"/>
      <c r="Q24" s="1"/>
      <c r="R24" s="1"/>
      <c r="S24" s="1"/>
      <c r="T24" s="1"/>
      <c r="U24" s="1"/>
      <c r="V24" s="1"/>
      <c r="W24" s="1"/>
      <c r="X24" s="1"/>
      <c r="Y24" s="1"/>
      <c r="Z24" s="1"/>
    </row>
    <row r="25" spans="1:26" ht="15.75" customHeight="1">
      <c r="A25" s="558" t="s">
        <v>1213</v>
      </c>
      <c r="B25" s="563" t="s">
        <v>208</v>
      </c>
      <c r="C25" s="558" t="s">
        <v>1214</v>
      </c>
      <c r="D25" s="558"/>
      <c r="E25" s="558"/>
      <c r="F25" s="558"/>
      <c r="G25" s="558"/>
      <c r="H25" s="246"/>
      <c r="I25" s="1"/>
      <c r="J25" s="1"/>
      <c r="K25" s="1"/>
      <c r="L25" s="1"/>
      <c r="M25" s="1"/>
      <c r="N25" s="1"/>
      <c r="O25" s="1"/>
      <c r="P25" s="1"/>
      <c r="Q25" s="1"/>
      <c r="R25" s="1"/>
      <c r="S25" s="1"/>
      <c r="T25" s="1"/>
      <c r="U25" s="1"/>
      <c r="V25" s="1"/>
      <c r="W25" s="1"/>
      <c r="X25" s="1"/>
      <c r="Y25" s="1"/>
      <c r="Z25" s="1"/>
    </row>
    <row r="26" spans="1:26" ht="15.75" customHeight="1">
      <c r="A26" s="558" t="s">
        <v>1215</v>
      </c>
      <c r="B26" s="563" t="s">
        <v>213</v>
      </c>
      <c r="C26" s="558" t="s">
        <v>1215</v>
      </c>
      <c r="D26" s="558" t="s">
        <v>1216</v>
      </c>
      <c r="E26" s="558" t="s">
        <v>1217</v>
      </c>
      <c r="F26" s="558" t="s">
        <v>1218</v>
      </c>
      <c r="G26" s="558"/>
      <c r="H26" s="246"/>
      <c r="I26" s="1"/>
      <c r="J26" s="1"/>
      <c r="K26" s="1"/>
      <c r="L26" s="1"/>
      <c r="M26" s="1"/>
      <c r="N26" s="1"/>
      <c r="O26" s="1"/>
      <c r="P26" s="1"/>
      <c r="Q26" s="1"/>
      <c r="R26" s="1"/>
      <c r="S26" s="1"/>
      <c r="T26" s="1"/>
      <c r="U26" s="1"/>
      <c r="V26" s="1"/>
      <c r="W26" s="1"/>
      <c r="X26" s="1"/>
      <c r="Y26" s="1"/>
      <c r="Z26" s="1"/>
    </row>
    <row r="27" spans="1:26" ht="15.75" customHeight="1">
      <c r="A27" s="558" t="s">
        <v>1219</v>
      </c>
      <c r="B27" s="563" t="s">
        <v>217</v>
      </c>
      <c r="C27" s="558"/>
      <c r="D27" s="558"/>
      <c r="E27" s="558"/>
      <c r="F27" s="558"/>
      <c r="G27" s="558"/>
      <c r="H27" s="246"/>
      <c r="I27" s="1"/>
      <c r="J27" s="1"/>
      <c r="K27" s="1"/>
      <c r="L27" s="1"/>
      <c r="M27" s="1"/>
      <c r="N27" s="1"/>
      <c r="O27" s="1"/>
      <c r="P27" s="1"/>
      <c r="Q27" s="1"/>
      <c r="R27" s="1"/>
      <c r="S27" s="1"/>
      <c r="T27" s="1"/>
      <c r="U27" s="1"/>
      <c r="V27" s="1"/>
      <c r="W27" s="1"/>
      <c r="X27" s="1"/>
      <c r="Y27" s="1"/>
      <c r="Z27" s="1"/>
    </row>
    <row r="28" spans="1:26" ht="15.75" customHeight="1">
      <c r="A28" s="558" t="s">
        <v>1220</v>
      </c>
      <c r="B28" s="563" t="s">
        <v>228</v>
      </c>
      <c r="C28" s="558"/>
      <c r="D28" s="558"/>
      <c r="E28" s="558"/>
      <c r="F28" s="558"/>
      <c r="G28" s="558"/>
      <c r="H28" s="246"/>
      <c r="I28" s="1"/>
      <c r="J28" s="1"/>
      <c r="K28" s="1"/>
      <c r="L28" s="1"/>
      <c r="M28" s="1"/>
      <c r="N28" s="1"/>
      <c r="O28" s="1"/>
      <c r="P28" s="1"/>
      <c r="Q28" s="1"/>
      <c r="R28" s="1"/>
      <c r="S28" s="1"/>
      <c r="T28" s="1"/>
      <c r="U28" s="1"/>
      <c r="V28" s="1"/>
      <c r="W28" s="1"/>
      <c r="X28" s="1"/>
      <c r="Y28" s="1"/>
      <c r="Z28" s="1"/>
    </row>
    <row r="29" spans="1:26" ht="15.75" customHeight="1">
      <c r="A29" s="565"/>
      <c r="B29" s="563"/>
      <c r="C29" s="558"/>
      <c r="D29" s="558"/>
      <c r="E29" s="558"/>
      <c r="F29" s="558"/>
      <c r="G29" s="558"/>
      <c r="H29" s="246"/>
      <c r="I29" s="1"/>
      <c r="J29" s="1"/>
      <c r="K29" s="1"/>
      <c r="L29" s="1"/>
      <c r="M29" s="1"/>
      <c r="N29" s="1"/>
      <c r="O29" s="1"/>
      <c r="P29" s="1"/>
      <c r="Q29" s="1"/>
      <c r="R29" s="1"/>
      <c r="S29" s="1"/>
      <c r="T29" s="1"/>
      <c r="U29" s="1"/>
      <c r="V29" s="1"/>
      <c r="W29" s="1"/>
      <c r="X29" s="1"/>
      <c r="Y29" s="1"/>
      <c r="Z29" s="1"/>
    </row>
    <row r="30" spans="1:26" ht="15.75" customHeight="1">
      <c r="A30" s="566" t="s">
        <v>1221</v>
      </c>
      <c r="B30" s="567"/>
      <c r="C30" s="566" t="s">
        <v>1222</v>
      </c>
      <c r="D30" s="567"/>
      <c r="E30" s="567"/>
      <c r="F30" s="567"/>
      <c r="G30" s="567"/>
      <c r="H30" s="246"/>
      <c r="I30" s="1"/>
      <c r="J30" s="1"/>
      <c r="K30" s="1"/>
      <c r="L30" s="1"/>
      <c r="M30" s="1"/>
      <c r="N30" s="1"/>
      <c r="O30" s="1"/>
      <c r="P30" s="1"/>
      <c r="Q30" s="1"/>
      <c r="R30" s="1"/>
      <c r="S30" s="1"/>
      <c r="T30" s="1"/>
      <c r="U30" s="1"/>
      <c r="V30" s="1"/>
      <c r="W30" s="1"/>
      <c r="X30" s="1"/>
      <c r="Y30" s="1"/>
      <c r="Z30" s="1"/>
    </row>
    <row r="31" spans="1:26" ht="15.75" customHeight="1">
      <c r="A31" s="558" t="s">
        <v>1223</v>
      </c>
      <c r="B31" s="563" t="s">
        <v>238</v>
      </c>
      <c r="C31" s="558" t="s">
        <v>1220</v>
      </c>
      <c r="D31" s="558"/>
      <c r="E31" s="558"/>
      <c r="F31" s="558"/>
      <c r="G31" s="558"/>
      <c r="H31" s="246"/>
      <c r="I31" s="1"/>
      <c r="J31" s="1"/>
      <c r="K31" s="1"/>
      <c r="L31" s="1"/>
      <c r="M31" s="1"/>
      <c r="N31" s="1"/>
      <c r="O31" s="1"/>
      <c r="P31" s="1"/>
      <c r="Q31" s="1"/>
      <c r="R31" s="1"/>
      <c r="S31" s="1"/>
      <c r="T31" s="1"/>
      <c r="U31" s="1"/>
      <c r="V31" s="1"/>
      <c r="W31" s="1"/>
      <c r="X31" s="1"/>
      <c r="Y31" s="1"/>
      <c r="Z31" s="1"/>
    </row>
    <row r="32" spans="1:26" ht="15.75" customHeight="1">
      <c r="A32" s="558" t="s">
        <v>1224</v>
      </c>
      <c r="B32" s="563" t="s">
        <v>247</v>
      </c>
      <c r="C32" s="558" t="s">
        <v>1223</v>
      </c>
      <c r="D32" s="558"/>
      <c r="E32" s="558"/>
      <c r="F32" s="558"/>
      <c r="G32" s="558"/>
      <c r="H32" s="246"/>
      <c r="I32" s="1"/>
      <c r="J32" s="1"/>
      <c r="K32" s="1"/>
      <c r="L32" s="1"/>
      <c r="M32" s="1"/>
      <c r="N32" s="1"/>
      <c r="O32" s="1"/>
      <c r="P32" s="1"/>
      <c r="Q32" s="1"/>
      <c r="R32" s="1"/>
      <c r="S32" s="1"/>
      <c r="T32" s="1"/>
      <c r="U32" s="1"/>
      <c r="V32" s="1"/>
      <c r="W32" s="1"/>
      <c r="X32" s="1"/>
      <c r="Y32" s="1"/>
      <c r="Z32" s="1"/>
    </row>
    <row r="33" spans="1:26" ht="15.75" customHeight="1">
      <c r="A33" s="558" t="s">
        <v>1225</v>
      </c>
      <c r="B33" s="563" t="s">
        <v>255</v>
      </c>
      <c r="C33" s="558" t="s">
        <v>1226</v>
      </c>
      <c r="D33" s="558" t="s">
        <v>1227</v>
      </c>
      <c r="E33" s="558" t="s">
        <v>1228</v>
      </c>
      <c r="F33" s="558" t="s">
        <v>1229</v>
      </c>
      <c r="G33" s="558"/>
      <c r="H33" s="246"/>
      <c r="I33" s="1"/>
      <c r="J33" s="1"/>
      <c r="K33" s="1"/>
      <c r="L33" s="1"/>
      <c r="M33" s="1"/>
      <c r="N33" s="1"/>
      <c r="O33" s="1"/>
      <c r="P33" s="1"/>
      <c r="Q33" s="1"/>
      <c r="R33" s="1"/>
      <c r="S33" s="1"/>
      <c r="T33" s="1"/>
      <c r="U33" s="1"/>
      <c r="V33" s="1"/>
      <c r="W33" s="1"/>
      <c r="X33" s="1"/>
      <c r="Y33" s="1"/>
      <c r="Z33" s="1"/>
    </row>
    <row r="34" spans="1:26" ht="15.75" customHeight="1">
      <c r="A34" s="565"/>
      <c r="B34" s="563" t="s">
        <v>260</v>
      </c>
      <c r="C34" s="558" t="s">
        <v>1230</v>
      </c>
      <c r="D34" s="568"/>
      <c r="E34" s="558"/>
      <c r="F34" s="569"/>
      <c r="G34" s="558"/>
      <c r="H34" s="246"/>
      <c r="I34" s="1"/>
      <c r="J34" s="1"/>
      <c r="K34" s="1"/>
      <c r="L34" s="1"/>
      <c r="M34" s="1"/>
      <c r="N34" s="1"/>
      <c r="O34" s="1"/>
      <c r="P34" s="1"/>
      <c r="Q34" s="1"/>
      <c r="R34" s="1"/>
      <c r="S34" s="1"/>
      <c r="T34" s="1"/>
      <c r="U34" s="1"/>
      <c r="V34" s="1"/>
      <c r="W34" s="1"/>
      <c r="X34" s="1"/>
      <c r="Y34" s="1"/>
      <c r="Z34" s="1"/>
    </row>
    <row r="35" spans="1:26" ht="15.75" customHeight="1">
      <c r="A35" s="565"/>
      <c r="B35" s="563"/>
      <c r="C35" s="558"/>
      <c r="D35" s="558"/>
      <c r="E35" s="558"/>
      <c r="F35" s="569"/>
      <c r="G35" s="558"/>
      <c r="H35" s="246"/>
      <c r="I35" s="1"/>
      <c r="J35" s="1"/>
      <c r="K35" s="1"/>
      <c r="L35" s="1"/>
      <c r="M35" s="1"/>
      <c r="N35" s="1"/>
      <c r="O35" s="1"/>
      <c r="P35" s="1"/>
      <c r="Q35" s="1"/>
      <c r="R35" s="1"/>
      <c r="S35" s="1"/>
      <c r="T35" s="1"/>
      <c r="U35" s="1"/>
      <c r="V35" s="1"/>
      <c r="W35" s="1"/>
      <c r="X35" s="1"/>
      <c r="Y35" s="1"/>
      <c r="Z35" s="1"/>
    </row>
    <row r="36" spans="1:26" ht="15.75" customHeight="1">
      <c r="A36" s="566" t="s">
        <v>1222</v>
      </c>
      <c r="B36" s="567"/>
      <c r="C36" s="566" t="s">
        <v>1231</v>
      </c>
      <c r="D36" s="567"/>
      <c r="E36" s="567"/>
      <c r="F36" s="567"/>
      <c r="G36" s="567"/>
      <c r="H36" s="246"/>
      <c r="I36" s="1"/>
      <c r="J36" s="1"/>
      <c r="K36" s="1"/>
      <c r="L36" s="1"/>
      <c r="M36" s="1"/>
      <c r="N36" s="1"/>
      <c r="O36" s="1"/>
      <c r="P36" s="1"/>
      <c r="Q36" s="1"/>
      <c r="R36" s="1"/>
      <c r="S36" s="1"/>
      <c r="T36" s="1"/>
      <c r="U36" s="1"/>
      <c r="V36" s="1"/>
      <c r="W36" s="1"/>
      <c r="X36" s="1"/>
      <c r="Y36" s="1"/>
      <c r="Z36" s="1"/>
    </row>
    <row r="37" spans="1:26" ht="15.75" customHeight="1">
      <c r="A37" s="558" t="s">
        <v>1232</v>
      </c>
      <c r="B37" s="563" t="s">
        <v>264</v>
      </c>
      <c r="C37" s="558"/>
      <c r="D37" s="558"/>
      <c r="E37" s="558"/>
      <c r="F37" s="558"/>
      <c r="G37" s="558"/>
      <c r="H37" s="246"/>
      <c r="I37" s="1"/>
      <c r="J37" s="1"/>
      <c r="K37" s="1"/>
      <c r="L37" s="1"/>
      <c r="M37" s="1"/>
      <c r="N37" s="1"/>
      <c r="O37" s="1"/>
      <c r="P37" s="1"/>
      <c r="Q37" s="1"/>
      <c r="R37" s="1"/>
      <c r="S37" s="1"/>
      <c r="T37" s="1"/>
      <c r="U37" s="1"/>
      <c r="V37" s="1"/>
      <c r="W37" s="1"/>
      <c r="X37" s="1"/>
      <c r="Y37" s="1"/>
      <c r="Z37" s="1"/>
    </row>
    <row r="38" spans="1:26" ht="15.75" customHeight="1">
      <c r="A38" s="558" t="s">
        <v>1233</v>
      </c>
      <c r="B38" s="563" t="s">
        <v>268</v>
      </c>
      <c r="C38" s="558" t="s">
        <v>1234</v>
      </c>
      <c r="D38" s="558" t="s">
        <v>1235</v>
      </c>
      <c r="E38" s="558"/>
      <c r="F38" s="558"/>
      <c r="G38" s="558"/>
      <c r="H38" s="246"/>
      <c r="I38" s="1"/>
      <c r="J38" s="1"/>
      <c r="K38" s="1"/>
      <c r="L38" s="1"/>
      <c r="M38" s="1"/>
      <c r="N38" s="1"/>
      <c r="O38" s="1"/>
      <c r="P38" s="1"/>
      <c r="Q38" s="1"/>
      <c r="R38" s="1"/>
      <c r="S38" s="1"/>
      <c r="T38" s="1"/>
      <c r="U38" s="1"/>
      <c r="V38" s="1"/>
      <c r="W38" s="1"/>
      <c r="X38" s="1"/>
      <c r="Y38" s="1"/>
      <c r="Z38" s="1"/>
    </row>
    <row r="39" spans="1:26" ht="15.75" customHeight="1">
      <c r="A39" s="558" t="s">
        <v>1236</v>
      </c>
      <c r="B39" s="563" t="s">
        <v>272</v>
      </c>
      <c r="C39" s="558" t="s">
        <v>1237</v>
      </c>
      <c r="D39" s="558" t="s">
        <v>1238</v>
      </c>
      <c r="E39" s="558" t="s">
        <v>1239</v>
      </c>
      <c r="F39" s="558"/>
      <c r="G39" s="558"/>
      <c r="H39" s="246"/>
      <c r="I39" s="1"/>
      <c r="J39" s="1"/>
      <c r="K39" s="1"/>
      <c r="L39" s="1"/>
      <c r="M39" s="1"/>
      <c r="N39" s="1"/>
      <c r="O39" s="1"/>
      <c r="P39" s="1"/>
      <c r="Q39" s="1"/>
      <c r="R39" s="1"/>
      <c r="S39" s="1"/>
      <c r="T39" s="1"/>
      <c r="U39" s="1"/>
      <c r="V39" s="1"/>
      <c r="W39" s="1"/>
      <c r="X39" s="1"/>
      <c r="Y39" s="1"/>
      <c r="Z39" s="1"/>
    </row>
    <row r="40" spans="1:26" ht="15.75" customHeight="1">
      <c r="A40" s="558" t="s">
        <v>1240</v>
      </c>
      <c r="B40" s="563" t="s">
        <v>274</v>
      </c>
      <c r="C40" s="558" t="s">
        <v>1241</v>
      </c>
      <c r="D40" s="558"/>
      <c r="E40" s="558"/>
      <c r="F40" s="558"/>
      <c r="G40" s="558"/>
      <c r="H40" s="246"/>
      <c r="I40" s="1"/>
      <c r="J40" s="1"/>
      <c r="K40" s="1"/>
      <c r="L40" s="1"/>
      <c r="M40" s="1"/>
      <c r="N40" s="1"/>
      <c r="O40" s="1"/>
      <c r="P40" s="1"/>
      <c r="Q40" s="1"/>
      <c r="R40" s="1"/>
      <c r="S40" s="1"/>
      <c r="T40" s="1"/>
      <c r="U40" s="1"/>
      <c r="V40" s="1"/>
      <c r="W40" s="1"/>
      <c r="X40" s="1"/>
      <c r="Y40" s="1"/>
      <c r="Z40" s="1"/>
    </row>
    <row r="41" spans="1:26" ht="15.75" customHeight="1">
      <c r="A41" s="558" t="s">
        <v>1242</v>
      </c>
      <c r="B41" s="563" t="s">
        <v>286</v>
      </c>
      <c r="C41" s="558" t="s">
        <v>1243</v>
      </c>
      <c r="D41" s="558" t="s">
        <v>1244</v>
      </c>
      <c r="E41" s="558" t="s">
        <v>1245</v>
      </c>
      <c r="F41" s="558"/>
      <c r="G41" s="558"/>
      <c r="H41" s="246"/>
      <c r="I41" s="1"/>
      <c r="J41" s="1"/>
      <c r="K41" s="1"/>
      <c r="L41" s="1"/>
      <c r="M41" s="1"/>
      <c r="N41" s="1"/>
      <c r="O41" s="1"/>
      <c r="P41" s="1"/>
      <c r="Q41" s="1"/>
      <c r="R41" s="1"/>
      <c r="S41" s="1"/>
      <c r="T41" s="1"/>
      <c r="U41" s="1"/>
      <c r="V41" s="1"/>
      <c r="W41" s="1"/>
      <c r="X41" s="1"/>
      <c r="Y41" s="1"/>
      <c r="Z41" s="1"/>
    </row>
    <row r="42" spans="1:26" ht="15.75" customHeight="1">
      <c r="A42" s="558" t="s">
        <v>1246</v>
      </c>
      <c r="B42" s="563" t="s">
        <v>280</v>
      </c>
      <c r="C42" s="558"/>
      <c r="D42" s="558"/>
      <c r="E42" s="558"/>
      <c r="F42" s="558"/>
      <c r="G42" s="558"/>
      <c r="H42" s="246"/>
      <c r="I42" s="1"/>
      <c r="J42" s="1"/>
      <c r="K42" s="1"/>
      <c r="L42" s="1"/>
      <c r="M42" s="1"/>
      <c r="N42" s="1"/>
      <c r="O42" s="1"/>
      <c r="P42" s="1"/>
      <c r="Q42" s="1"/>
      <c r="R42" s="1"/>
      <c r="S42" s="1"/>
      <c r="T42" s="1"/>
      <c r="U42" s="1"/>
      <c r="V42" s="1"/>
      <c r="W42" s="1"/>
      <c r="X42" s="1"/>
      <c r="Y42" s="1"/>
      <c r="Z42" s="1"/>
    </row>
    <row r="43" spans="1:26" ht="15.75" customHeight="1">
      <c r="A43" s="558" t="s">
        <v>1247</v>
      </c>
      <c r="B43" s="563" t="s">
        <v>289</v>
      </c>
      <c r="C43" s="558" t="s">
        <v>1233</v>
      </c>
      <c r="D43" s="558"/>
      <c r="E43" s="558"/>
      <c r="F43" s="558"/>
      <c r="G43" s="558"/>
      <c r="H43" s="246"/>
      <c r="I43" s="1"/>
      <c r="J43" s="1"/>
      <c r="K43" s="1"/>
      <c r="L43" s="1"/>
      <c r="M43" s="1"/>
      <c r="N43" s="1"/>
      <c r="O43" s="1"/>
      <c r="P43" s="1"/>
      <c r="Q43" s="1"/>
      <c r="R43" s="1"/>
      <c r="S43" s="1"/>
      <c r="T43" s="1"/>
      <c r="U43" s="1"/>
      <c r="V43" s="1"/>
      <c r="W43" s="1"/>
      <c r="X43" s="1"/>
      <c r="Y43" s="1"/>
      <c r="Z43" s="1"/>
    </row>
    <row r="44" spans="1:26" ht="15.75" customHeight="1">
      <c r="A44" s="558" t="s">
        <v>1248</v>
      </c>
      <c r="B44" s="563" t="s">
        <v>294</v>
      </c>
      <c r="C44" s="558" t="s">
        <v>1236</v>
      </c>
      <c r="D44" s="558" t="s">
        <v>1249</v>
      </c>
      <c r="E44" s="558" t="s">
        <v>1250</v>
      </c>
      <c r="F44" s="558" t="s">
        <v>1251</v>
      </c>
      <c r="G44" s="558" t="s">
        <v>1252</v>
      </c>
      <c r="H44" s="246"/>
      <c r="I44" s="1"/>
      <c r="J44" s="1"/>
      <c r="K44" s="1"/>
      <c r="L44" s="1"/>
      <c r="M44" s="1"/>
      <c r="N44" s="1"/>
      <c r="O44" s="1"/>
      <c r="P44" s="1"/>
      <c r="Q44" s="1"/>
      <c r="R44" s="1"/>
      <c r="S44" s="1"/>
      <c r="T44" s="1"/>
      <c r="U44" s="1"/>
      <c r="V44" s="1"/>
      <c r="W44" s="1"/>
      <c r="X44" s="1"/>
      <c r="Y44" s="1"/>
      <c r="Z44" s="1"/>
    </row>
    <row r="45" spans="1:26" ht="15.75" customHeight="1">
      <c r="A45" s="558" t="s">
        <v>1253</v>
      </c>
      <c r="B45" s="563" t="s">
        <v>297</v>
      </c>
      <c r="C45" s="558" t="s">
        <v>1242</v>
      </c>
      <c r="D45" s="558" t="s">
        <v>1254</v>
      </c>
      <c r="E45" s="558"/>
      <c r="F45" s="558"/>
      <c r="G45" s="558"/>
      <c r="H45" s="246"/>
      <c r="I45" s="1"/>
      <c r="J45" s="1"/>
      <c r="K45" s="1"/>
      <c r="L45" s="1"/>
      <c r="M45" s="1"/>
      <c r="N45" s="1"/>
      <c r="O45" s="1"/>
      <c r="P45" s="1"/>
      <c r="Q45" s="1"/>
      <c r="R45" s="1"/>
      <c r="S45" s="1"/>
      <c r="T45" s="1"/>
      <c r="U45" s="1"/>
      <c r="V45" s="1"/>
      <c r="W45" s="1"/>
      <c r="X45" s="1"/>
      <c r="Y45" s="1"/>
      <c r="Z45" s="1"/>
    </row>
    <row r="46" spans="1:26" ht="15.75" customHeight="1">
      <c r="A46" s="565"/>
      <c r="B46" s="563"/>
      <c r="C46" s="558"/>
      <c r="D46" s="558"/>
      <c r="E46" s="558"/>
      <c r="F46" s="558"/>
      <c r="G46" s="558"/>
      <c r="H46" s="246"/>
      <c r="I46" s="1"/>
      <c r="J46" s="1"/>
      <c r="K46" s="1"/>
      <c r="L46" s="1"/>
      <c r="M46" s="1"/>
      <c r="N46" s="1"/>
      <c r="O46" s="1"/>
      <c r="P46" s="1"/>
      <c r="Q46" s="1"/>
      <c r="R46" s="1"/>
      <c r="S46" s="1"/>
      <c r="T46" s="1"/>
      <c r="U46" s="1"/>
      <c r="V46" s="1"/>
      <c r="W46" s="1"/>
      <c r="X46" s="1"/>
      <c r="Y46" s="1"/>
      <c r="Z46" s="1"/>
    </row>
    <row r="47" spans="1:26" ht="15.75" customHeight="1">
      <c r="A47" s="566" t="s">
        <v>1255</v>
      </c>
      <c r="B47" s="570"/>
      <c r="C47" s="566" t="s">
        <v>1256</v>
      </c>
      <c r="D47" s="567"/>
      <c r="E47" s="567"/>
      <c r="F47" s="567"/>
      <c r="G47" s="567"/>
      <c r="H47" s="246"/>
      <c r="I47" s="1"/>
      <c r="J47" s="1"/>
      <c r="K47" s="1"/>
      <c r="L47" s="1"/>
      <c r="M47" s="1"/>
      <c r="N47" s="1"/>
      <c r="O47" s="1"/>
      <c r="P47" s="1"/>
      <c r="Q47" s="1"/>
      <c r="R47" s="1"/>
      <c r="S47" s="1"/>
      <c r="T47" s="1"/>
      <c r="U47" s="1"/>
      <c r="V47" s="1"/>
      <c r="W47" s="1"/>
      <c r="X47" s="1"/>
      <c r="Y47" s="1"/>
      <c r="Z47" s="1"/>
    </row>
    <row r="48" spans="1:26" ht="15.75" customHeight="1">
      <c r="A48" s="558" t="s">
        <v>1257</v>
      </c>
      <c r="B48" s="563" t="s">
        <v>302</v>
      </c>
      <c r="C48" s="558" t="s">
        <v>1247</v>
      </c>
      <c r="D48" s="558"/>
      <c r="E48" s="558"/>
      <c r="F48" s="558"/>
      <c r="G48" s="558"/>
      <c r="H48" s="246"/>
      <c r="I48" s="1"/>
      <c r="J48" s="1"/>
      <c r="K48" s="1"/>
      <c r="L48" s="1"/>
      <c r="M48" s="1"/>
      <c r="N48" s="1"/>
      <c r="O48" s="1"/>
      <c r="P48" s="1"/>
      <c r="Q48" s="1"/>
      <c r="R48" s="1"/>
      <c r="S48" s="1"/>
      <c r="T48" s="1"/>
      <c r="U48" s="1"/>
      <c r="V48" s="1"/>
      <c r="W48" s="1"/>
      <c r="X48" s="1"/>
      <c r="Y48" s="1"/>
      <c r="Z48" s="1"/>
    </row>
    <row r="49" spans="1:26" ht="15.75" customHeight="1">
      <c r="A49" s="558" t="s">
        <v>1252</v>
      </c>
      <c r="B49" s="563" t="s">
        <v>305</v>
      </c>
      <c r="C49" s="558" t="s">
        <v>1248</v>
      </c>
      <c r="D49" s="558"/>
      <c r="E49" s="558"/>
      <c r="F49" s="558"/>
      <c r="G49" s="558"/>
      <c r="H49" s="246"/>
      <c r="I49" s="1"/>
      <c r="J49" s="1"/>
      <c r="K49" s="1"/>
      <c r="L49" s="1"/>
      <c r="M49" s="1"/>
      <c r="N49" s="1"/>
      <c r="O49" s="1"/>
      <c r="P49" s="1"/>
      <c r="Q49" s="1"/>
      <c r="R49" s="1"/>
      <c r="S49" s="1"/>
      <c r="T49" s="1"/>
      <c r="U49" s="1"/>
      <c r="V49" s="1"/>
      <c r="W49" s="1"/>
      <c r="X49" s="1"/>
      <c r="Y49" s="1"/>
      <c r="Z49" s="1"/>
    </row>
    <row r="50" spans="1:26" ht="15.75" customHeight="1">
      <c r="A50" s="558" t="s">
        <v>1258</v>
      </c>
      <c r="B50" s="563" t="s">
        <v>309</v>
      </c>
      <c r="C50" s="558" t="s">
        <v>1259</v>
      </c>
      <c r="D50" s="558"/>
      <c r="E50" s="558"/>
      <c r="F50" s="558"/>
      <c r="G50" s="558"/>
      <c r="H50" s="246"/>
      <c r="I50" s="1"/>
      <c r="J50" s="1"/>
      <c r="K50" s="1"/>
      <c r="L50" s="1"/>
      <c r="M50" s="1"/>
      <c r="N50" s="1"/>
      <c r="O50" s="1"/>
      <c r="P50" s="1"/>
      <c r="Q50" s="1"/>
      <c r="R50" s="1"/>
      <c r="S50" s="1"/>
      <c r="T50" s="1"/>
      <c r="U50" s="1"/>
      <c r="V50" s="1"/>
      <c r="W50" s="1"/>
      <c r="X50" s="1"/>
      <c r="Y50" s="1"/>
      <c r="Z50" s="1"/>
    </row>
    <row r="51" spans="1:26" ht="15.75" customHeight="1">
      <c r="A51" s="558" t="s">
        <v>1260</v>
      </c>
      <c r="B51" s="563" t="s">
        <v>1261</v>
      </c>
      <c r="C51" s="558"/>
      <c r="D51" s="558"/>
      <c r="E51" s="558"/>
      <c r="F51" s="558"/>
      <c r="G51" s="558"/>
      <c r="H51" s="246"/>
      <c r="I51" s="1"/>
      <c r="J51" s="1"/>
      <c r="K51" s="1"/>
      <c r="L51" s="1"/>
      <c r="M51" s="1"/>
      <c r="N51" s="1"/>
      <c r="O51" s="1"/>
      <c r="P51" s="1"/>
      <c r="Q51" s="1"/>
      <c r="R51" s="1"/>
      <c r="S51" s="1"/>
      <c r="T51" s="1"/>
      <c r="U51" s="1"/>
      <c r="V51" s="1"/>
      <c r="W51" s="1"/>
      <c r="X51" s="1"/>
      <c r="Y51" s="1"/>
      <c r="Z51" s="1"/>
    </row>
    <row r="52" spans="1:26" ht="15.75" customHeight="1">
      <c r="A52" s="558" t="s">
        <v>1262</v>
      </c>
      <c r="B52" s="563" t="s">
        <v>312</v>
      </c>
      <c r="C52" s="558" t="s">
        <v>1257</v>
      </c>
      <c r="D52" s="558" t="s">
        <v>1263</v>
      </c>
      <c r="E52" s="558"/>
      <c r="F52" s="558"/>
      <c r="G52" s="558"/>
      <c r="H52" s="246"/>
      <c r="I52" s="1"/>
      <c r="J52" s="1"/>
      <c r="K52" s="1"/>
      <c r="L52" s="1"/>
      <c r="M52" s="1"/>
      <c r="N52" s="1"/>
      <c r="O52" s="1"/>
      <c r="P52" s="1"/>
      <c r="Q52" s="1"/>
      <c r="R52" s="1"/>
      <c r="S52" s="1"/>
      <c r="T52" s="1"/>
      <c r="U52" s="1"/>
      <c r="V52" s="1"/>
      <c r="W52" s="1"/>
      <c r="X52" s="1"/>
      <c r="Y52" s="1"/>
      <c r="Z52" s="1"/>
    </row>
    <row r="53" spans="1:26" ht="15.75" customHeight="1">
      <c r="A53" s="558" t="s">
        <v>1264</v>
      </c>
      <c r="B53" s="563" t="s">
        <v>315</v>
      </c>
      <c r="C53" s="558" t="s">
        <v>1265</v>
      </c>
      <c r="D53" s="558" t="s">
        <v>1266</v>
      </c>
      <c r="E53" s="558"/>
      <c r="F53" s="558"/>
      <c r="G53" s="558"/>
      <c r="H53" s="246"/>
      <c r="I53" s="1"/>
      <c r="J53" s="1"/>
      <c r="K53" s="1"/>
      <c r="L53" s="1"/>
      <c r="M53" s="1"/>
      <c r="N53" s="1"/>
      <c r="O53" s="1"/>
      <c r="P53" s="1"/>
      <c r="Q53" s="1"/>
      <c r="R53" s="1"/>
      <c r="S53" s="1"/>
      <c r="T53" s="1"/>
      <c r="U53" s="1"/>
      <c r="V53" s="1"/>
      <c r="W53" s="1"/>
      <c r="X53" s="1"/>
      <c r="Y53" s="1"/>
      <c r="Z53" s="1"/>
    </row>
    <row r="54" spans="1:26" ht="15.75" customHeight="1">
      <c r="A54" s="558" t="s">
        <v>1267</v>
      </c>
      <c r="B54" s="563" t="s">
        <v>318</v>
      </c>
      <c r="C54" s="558"/>
      <c r="D54" s="558" t="s">
        <v>1268</v>
      </c>
      <c r="E54" s="558"/>
      <c r="F54" s="558"/>
      <c r="G54" s="558"/>
      <c r="H54" s="246"/>
      <c r="I54" s="1"/>
      <c r="J54" s="1"/>
      <c r="K54" s="1"/>
      <c r="L54" s="1"/>
      <c r="M54" s="1"/>
      <c r="N54" s="1"/>
      <c r="O54" s="1"/>
      <c r="P54" s="1"/>
      <c r="Q54" s="1"/>
      <c r="R54" s="1"/>
      <c r="S54" s="1"/>
      <c r="T54" s="1"/>
      <c r="U54" s="1"/>
      <c r="V54" s="1"/>
      <c r="W54" s="1"/>
      <c r="X54" s="1"/>
      <c r="Y54" s="1"/>
      <c r="Z54" s="1"/>
    </row>
    <row r="55" spans="1:26" ht="15.75" customHeight="1">
      <c r="A55" s="558" t="s">
        <v>1269</v>
      </c>
      <c r="B55" s="563" t="s">
        <v>323</v>
      </c>
      <c r="C55" s="558"/>
      <c r="D55" s="558" t="s">
        <v>1270</v>
      </c>
      <c r="E55" s="558"/>
      <c r="F55" s="558"/>
      <c r="G55" s="558"/>
      <c r="H55" s="246"/>
      <c r="I55" s="1"/>
      <c r="J55" s="1"/>
      <c r="K55" s="1"/>
      <c r="L55" s="1"/>
      <c r="M55" s="1"/>
      <c r="N55" s="1"/>
      <c r="O55" s="1"/>
      <c r="P55" s="1"/>
      <c r="Q55" s="1"/>
      <c r="R55" s="1"/>
      <c r="S55" s="1"/>
      <c r="T55" s="1"/>
      <c r="U55" s="1"/>
      <c r="V55" s="1"/>
      <c r="W55" s="1"/>
      <c r="X55" s="1"/>
      <c r="Y55" s="1"/>
      <c r="Z55" s="1"/>
    </row>
    <row r="56" spans="1:26" ht="15.75" customHeight="1">
      <c r="A56" s="558" t="s">
        <v>1271</v>
      </c>
      <c r="B56" s="563" t="s">
        <v>327</v>
      </c>
      <c r="C56" s="558"/>
      <c r="D56" s="558" t="s">
        <v>1272</v>
      </c>
      <c r="E56" s="558"/>
      <c r="F56" s="558"/>
      <c r="G56" s="558"/>
      <c r="H56" s="246"/>
      <c r="I56" s="1"/>
      <c r="J56" s="1"/>
      <c r="K56" s="1"/>
      <c r="L56" s="1"/>
      <c r="M56" s="1"/>
      <c r="N56" s="1"/>
      <c r="O56" s="1"/>
      <c r="P56" s="1"/>
      <c r="Q56" s="1"/>
      <c r="R56" s="1"/>
      <c r="S56" s="1"/>
      <c r="T56" s="1"/>
      <c r="U56" s="1"/>
      <c r="V56" s="1"/>
      <c r="W56" s="1"/>
      <c r="X56" s="1"/>
      <c r="Y56" s="1"/>
      <c r="Z56" s="1"/>
    </row>
    <row r="57" spans="1:26" ht="15.75" customHeight="1">
      <c r="A57" s="571" t="s">
        <v>1273</v>
      </c>
      <c r="B57" s="563" t="s">
        <v>330</v>
      </c>
      <c r="C57" s="558"/>
      <c r="D57" s="558"/>
      <c r="E57" s="558"/>
      <c r="F57" s="558"/>
      <c r="G57" s="558"/>
      <c r="H57" s="246"/>
      <c r="I57" s="1"/>
      <c r="J57" s="1"/>
      <c r="K57" s="1"/>
      <c r="L57" s="1"/>
      <c r="M57" s="1"/>
      <c r="N57" s="1"/>
      <c r="O57" s="1"/>
      <c r="P57" s="1"/>
      <c r="Q57" s="1"/>
      <c r="R57" s="1"/>
      <c r="S57" s="1"/>
      <c r="T57" s="1"/>
      <c r="U57" s="1"/>
      <c r="V57" s="1"/>
      <c r="W57" s="1"/>
      <c r="X57" s="1"/>
      <c r="Y57" s="1"/>
      <c r="Z57" s="1"/>
    </row>
    <row r="58" spans="1:26" ht="15.75" customHeight="1">
      <c r="A58" s="558" t="s">
        <v>1274</v>
      </c>
      <c r="B58" s="563" t="s">
        <v>334</v>
      </c>
      <c r="C58" s="558"/>
      <c r="D58" s="558" t="s">
        <v>1275</v>
      </c>
      <c r="E58" s="558"/>
      <c r="F58" s="558"/>
      <c r="G58" s="558"/>
      <c r="H58" s="246"/>
      <c r="I58" s="1"/>
      <c r="J58" s="1"/>
      <c r="K58" s="1"/>
      <c r="L58" s="1"/>
      <c r="M58" s="1"/>
      <c r="N58" s="1"/>
      <c r="O58" s="1"/>
      <c r="P58" s="1"/>
      <c r="Q58" s="1"/>
      <c r="R58" s="1"/>
      <c r="S58" s="1"/>
      <c r="T58" s="1"/>
      <c r="U58" s="1"/>
      <c r="V58" s="1"/>
      <c r="W58" s="1"/>
      <c r="X58" s="1"/>
      <c r="Y58" s="1"/>
      <c r="Z58" s="1"/>
    </row>
    <row r="59" spans="1:26" ht="15.75" customHeight="1">
      <c r="A59" s="558" t="s">
        <v>1276</v>
      </c>
      <c r="B59" s="563" t="s">
        <v>338</v>
      </c>
      <c r="C59" s="558"/>
      <c r="D59" s="558"/>
      <c r="E59" s="558"/>
      <c r="F59" s="558"/>
      <c r="G59" s="558"/>
      <c r="H59" s="246"/>
      <c r="I59" s="1"/>
      <c r="J59" s="1"/>
      <c r="K59" s="1"/>
      <c r="L59" s="1"/>
      <c r="M59" s="1"/>
      <c r="N59" s="1"/>
      <c r="O59" s="1"/>
      <c r="P59" s="1"/>
      <c r="Q59" s="1"/>
      <c r="R59" s="1"/>
      <c r="S59" s="1"/>
      <c r="T59" s="1"/>
      <c r="U59" s="1"/>
      <c r="V59" s="1"/>
      <c r="W59" s="1"/>
      <c r="X59" s="1"/>
      <c r="Y59" s="1"/>
      <c r="Z59" s="1"/>
    </row>
    <row r="60" spans="1:26" ht="15.75" customHeight="1">
      <c r="A60" s="558" t="s">
        <v>1277</v>
      </c>
      <c r="B60" s="563" t="s">
        <v>343</v>
      </c>
      <c r="C60" s="558"/>
      <c r="D60" s="558"/>
      <c r="E60" s="558"/>
      <c r="F60" s="558"/>
      <c r="G60" s="558"/>
      <c r="H60" s="246"/>
      <c r="I60" s="1"/>
      <c r="J60" s="1"/>
      <c r="K60" s="1"/>
      <c r="L60" s="1"/>
      <c r="M60" s="1"/>
      <c r="N60" s="1"/>
      <c r="O60" s="1"/>
      <c r="P60" s="1"/>
      <c r="Q60" s="1"/>
      <c r="R60" s="1"/>
      <c r="S60" s="1"/>
      <c r="T60" s="1"/>
      <c r="U60" s="1"/>
      <c r="V60" s="1"/>
      <c r="W60" s="1"/>
      <c r="X60" s="1"/>
      <c r="Y60" s="1"/>
      <c r="Z60" s="1"/>
    </row>
    <row r="61" spans="1:26" ht="15.75" customHeight="1">
      <c r="A61" s="558" t="s">
        <v>1278</v>
      </c>
      <c r="B61" s="563" t="s">
        <v>349</v>
      </c>
      <c r="C61" s="558"/>
      <c r="D61" s="558"/>
      <c r="E61" s="558"/>
      <c r="F61" s="558"/>
      <c r="G61" s="558"/>
      <c r="H61" s="246"/>
      <c r="I61" s="1"/>
      <c r="J61" s="1"/>
      <c r="K61" s="1"/>
      <c r="L61" s="1"/>
      <c r="M61" s="1"/>
      <c r="N61" s="1"/>
      <c r="O61" s="1"/>
      <c r="P61" s="1"/>
      <c r="Q61" s="1"/>
      <c r="R61" s="1"/>
      <c r="S61" s="1"/>
      <c r="T61" s="1"/>
      <c r="U61" s="1"/>
      <c r="V61" s="1"/>
      <c r="W61" s="1"/>
      <c r="X61" s="1"/>
      <c r="Y61" s="1"/>
      <c r="Z61" s="1"/>
    </row>
    <row r="62" spans="1:26" ht="15.75" customHeight="1">
      <c r="A62" s="558" t="s">
        <v>1279</v>
      </c>
      <c r="B62" s="563" t="s">
        <v>353</v>
      </c>
      <c r="C62" s="558"/>
      <c r="D62" s="558" t="s">
        <v>1280</v>
      </c>
      <c r="E62" s="558" t="s">
        <v>1281</v>
      </c>
      <c r="F62" s="558" t="s">
        <v>1282</v>
      </c>
      <c r="G62" s="558"/>
      <c r="H62" s="246"/>
      <c r="I62" s="1"/>
      <c r="J62" s="1"/>
      <c r="K62" s="1"/>
      <c r="L62" s="1"/>
      <c r="M62" s="1"/>
      <c r="N62" s="1"/>
      <c r="O62" s="1"/>
      <c r="P62" s="1"/>
      <c r="Q62" s="1"/>
      <c r="R62" s="1"/>
      <c r="S62" s="1"/>
      <c r="T62" s="1"/>
      <c r="U62" s="1"/>
      <c r="V62" s="1"/>
      <c r="W62" s="1"/>
      <c r="X62" s="1"/>
      <c r="Y62" s="1"/>
      <c r="Z62" s="1"/>
    </row>
    <row r="63" spans="1:26" ht="15.75" customHeight="1">
      <c r="A63" s="558" t="s">
        <v>1283</v>
      </c>
      <c r="B63" s="563" t="s">
        <v>359</v>
      </c>
      <c r="C63" s="558"/>
      <c r="D63" s="558" t="s">
        <v>1284</v>
      </c>
      <c r="E63" s="558" t="s">
        <v>1285</v>
      </c>
      <c r="F63" s="558" t="s">
        <v>1286</v>
      </c>
      <c r="G63" s="558"/>
      <c r="H63" s="246"/>
      <c r="I63" s="1"/>
      <c r="J63" s="1"/>
      <c r="K63" s="1"/>
      <c r="L63" s="1"/>
      <c r="M63" s="1"/>
      <c r="N63" s="1"/>
      <c r="O63" s="1"/>
      <c r="P63" s="1"/>
      <c r="Q63" s="1"/>
      <c r="R63" s="1"/>
      <c r="S63" s="1"/>
      <c r="T63" s="1"/>
      <c r="U63" s="1"/>
      <c r="V63" s="1"/>
      <c r="W63" s="1"/>
      <c r="X63" s="1"/>
      <c r="Y63" s="1"/>
      <c r="Z63" s="1"/>
    </row>
    <row r="64" spans="1:26" ht="15.75" customHeight="1">
      <c r="A64" s="558" t="s">
        <v>1287</v>
      </c>
      <c r="B64" s="563" t="s">
        <v>363</v>
      </c>
      <c r="C64" s="558"/>
      <c r="D64" s="558" t="s">
        <v>1288</v>
      </c>
      <c r="E64" s="558" t="s">
        <v>1289</v>
      </c>
      <c r="F64" s="558"/>
      <c r="G64" s="558"/>
      <c r="H64" s="246"/>
      <c r="I64" s="1"/>
      <c r="J64" s="1"/>
      <c r="K64" s="1"/>
      <c r="L64" s="1"/>
      <c r="M64" s="1"/>
      <c r="N64" s="1"/>
      <c r="O64" s="1"/>
      <c r="P64" s="1"/>
      <c r="Q64" s="1"/>
      <c r="R64" s="1"/>
      <c r="S64" s="1"/>
      <c r="T64" s="1"/>
      <c r="U64" s="1"/>
      <c r="V64" s="1"/>
      <c r="W64" s="1"/>
      <c r="X64" s="1"/>
      <c r="Y64" s="1"/>
      <c r="Z64" s="1"/>
    </row>
    <row r="65" spans="1:26" ht="15.75" customHeight="1">
      <c r="A65" s="558" t="s">
        <v>219</v>
      </c>
      <c r="B65" s="563" t="s">
        <v>368</v>
      </c>
      <c r="C65" s="558"/>
      <c r="D65" s="558" t="s">
        <v>1290</v>
      </c>
      <c r="E65" s="558" t="s">
        <v>1291</v>
      </c>
      <c r="F65" s="558" t="s">
        <v>1292</v>
      </c>
      <c r="G65" s="558" t="s">
        <v>1293</v>
      </c>
      <c r="H65" s="246"/>
      <c r="I65" s="1"/>
      <c r="J65" s="1"/>
      <c r="K65" s="1"/>
      <c r="L65" s="1"/>
      <c r="M65" s="1"/>
      <c r="N65" s="1"/>
      <c r="O65" s="1"/>
      <c r="P65" s="1"/>
      <c r="Q65" s="1"/>
      <c r="R65" s="1"/>
      <c r="S65" s="1"/>
      <c r="T65" s="1"/>
      <c r="U65" s="1"/>
      <c r="V65" s="1"/>
      <c r="W65" s="1"/>
      <c r="X65" s="1"/>
      <c r="Y65" s="1"/>
      <c r="Z65" s="1"/>
    </row>
    <row r="66" spans="1:26" ht="15.75" customHeight="1">
      <c r="A66" s="558" t="s">
        <v>1294</v>
      </c>
      <c r="B66" s="563" t="s">
        <v>376</v>
      </c>
      <c r="C66" s="558"/>
      <c r="D66" s="558" t="s">
        <v>1295</v>
      </c>
      <c r="E66" s="558" t="s">
        <v>1296</v>
      </c>
      <c r="F66" s="558"/>
      <c r="G66" s="558"/>
      <c r="H66" s="246"/>
      <c r="I66" s="1"/>
      <c r="J66" s="1"/>
      <c r="K66" s="1"/>
      <c r="L66" s="1"/>
      <c r="M66" s="1"/>
      <c r="N66" s="1"/>
      <c r="O66" s="1"/>
      <c r="P66" s="1"/>
      <c r="Q66" s="1"/>
      <c r="R66" s="1"/>
      <c r="S66" s="1"/>
      <c r="T66" s="1"/>
      <c r="U66" s="1"/>
      <c r="V66" s="1"/>
      <c r="W66" s="1"/>
      <c r="X66" s="1"/>
      <c r="Y66" s="1"/>
      <c r="Z66" s="1"/>
    </row>
    <row r="67" spans="1:26" ht="15.75" customHeight="1">
      <c r="A67" s="571" t="s">
        <v>1297</v>
      </c>
      <c r="B67" s="563" t="s">
        <v>380</v>
      </c>
      <c r="C67" s="558"/>
      <c r="D67" s="558" t="s">
        <v>1298</v>
      </c>
      <c r="E67" s="558" t="s">
        <v>1299</v>
      </c>
      <c r="F67" s="558"/>
      <c r="G67" s="558"/>
      <c r="H67" s="246"/>
      <c r="I67" s="1"/>
      <c r="J67" s="1"/>
      <c r="K67" s="1"/>
      <c r="L67" s="1"/>
      <c r="M67" s="1"/>
      <c r="N67" s="1"/>
      <c r="O67" s="1"/>
      <c r="P67" s="1"/>
      <c r="Q67" s="1"/>
      <c r="R67" s="1"/>
      <c r="S67" s="1"/>
      <c r="T67" s="1"/>
      <c r="U67" s="1"/>
      <c r="V67" s="1"/>
      <c r="W67" s="1"/>
      <c r="X67" s="1"/>
      <c r="Y67" s="1"/>
      <c r="Z67" s="1"/>
    </row>
    <row r="68" spans="1:26" ht="15.75" customHeight="1">
      <c r="A68" s="558" t="s">
        <v>1300</v>
      </c>
      <c r="B68" s="563" t="s">
        <v>384</v>
      </c>
      <c r="C68" s="558"/>
      <c r="D68" s="558"/>
      <c r="E68" s="558"/>
      <c r="F68" s="558"/>
      <c r="G68" s="558"/>
      <c r="H68" s="246"/>
      <c r="I68" s="1"/>
      <c r="J68" s="1"/>
      <c r="K68" s="1"/>
      <c r="L68" s="1"/>
      <c r="M68" s="1"/>
      <c r="N68" s="1"/>
      <c r="O68" s="1"/>
      <c r="P68" s="1"/>
      <c r="Q68" s="1"/>
      <c r="R68" s="1"/>
      <c r="S68" s="1"/>
      <c r="T68" s="1"/>
      <c r="U68" s="1"/>
      <c r="V68" s="1"/>
      <c r="W68" s="1"/>
      <c r="X68" s="1"/>
      <c r="Y68" s="1"/>
      <c r="Z68" s="1"/>
    </row>
    <row r="69" spans="1:26" ht="15.75" customHeight="1">
      <c r="A69" s="558" t="s">
        <v>1301</v>
      </c>
      <c r="B69" s="563" t="s">
        <v>387</v>
      </c>
      <c r="C69" s="558"/>
      <c r="D69" s="558"/>
      <c r="E69" s="558"/>
      <c r="F69" s="558"/>
      <c r="G69" s="558"/>
      <c r="H69" s="246"/>
      <c r="I69" s="1"/>
      <c r="J69" s="1"/>
      <c r="K69" s="1"/>
      <c r="L69" s="1"/>
      <c r="M69" s="1"/>
      <c r="N69" s="1"/>
      <c r="O69" s="1"/>
      <c r="P69" s="1"/>
      <c r="Q69" s="1"/>
      <c r="R69" s="1"/>
      <c r="S69" s="1"/>
      <c r="T69" s="1"/>
      <c r="U69" s="1"/>
      <c r="V69" s="1"/>
      <c r="W69" s="1"/>
      <c r="X69" s="1"/>
      <c r="Y69" s="1"/>
      <c r="Z69" s="1"/>
    </row>
    <row r="70" spans="1:26" ht="15.75" customHeight="1">
      <c r="A70" s="558" t="s">
        <v>1302</v>
      </c>
      <c r="B70" s="563" t="s">
        <v>389</v>
      </c>
      <c r="C70" s="558"/>
      <c r="D70" s="558"/>
      <c r="E70" s="558"/>
      <c r="F70" s="558"/>
      <c r="G70" s="558"/>
      <c r="H70" s="246"/>
      <c r="I70" s="1"/>
      <c r="J70" s="1"/>
      <c r="K70" s="1"/>
      <c r="L70" s="1"/>
      <c r="M70" s="1"/>
      <c r="N70" s="1"/>
      <c r="O70" s="1"/>
      <c r="P70" s="1"/>
      <c r="Q70" s="1"/>
      <c r="R70" s="1"/>
      <c r="S70" s="1"/>
      <c r="T70" s="1"/>
      <c r="U70" s="1"/>
      <c r="V70" s="1"/>
      <c r="W70" s="1"/>
      <c r="X70" s="1"/>
      <c r="Y70" s="1"/>
      <c r="Z70" s="1"/>
    </row>
    <row r="71" spans="1:26" ht="15.75" customHeight="1">
      <c r="A71" s="558" t="s">
        <v>1303</v>
      </c>
      <c r="B71" s="563" t="s">
        <v>393</v>
      </c>
      <c r="C71" s="558"/>
      <c r="D71" s="558"/>
      <c r="E71" s="558"/>
      <c r="F71" s="558"/>
      <c r="G71" s="558"/>
      <c r="H71" s="246"/>
      <c r="I71" s="1"/>
      <c r="J71" s="1"/>
      <c r="K71" s="1"/>
      <c r="L71" s="1"/>
      <c r="M71" s="1"/>
      <c r="N71" s="1"/>
      <c r="O71" s="1"/>
      <c r="P71" s="1"/>
      <c r="Q71" s="1"/>
      <c r="R71" s="1"/>
      <c r="S71" s="1"/>
      <c r="T71" s="1"/>
      <c r="U71" s="1"/>
      <c r="V71" s="1"/>
      <c r="W71" s="1"/>
      <c r="X71" s="1"/>
      <c r="Y71" s="1"/>
      <c r="Z71" s="1"/>
    </row>
    <row r="72" spans="1:26" ht="15.75" customHeight="1">
      <c r="A72" s="558" t="s">
        <v>1304</v>
      </c>
      <c r="B72" s="563" t="s">
        <v>397</v>
      </c>
      <c r="C72" s="558"/>
      <c r="D72" s="558"/>
      <c r="E72" s="558"/>
      <c r="F72" s="558"/>
      <c r="G72" s="558"/>
      <c r="H72" s="246"/>
      <c r="I72" s="1"/>
      <c r="J72" s="1"/>
      <c r="K72" s="1"/>
      <c r="L72" s="1"/>
      <c r="M72" s="1"/>
      <c r="N72" s="1"/>
      <c r="O72" s="1"/>
      <c r="P72" s="1"/>
      <c r="Q72" s="1"/>
      <c r="R72" s="1"/>
      <c r="S72" s="1"/>
      <c r="T72" s="1"/>
      <c r="U72" s="1"/>
      <c r="V72" s="1"/>
      <c r="W72" s="1"/>
      <c r="X72" s="1"/>
      <c r="Y72" s="1"/>
      <c r="Z72" s="1"/>
    </row>
    <row r="73" spans="1:26" ht="15.75" customHeight="1">
      <c r="A73" s="558" t="s">
        <v>1305</v>
      </c>
      <c r="B73" s="563" t="s">
        <v>399</v>
      </c>
      <c r="C73" s="558"/>
      <c r="D73" s="558"/>
      <c r="E73" s="558"/>
      <c r="F73" s="558"/>
      <c r="G73" s="558"/>
      <c r="H73" s="246"/>
      <c r="I73" s="1"/>
      <c r="J73" s="1"/>
      <c r="K73" s="1"/>
      <c r="L73" s="1"/>
      <c r="M73" s="1"/>
      <c r="N73" s="1"/>
      <c r="O73" s="1"/>
      <c r="P73" s="1"/>
      <c r="Q73" s="1"/>
      <c r="R73" s="1"/>
      <c r="S73" s="1"/>
      <c r="T73" s="1"/>
      <c r="U73" s="1"/>
      <c r="V73" s="1"/>
      <c r="W73" s="1"/>
      <c r="X73" s="1"/>
      <c r="Y73" s="1"/>
      <c r="Z73" s="1"/>
    </row>
    <row r="74" spans="1:26" ht="15.75" customHeight="1">
      <c r="A74" s="558" t="s">
        <v>1306</v>
      </c>
      <c r="B74" s="563" t="s">
        <v>402</v>
      </c>
      <c r="C74" s="572"/>
      <c r="D74" s="180"/>
      <c r="E74" s="572"/>
      <c r="F74" s="572"/>
      <c r="G74" s="558"/>
      <c r="H74" s="246"/>
      <c r="I74" s="1"/>
      <c r="J74" s="1"/>
      <c r="K74" s="1"/>
      <c r="L74" s="1"/>
      <c r="M74" s="1"/>
      <c r="N74" s="1"/>
      <c r="O74" s="1"/>
      <c r="P74" s="1"/>
      <c r="Q74" s="1"/>
      <c r="R74" s="1"/>
      <c r="S74" s="1"/>
      <c r="T74" s="1"/>
      <c r="U74" s="1"/>
      <c r="V74" s="1"/>
      <c r="W74" s="1"/>
      <c r="X74" s="1"/>
      <c r="Y74" s="1"/>
      <c r="Z74" s="1"/>
    </row>
    <row r="75" spans="1:26" ht="15.75" customHeight="1">
      <c r="A75" s="558" t="s">
        <v>1307</v>
      </c>
      <c r="B75" s="563" t="s">
        <v>406</v>
      </c>
      <c r="C75" s="558"/>
      <c r="D75" s="558"/>
      <c r="E75" s="558"/>
      <c r="F75" s="558"/>
      <c r="G75" s="558"/>
      <c r="H75" s="246"/>
      <c r="I75" s="1"/>
      <c r="J75" s="1"/>
      <c r="K75" s="1"/>
      <c r="L75" s="1"/>
      <c r="M75" s="1"/>
      <c r="N75" s="1"/>
      <c r="O75" s="1"/>
      <c r="P75" s="1"/>
      <c r="Q75" s="1"/>
      <c r="R75" s="1"/>
      <c r="S75" s="1"/>
      <c r="T75" s="1"/>
      <c r="U75" s="1"/>
      <c r="V75" s="1"/>
      <c r="W75" s="1"/>
      <c r="X75" s="1"/>
      <c r="Y75" s="1"/>
      <c r="Z75" s="1"/>
    </row>
    <row r="76" spans="1:26" ht="15.75" customHeight="1">
      <c r="A76" s="571" t="s">
        <v>1308</v>
      </c>
      <c r="B76" s="563" t="s">
        <v>407</v>
      </c>
      <c r="C76" s="558"/>
      <c r="D76" s="558"/>
      <c r="E76" s="558"/>
      <c r="F76" s="558"/>
      <c r="G76" s="558"/>
      <c r="H76" s="246"/>
      <c r="I76" s="1"/>
      <c r="J76" s="1"/>
      <c r="K76" s="1"/>
      <c r="L76" s="1"/>
      <c r="M76" s="1"/>
      <c r="N76" s="1"/>
      <c r="O76" s="1"/>
      <c r="P76" s="1"/>
      <c r="Q76" s="1"/>
      <c r="R76" s="1"/>
      <c r="S76" s="1"/>
      <c r="T76" s="1"/>
      <c r="U76" s="1"/>
      <c r="V76" s="1"/>
      <c r="W76" s="1"/>
      <c r="X76" s="1"/>
      <c r="Y76" s="1"/>
      <c r="Z76" s="1"/>
    </row>
    <row r="77" spans="1:26" ht="15.75" customHeight="1">
      <c r="A77" s="246"/>
      <c r="B77" s="246"/>
      <c r="C77" s="246"/>
      <c r="D77" s="246"/>
      <c r="E77" s="246"/>
      <c r="F77" s="246"/>
      <c r="G77" s="246"/>
      <c r="H77" s="246"/>
      <c r="I77" s="1"/>
      <c r="J77" s="1"/>
      <c r="K77" s="1"/>
      <c r="L77" s="1"/>
      <c r="M77" s="1"/>
      <c r="N77" s="1"/>
      <c r="O77" s="1"/>
      <c r="P77" s="1"/>
      <c r="Q77" s="1"/>
      <c r="R77" s="1"/>
      <c r="S77" s="1"/>
      <c r="T77" s="1"/>
      <c r="U77" s="1"/>
      <c r="V77" s="1"/>
      <c r="W77" s="1"/>
      <c r="X77" s="1"/>
      <c r="Y77" s="1"/>
      <c r="Z77" s="1"/>
    </row>
    <row r="78" spans="1:26" ht="15.75" customHeight="1">
      <c r="A78" s="246"/>
      <c r="B78" s="246"/>
      <c r="C78" s="246"/>
      <c r="D78" s="246"/>
      <c r="E78" s="246"/>
      <c r="F78" s="246"/>
      <c r="G78" s="246"/>
      <c r="H78" s="246"/>
      <c r="I78" s="1"/>
      <c r="J78" s="1"/>
      <c r="K78" s="1"/>
      <c r="L78" s="1"/>
      <c r="M78" s="1"/>
      <c r="N78" s="1"/>
      <c r="O78" s="1"/>
      <c r="P78" s="1"/>
      <c r="Q78" s="1"/>
      <c r="R78" s="1"/>
      <c r="S78" s="1"/>
      <c r="T78" s="1"/>
      <c r="U78" s="1"/>
      <c r="V78" s="1"/>
      <c r="W78" s="1"/>
      <c r="X78" s="1"/>
      <c r="Y78" s="1"/>
      <c r="Z78" s="1"/>
    </row>
    <row r="79" spans="1:26" ht="15.75" customHeight="1">
      <c r="A79" s="246"/>
      <c r="B79" s="246"/>
      <c r="C79" s="246"/>
      <c r="D79" s="246"/>
      <c r="E79" s="246"/>
      <c r="F79" s="246"/>
      <c r="G79" s="246"/>
      <c r="H79" s="246"/>
      <c r="I79" s="1"/>
      <c r="J79" s="1"/>
      <c r="K79" s="1"/>
      <c r="L79" s="1"/>
      <c r="M79" s="1"/>
      <c r="N79" s="1"/>
      <c r="O79" s="1"/>
      <c r="P79" s="1"/>
      <c r="Q79" s="1"/>
      <c r="R79" s="1"/>
      <c r="S79" s="1"/>
      <c r="T79" s="1"/>
      <c r="U79" s="1"/>
      <c r="V79" s="1"/>
      <c r="W79" s="1"/>
      <c r="X79" s="1"/>
      <c r="Y79" s="1"/>
      <c r="Z79" s="1"/>
    </row>
    <row r="80" spans="1:26" ht="15.75" customHeight="1">
      <c r="A80" s="246"/>
      <c r="B80" s="246"/>
      <c r="C80" s="246"/>
      <c r="D80" s="246"/>
      <c r="E80" s="246"/>
      <c r="F80" s="246"/>
      <c r="G80" s="246"/>
      <c r="H80" s="246"/>
      <c r="I80" s="1"/>
      <c r="J80" s="1"/>
      <c r="K80" s="1"/>
      <c r="L80" s="1"/>
      <c r="M80" s="1"/>
      <c r="N80" s="1"/>
      <c r="O80" s="1"/>
      <c r="P80" s="1"/>
      <c r="Q80" s="1"/>
      <c r="R80" s="1"/>
      <c r="S80" s="1"/>
      <c r="T80" s="1"/>
      <c r="U80" s="1"/>
      <c r="V80" s="1"/>
      <c r="W80" s="1"/>
      <c r="X80" s="1"/>
      <c r="Y80" s="1"/>
      <c r="Z80" s="1"/>
    </row>
    <row r="81" spans="1:26" ht="15.75" customHeight="1">
      <c r="A81" s="246"/>
      <c r="B81" s="246"/>
      <c r="C81" s="246"/>
      <c r="D81" s="246"/>
      <c r="E81" s="246"/>
      <c r="F81" s="246"/>
      <c r="G81" s="246"/>
      <c r="H81" s="246"/>
      <c r="I81" s="1"/>
      <c r="J81" s="1"/>
      <c r="K81" s="1"/>
      <c r="L81" s="1"/>
      <c r="M81" s="1"/>
      <c r="N81" s="1"/>
      <c r="O81" s="1"/>
      <c r="P81" s="1"/>
      <c r="Q81" s="1"/>
      <c r="R81" s="1"/>
      <c r="S81" s="1"/>
      <c r="T81" s="1"/>
      <c r="U81" s="1"/>
      <c r="V81" s="1"/>
      <c r="W81" s="1"/>
      <c r="X81" s="1"/>
      <c r="Y81" s="1"/>
      <c r="Z81" s="1"/>
    </row>
    <row r="82" spans="1:26" ht="15.75" customHeight="1">
      <c r="A82" s="246"/>
      <c r="B82" s="246"/>
      <c r="C82" s="246"/>
      <c r="D82" s="246"/>
      <c r="E82" s="246"/>
      <c r="F82" s="246"/>
      <c r="G82" s="246"/>
      <c r="H82" s="246"/>
      <c r="I82" s="1"/>
      <c r="J82" s="1"/>
      <c r="K82" s="1"/>
      <c r="L82" s="1"/>
      <c r="M82" s="1"/>
      <c r="N82" s="1"/>
      <c r="O82" s="1"/>
      <c r="P82" s="1"/>
      <c r="Q82" s="1"/>
      <c r="R82" s="1"/>
      <c r="S82" s="1"/>
      <c r="T82" s="1"/>
      <c r="U82" s="1"/>
      <c r="V82" s="1"/>
      <c r="W82" s="1"/>
      <c r="X82" s="1"/>
      <c r="Y82" s="1"/>
      <c r="Z82" s="1"/>
    </row>
    <row r="83" spans="1:26" ht="15.75" customHeight="1">
      <c r="A83" s="246"/>
      <c r="B83" s="246"/>
      <c r="C83" s="246"/>
      <c r="D83" s="246"/>
      <c r="E83" s="246"/>
      <c r="F83" s="246"/>
      <c r="G83" s="246"/>
      <c r="H83" s="246"/>
      <c r="I83" s="1"/>
      <c r="J83" s="1"/>
      <c r="K83" s="1"/>
      <c r="L83" s="1"/>
      <c r="M83" s="1"/>
      <c r="N83" s="1"/>
      <c r="O83" s="1"/>
      <c r="P83" s="1"/>
      <c r="Q83" s="1"/>
      <c r="R83" s="1"/>
      <c r="S83" s="1"/>
      <c r="T83" s="1"/>
      <c r="U83" s="1"/>
      <c r="V83" s="1"/>
      <c r="W83" s="1"/>
      <c r="X83" s="1"/>
      <c r="Y83" s="1"/>
      <c r="Z83" s="1"/>
    </row>
    <row r="84" spans="1:26" ht="15.75" customHeight="1">
      <c r="A84" s="246"/>
      <c r="B84" s="246"/>
      <c r="C84" s="246"/>
      <c r="D84" s="246"/>
      <c r="E84" s="246"/>
      <c r="F84" s="246"/>
      <c r="G84" s="246"/>
      <c r="H84" s="246"/>
      <c r="I84" s="1"/>
      <c r="J84" s="1"/>
      <c r="K84" s="1"/>
      <c r="L84" s="1"/>
      <c r="M84" s="1"/>
      <c r="N84" s="1"/>
      <c r="O84" s="1"/>
      <c r="P84" s="1"/>
      <c r="Q84" s="1"/>
      <c r="R84" s="1"/>
      <c r="S84" s="1"/>
      <c r="T84" s="1"/>
      <c r="U84" s="1"/>
      <c r="V84" s="1"/>
      <c r="W84" s="1"/>
      <c r="X84" s="1"/>
      <c r="Y84" s="1"/>
      <c r="Z84" s="1"/>
    </row>
    <row r="85" spans="1:26" ht="15.75" customHeight="1">
      <c r="A85" s="246"/>
      <c r="B85" s="246"/>
      <c r="C85" s="246"/>
      <c r="D85" s="246"/>
      <c r="E85" s="246"/>
      <c r="F85" s="246"/>
      <c r="G85" s="246"/>
      <c r="H85" s="246"/>
      <c r="I85" s="1"/>
      <c r="J85" s="1"/>
      <c r="K85" s="1"/>
      <c r="L85" s="1"/>
      <c r="M85" s="1"/>
      <c r="N85" s="1"/>
      <c r="O85" s="1"/>
      <c r="P85" s="1"/>
      <c r="Q85" s="1"/>
      <c r="R85" s="1"/>
      <c r="S85" s="1"/>
      <c r="T85" s="1"/>
      <c r="U85" s="1"/>
      <c r="V85" s="1"/>
      <c r="W85" s="1"/>
      <c r="X85" s="1"/>
      <c r="Y85" s="1"/>
      <c r="Z85" s="1"/>
    </row>
    <row r="86" spans="1:26" ht="15.75" customHeight="1">
      <c r="A86" s="246"/>
      <c r="B86" s="246"/>
      <c r="C86" s="246"/>
      <c r="D86" s="246"/>
      <c r="E86" s="246"/>
      <c r="F86" s="246"/>
      <c r="G86" s="246"/>
      <c r="H86" s="246"/>
      <c r="I86" s="1"/>
      <c r="J86" s="1"/>
      <c r="K86" s="1"/>
      <c r="L86" s="1"/>
      <c r="M86" s="1"/>
      <c r="N86" s="1"/>
      <c r="O86" s="1"/>
      <c r="P86" s="1"/>
      <c r="Q86" s="1"/>
      <c r="R86" s="1"/>
      <c r="S86" s="1"/>
      <c r="T86" s="1"/>
      <c r="U86" s="1"/>
      <c r="V86" s="1"/>
      <c r="W86" s="1"/>
      <c r="X86" s="1"/>
      <c r="Y86" s="1"/>
      <c r="Z86" s="1"/>
    </row>
    <row r="87" spans="1:26" ht="15.75" customHeight="1">
      <c r="A87" s="246"/>
      <c r="B87" s="246"/>
      <c r="C87" s="246"/>
      <c r="D87" s="246"/>
      <c r="E87" s="246"/>
      <c r="F87" s="246"/>
      <c r="G87" s="246"/>
      <c r="H87" s="246"/>
      <c r="I87" s="1"/>
      <c r="J87" s="1"/>
      <c r="K87" s="1"/>
      <c r="L87" s="1"/>
      <c r="M87" s="1"/>
      <c r="N87" s="1"/>
      <c r="O87" s="1"/>
      <c r="P87" s="1"/>
      <c r="Q87" s="1"/>
      <c r="R87" s="1"/>
      <c r="S87" s="1"/>
      <c r="T87" s="1"/>
      <c r="U87" s="1"/>
      <c r="V87" s="1"/>
      <c r="W87" s="1"/>
      <c r="X87" s="1"/>
      <c r="Y87" s="1"/>
      <c r="Z87" s="1"/>
    </row>
    <row r="88" spans="1:26" ht="15.75" customHeight="1">
      <c r="A88" s="246"/>
      <c r="B88" s="246"/>
      <c r="C88" s="246"/>
      <c r="D88" s="246"/>
      <c r="E88" s="246"/>
      <c r="F88" s="246"/>
      <c r="G88" s="246"/>
      <c r="H88" s="246"/>
      <c r="I88" s="1"/>
      <c r="J88" s="1"/>
      <c r="K88" s="1"/>
      <c r="L88" s="1"/>
      <c r="M88" s="1"/>
      <c r="N88" s="1"/>
      <c r="O88" s="1"/>
      <c r="P88" s="1"/>
      <c r="Q88" s="1"/>
      <c r="R88" s="1"/>
      <c r="S88" s="1"/>
      <c r="T88" s="1"/>
      <c r="U88" s="1"/>
      <c r="V88" s="1"/>
      <c r="W88" s="1"/>
      <c r="X88" s="1"/>
      <c r="Y88" s="1"/>
      <c r="Z88" s="1"/>
    </row>
    <row r="89" spans="1:26" ht="15.75" customHeight="1">
      <c r="A89" s="246"/>
      <c r="B89" s="246"/>
      <c r="C89" s="246"/>
      <c r="D89" s="246"/>
      <c r="E89" s="246"/>
      <c r="F89" s="246"/>
      <c r="G89" s="246"/>
      <c r="H89" s="246"/>
      <c r="I89" s="1"/>
      <c r="J89" s="1"/>
      <c r="K89" s="1"/>
      <c r="L89" s="1"/>
      <c r="M89" s="1"/>
      <c r="N89" s="1"/>
      <c r="O89" s="1"/>
      <c r="P89" s="1"/>
      <c r="Q89" s="1"/>
      <c r="R89" s="1"/>
      <c r="S89" s="1"/>
      <c r="T89" s="1"/>
      <c r="U89" s="1"/>
      <c r="V89" s="1"/>
      <c r="W89" s="1"/>
      <c r="X89" s="1"/>
      <c r="Y89" s="1"/>
      <c r="Z89" s="1"/>
    </row>
    <row r="90" spans="1:26" ht="15.75" customHeight="1">
      <c r="A90" s="246"/>
      <c r="B90" s="246"/>
      <c r="C90" s="246"/>
      <c r="D90" s="246"/>
      <c r="E90" s="246"/>
      <c r="F90" s="246"/>
      <c r="G90" s="246"/>
      <c r="H90" s="246"/>
      <c r="I90" s="1"/>
      <c r="J90" s="1"/>
      <c r="K90" s="1"/>
      <c r="L90" s="1"/>
      <c r="M90" s="1"/>
      <c r="N90" s="1"/>
      <c r="O90" s="1"/>
      <c r="P90" s="1"/>
      <c r="Q90" s="1"/>
      <c r="R90" s="1"/>
      <c r="S90" s="1"/>
      <c r="T90" s="1"/>
      <c r="U90" s="1"/>
      <c r="V90" s="1"/>
      <c r="W90" s="1"/>
      <c r="X90" s="1"/>
      <c r="Y90" s="1"/>
      <c r="Z90" s="1"/>
    </row>
    <row r="91" spans="1:26" ht="15.75" customHeight="1">
      <c r="A91" s="246"/>
      <c r="B91" s="246"/>
      <c r="C91" s="246"/>
      <c r="D91" s="246"/>
      <c r="E91" s="246"/>
      <c r="F91" s="246"/>
      <c r="G91" s="246"/>
      <c r="H91" s="246"/>
      <c r="I91" s="1"/>
      <c r="J91" s="1"/>
      <c r="K91" s="1"/>
      <c r="L91" s="1"/>
      <c r="M91" s="1"/>
      <c r="N91" s="1"/>
      <c r="O91" s="1"/>
      <c r="P91" s="1"/>
      <c r="Q91" s="1"/>
      <c r="R91" s="1"/>
      <c r="S91" s="1"/>
      <c r="T91" s="1"/>
      <c r="U91" s="1"/>
      <c r="V91" s="1"/>
      <c r="W91" s="1"/>
      <c r="X91" s="1"/>
      <c r="Y91" s="1"/>
      <c r="Z91" s="1"/>
    </row>
    <row r="92" spans="1:26" ht="15.75" customHeight="1">
      <c r="A92" s="246"/>
      <c r="B92" s="246"/>
      <c r="C92" s="246"/>
      <c r="D92" s="246"/>
      <c r="E92" s="246"/>
      <c r="F92" s="246"/>
      <c r="G92" s="246"/>
      <c r="H92" s="246"/>
      <c r="I92" s="1"/>
      <c r="J92" s="1"/>
      <c r="K92" s="1"/>
      <c r="L92" s="1"/>
      <c r="M92" s="1"/>
      <c r="N92" s="1"/>
      <c r="O92" s="1"/>
      <c r="P92" s="1"/>
      <c r="Q92" s="1"/>
      <c r="R92" s="1"/>
      <c r="S92" s="1"/>
      <c r="T92" s="1"/>
      <c r="U92" s="1"/>
      <c r="V92" s="1"/>
      <c r="W92" s="1"/>
      <c r="X92" s="1"/>
      <c r="Y92" s="1"/>
      <c r="Z92" s="1"/>
    </row>
    <row r="93" spans="1:26" ht="15.75" customHeight="1">
      <c r="A93" s="246"/>
      <c r="B93" s="246"/>
      <c r="C93" s="246"/>
      <c r="D93" s="246"/>
      <c r="E93" s="246"/>
      <c r="F93" s="246"/>
      <c r="G93" s="246"/>
      <c r="H93" s="246"/>
      <c r="I93" s="1"/>
      <c r="J93" s="1"/>
      <c r="K93" s="1"/>
      <c r="L93" s="1"/>
      <c r="M93" s="1"/>
      <c r="N93" s="1"/>
      <c r="O93" s="1"/>
      <c r="P93" s="1"/>
      <c r="Q93" s="1"/>
      <c r="R93" s="1"/>
      <c r="S93" s="1"/>
      <c r="T93" s="1"/>
      <c r="U93" s="1"/>
      <c r="V93" s="1"/>
      <c r="W93" s="1"/>
      <c r="X93" s="1"/>
      <c r="Y93" s="1"/>
      <c r="Z93" s="1"/>
    </row>
    <row r="94" spans="1:26" ht="15.75" customHeight="1">
      <c r="A94" s="246"/>
      <c r="B94" s="246"/>
      <c r="C94" s="246"/>
      <c r="D94" s="246"/>
      <c r="E94" s="246"/>
      <c r="F94" s="246"/>
      <c r="G94" s="246"/>
      <c r="H94" s="246"/>
      <c r="I94" s="1"/>
      <c r="J94" s="1"/>
      <c r="K94" s="1"/>
      <c r="L94" s="1"/>
      <c r="M94" s="1"/>
      <c r="N94" s="1"/>
      <c r="O94" s="1"/>
      <c r="P94" s="1"/>
      <c r="Q94" s="1"/>
      <c r="R94" s="1"/>
      <c r="S94" s="1"/>
      <c r="T94" s="1"/>
      <c r="U94" s="1"/>
      <c r="V94" s="1"/>
      <c r="W94" s="1"/>
      <c r="X94" s="1"/>
      <c r="Y94" s="1"/>
      <c r="Z94" s="1"/>
    </row>
    <row r="95" spans="1:26" ht="15.75" customHeight="1">
      <c r="A95" s="246"/>
      <c r="B95" s="246"/>
      <c r="C95" s="246"/>
      <c r="D95" s="246"/>
      <c r="E95" s="246"/>
      <c r="F95" s="246"/>
      <c r="G95" s="246"/>
      <c r="H95" s="246"/>
      <c r="I95" s="1"/>
      <c r="J95" s="1"/>
      <c r="K95" s="1"/>
      <c r="L95" s="1"/>
      <c r="M95" s="1"/>
      <c r="N95" s="1"/>
      <c r="O95" s="1"/>
      <c r="P95" s="1"/>
      <c r="Q95" s="1"/>
      <c r="R95" s="1"/>
      <c r="S95" s="1"/>
      <c r="T95" s="1"/>
      <c r="U95" s="1"/>
      <c r="V95" s="1"/>
      <c r="W95" s="1"/>
      <c r="X95" s="1"/>
      <c r="Y95" s="1"/>
      <c r="Z95" s="1"/>
    </row>
    <row r="96" spans="1:26" ht="15.75" customHeight="1">
      <c r="A96" s="246"/>
      <c r="B96" s="246"/>
      <c r="C96" s="246"/>
      <c r="D96" s="246"/>
      <c r="E96" s="246"/>
      <c r="F96" s="246"/>
      <c r="G96" s="246"/>
      <c r="H96" s="246"/>
      <c r="I96" s="1"/>
      <c r="J96" s="1"/>
      <c r="K96" s="1"/>
      <c r="L96" s="1"/>
      <c r="M96" s="1"/>
      <c r="N96" s="1"/>
      <c r="O96" s="1"/>
      <c r="P96" s="1"/>
      <c r="Q96" s="1"/>
      <c r="R96" s="1"/>
      <c r="S96" s="1"/>
      <c r="T96" s="1"/>
      <c r="U96" s="1"/>
      <c r="V96" s="1"/>
      <c r="W96" s="1"/>
      <c r="X96" s="1"/>
      <c r="Y96" s="1"/>
      <c r="Z96" s="1"/>
    </row>
    <row r="97" spans="1:26" ht="15.75" customHeight="1">
      <c r="A97" s="246"/>
      <c r="B97" s="246"/>
      <c r="C97" s="246"/>
      <c r="D97" s="246"/>
      <c r="E97" s="246"/>
      <c r="F97" s="246"/>
      <c r="G97" s="246"/>
      <c r="H97" s="246"/>
      <c r="I97" s="1"/>
      <c r="J97" s="1"/>
      <c r="K97" s="1"/>
      <c r="L97" s="1"/>
      <c r="M97" s="1"/>
      <c r="N97" s="1"/>
      <c r="O97" s="1"/>
      <c r="P97" s="1"/>
      <c r="Q97" s="1"/>
      <c r="R97" s="1"/>
      <c r="S97" s="1"/>
      <c r="T97" s="1"/>
      <c r="U97" s="1"/>
      <c r="V97" s="1"/>
      <c r="W97" s="1"/>
      <c r="X97" s="1"/>
      <c r="Y97" s="1"/>
      <c r="Z97" s="1"/>
    </row>
    <row r="98" spans="1:26" ht="15.75" customHeight="1">
      <c r="A98" s="246"/>
      <c r="B98" s="246"/>
      <c r="C98" s="246"/>
      <c r="D98" s="246"/>
      <c r="E98" s="246"/>
      <c r="F98" s="246"/>
      <c r="G98" s="246"/>
      <c r="H98" s="246"/>
      <c r="I98" s="1"/>
      <c r="J98" s="1"/>
      <c r="K98" s="1"/>
      <c r="L98" s="1"/>
      <c r="M98" s="1"/>
      <c r="N98" s="1"/>
      <c r="O98" s="1"/>
      <c r="P98" s="1"/>
      <c r="Q98" s="1"/>
      <c r="R98" s="1"/>
      <c r="S98" s="1"/>
      <c r="T98" s="1"/>
      <c r="U98" s="1"/>
      <c r="V98" s="1"/>
      <c r="W98" s="1"/>
      <c r="X98" s="1"/>
      <c r="Y98" s="1"/>
      <c r="Z98" s="1"/>
    </row>
    <row r="99" spans="1:26" ht="15.75" customHeight="1">
      <c r="A99" s="246"/>
      <c r="B99" s="246"/>
      <c r="C99" s="246"/>
      <c r="D99" s="246"/>
      <c r="E99" s="246"/>
      <c r="F99" s="246"/>
      <c r="G99" s="246"/>
      <c r="H99" s="246"/>
      <c r="I99" s="1"/>
      <c r="J99" s="1"/>
      <c r="K99" s="1"/>
      <c r="L99" s="1"/>
      <c r="M99" s="1"/>
      <c r="N99" s="1"/>
      <c r="O99" s="1"/>
      <c r="P99" s="1"/>
      <c r="Q99" s="1"/>
      <c r="R99" s="1"/>
      <c r="S99" s="1"/>
      <c r="T99" s="1"/>
      <c r="U99" s="1"/>
      <c r="V99" s="1"/>
      <c r="W99" s="1"/>
      <c r="X99" s="1"/>
      <c r="Y99" s="1"/>
      <c r="Z99" s="1"/>
    </row>
    <row r="100" spans="1:26" ht="15.75" customHeight="1">
      <c r="A100" s="246"/>
      <c r="B100" s="246"/>
      <c r="C100" s="246"/>
      <c r="D100" s="246"/>
      <c r="E100" s="246"/>
      <c r="F100" s="246"/>
      <c r="G100" s="246"/>
      <c r="H100" s="246"/>
      <c r="I100" s="1"/>
      <c r="J100" s="1"/>
      <c r="K100" s="1"/>
      <c r="L100" s="1"/>
      <c r="M100" s="1"/>
      <c r="N100" s="1"/>
      <c r="O100" s="1"/>
      <c r="P100" s="1"/>
      <c r="Q100" s="1"/>
      <c r="R100" s="1"/>
      <c r="S100" s="1"/>
      <c r="T100" s="1"/>
      <c r="U100" s="1"/>
      <c r="V100" s="1"/>
      <c r="W100" s="1"/>
      <c r="X100" s="1"/>
      <c r="Y100" s="1"/>
      <c r="Z100" s="1"/>
    </row>
    <row r="101" spans="1:26" ht="15.75" customHeight="1">
      <c r="A101" s="246"/>
      <c r="B101" s="246"/>
      <c r="C101" s="246"/>
      <c r="D101" s="246"/>
      <c r="E101" s="246"/>
      <c r="F101" s="246"/>
      <c r="G101" s="246"/>
      <c r="H101" s="246"/>
      <c r="I101" s="1"/>
      <c r="J101" s="1"/>
      <c r="K101" s="1"/>
      <c r="L101" s="1"/>
      <c r="M101" s="1"/>
      <c r="N101" s="1"/>
      <c r="O101" s="1"/>
      <c r="P101" s="1"/>
      <c r="Q101" s="1"/>
      <c r="R101" s="1"/>
      <c r="S101" s="1"/>
      <c r="T101" s="1"/>
      <c r="U101" s="1"/>
      <c r="V101" s="1"/>
      <c r="W101" s="1"/>
      <c r="X101" s="1"/>
      <c r="Y101" s="1"/>
      <c r="Z101" s="1"/>
    </row>
    <row r="102" spans="1:26" ht="15.75" customHeight="1">
      <c r="A102" s="246"/>
      <c r="B102" s="246"/>
      <c r="C102" s="246"/>
      <c r="D102" s="246"/>
      <c r="E102" s="246"/>
      <c r="F102" s="246"/>
      <c r="G102" s="246"/>
      <c r="H102" s="246"/>
      <c r="I102" s="1"/>
      <c r="J102" s="1"/>
      <c r="K102" s="1"/>
      <c r="L102" s="1"/>
      <c r="M102" s="1"/>
      <c r="N102" s="1"/>
      <c r="O102" s="1"/>
      <c r="P102" s="1"/>
      <c r="Q102" s="1"/>
      <c r="R102" s="1"/>
      <c r="S102" s="1"/>
      <c r="T102" s="1"/>
      <c r="U102" s="1"/>
      <c r="V102" s="1"/>
      <c r="W102" s="1"/>
      <c r="X102" s="1"/>
      <c r="Y102" s="1"/>
      <c r="Z102" s="1"/>
    </row>
    <row r="103" spans="1:26" ht="15.75" customHeight="1">
      <c r="A103" s="246"/>
      <c r="B103" s="246"/>
      <c r="C103" s="246"/>
      <c r="D103" s="246"/>
      <c r="E103" s="246"/>
      <c r="F103" s="246"/>
      <c r="G103" s="246"/>
      <c r="H103" s="246"/>
      <c r="I103" s="1"/>
      <c r="J103" s="1"/>
      <c r="K103" s="1"/>
      <c r="L103" s="1"/>
      <c r="M103" s="1"/>
      <c r="N103" s="1"/>
      <c r="O103" s="1"/>
      <c r="P103" s="1"/>
      <c r="Q103" s="1"/>
      <c r="R103" s="1"/>
      <c r="S103" s="1"/>
      <c r="T103" s="1"/>
      <c r="U103" s="1"/>
      <c r="V103" s="1"/>
      <c r="W103" s="1"/>
      <c r="X103" s="1"/>
      <c r="Y103" s="1"/>
      <c r="Z103" s="1"/>
    </row>
    <row r="104" spans="1:26" ht="15.75" customHeight="1">
      <c r="A104" s="246"/>
      <c r="B104" s="246"/>
      <c r="C104" s="246"/>
      <c r="D104" s="246"/>
      <c r="E104" s="246"/>
      <c r="F104" s="246"/>
      <c r="G104" s="246"/>
      <c r="H104" s="246"/>
      <c r="I104" s="1"/>
      <c r="J104" s="1"/>
      <c r="K104" s="1"/>
      <c r="L104" s="1"/>
      <c r="M104" s="1"/>
      <c r="N104" s="1"/>
      <c r="O104" s="1"/>
      <c r="P104" s="1"/>
      <c r="Q104" s="1"/>
      <c r="R104" s="1"/>
      <c r="S104" s="1"/>
      <c r="T104" s="1"/>
      <c r="U104" s="1"/>
      <c r="V104" s="1"/>
      <c r="W104" s="1"/>
      <c r="X104" s="1"/>
      <c r="Y104" s="1"/>
      <c r="Z104" s="1"/>
    </row>
    <row r="105" spans="1:26" ht="15.75" customHeight="1">
      <c r="A105" s="246"/>
      <c r="B105" s="246"/>
      <c r="C105" s="246"/>
      <c r="D105" s="246"/>
      <c r="E105" s="246"/>
      <c r="F105" s="246"/>
      <c r="G105" s="246"/>
      <c r="H105" s="246"/>
      <c r="I105" s="1"/>
      <c r="J105" s="1"/>
      <c r="K105" s="1"/>
      <c r="L105" s="1"/>
      <c r="M105" s="1"/>
      <c r="N105" s="1"/>
      <c r="O105" s="1"/>
      <c r="P105" s="1"/>
      <c r="Q105" s="1"/>
      <c r="R105" s="1"/>
      <c r="S105" s="1"/>
      <c r="T105" s="1"/>
      <c r="U105" s="1"/>
      <c r="V105" s="1"/>
      <c r="W105" s="1"/>
      <c r="X105" s="1"/>
      <c r="Y105" s="1"/>
      <c r="Z105" s="1"/>
    </row>
    <row r="106" spans="1:26" ht="15.75" customHeight="1">
      <c r="A106" s="246"/>
      <c r="B106" s="246"/>
      <c r="C106" s="246"/>
      <c r="D106" s="246"/>
      <c r="E106" s="246"/>
      <c r="F106" s="246"/>
      <c r="G106" s="246"/>
      <c r="H106" s="246"/>
      <c r="I106" s="1"/>
      <c r="J106" s="1"/>
      <c r="K106" s="1"/>
      <c r="L106" s="1"/>
      <c r="M106" s="1"/>
      <c r="N106" s="1"/>
      <c r="O106" s="1"/>
      <c r="P106" s="1"/>
      <c r="Q106" s="1"/>
      <c r="R106" s="1"/>
      <c r="S106" s="1"/>
      <c r="T106" s="1"/>
      <c r="U106" s="1"/>
      <c r="V106" s="1"/>
      <c r="W106" s="1"/>
      <c r="X106" s="1"/>
      <c r="Y106" s="1"/>
      <c r="Z106" s="1"/>
    </row>
    <row r="107" spans="1:26" ht="15.75" customHeight="1">
      <c r="A107" s="246"/>
      <c r="B107" s="246"/>
      <c r="C107" s="246"/>
      <c r="D107" s="246"/>
      <c r="E107" s="246"/>
      <c r="F107" s="246"/>
      <c r="G107" s="246"/>
      <c r="H107" s="246"/>
      <c r="I107" s="1"/>
      <c r="J107" s="1"/>
      <c r="K107" s="1"/>
      <c r="L107" s="1"/>
      <c r="M107" s="1"/>
      <c r="N107" s="1"/>
      <c r="O107" s="1"/>
      <c r="P107" s="1"/>
      <c r="Q107" s="1"/>
      <c r="R107" s="1"/>
      <c r="S107" s="1"/>
      <c r="T107" s="1"/>
      <c r="U107" s="1"/>
      <c r="V107" s="1"/>
      <c r="W107" s="1"/>
      <c r="X107" s="1"/>
      <c r="Y107" s="1"/>
      <c r="Z107" s="1"/>
    </row>
    <row r="108" spans="1:26" ht="15.75" customHeight="1">
      <c r="A108" s="246"/>
      <c r="B108" s="246"/>
      <c r="C108" s="246"/>
      <c r="D108" s="246"/>
      <c r="E108" s="246"/>
      <c r="F108" s="246"/>
      <c r="G108" s="246"/>
      <c r="H108" s="246"/>
      <c r="I108" s="1"/>
      <c r="J108" s="1"/>
      <c r="K108" s="1"/>
      <c r="L108" s="1"/>
      <c r="M108" s="1"/>
      <c r="N108" s="1"/>
      <c r="O108" s="1"/>
      <c r="P108" s="1"/>
      <c r="Q108" s="1"/>
      <c r="R108" s="1"/>
      <c r="S108" s="1"/>
      <c r="T108" s="1"/>
      <c r="U108" s="1"/>
      <c r="V108" s="1"/>
      <c r="W108" s="1"/>
      <c r="X108" s="1"/>
      <c r="Y108" s="1"/>
      <c r="Z108" s="1"/>
    </row>
    <row r="109" spans="1:26" ht="15.75" customHeight="1">
      <c r="A109" s="246"/>
      <c r="B109" s="246"/>
      <c r="C109" s="246"/>
      <c r="D109" s="246"/>
      <c r="E109" s="246"/>
      <c r="F109" s="246"/>
      <c r="G109" s="246"/>
      <c r="H109" s="246"/>
      <c r="I109" s="1"/>
      <c r="J109" s="1"/>
      <c r="K109" s="1"/>
      <c r="L109" s="1"/>
      <c r="M109" s="1"/>
      <c r="N109" s="1"/>
      <c r="O109" s="1"/>
      <c r="P109" s="1"/>
      <c r="Q109" s="1"/>
      <c r="R109" s="1"/>
      <c r="S109" s="1"/>
      <c r="T109" s="1"/>
      <c r="U109" s="1"/>
      <c r="V109" s="1"/>
      <c r="W109" s="1"/>
      <c r="X109" s="1"/>
      <c r="Y109" s="1"/>
      <c r="Z109" s="1"/>
    </row>
    <row r="110" spans="1:26" ht="15.75" customHeight="1">
      <c r="A110" s="246"/>
      <c r="B110" s="246"/>
      <c r="C110" s="246"/>
      <c r="D110" s="246"/>
      <c r="E110" s="246"/>
      <c r="F110" s="246"/>
      <c r="G110" s="246"/>
      <c r="H110" s="246"/>
      <c r="I110" s="1"/>
      <c r="J110" s="1"/>
      <c r="K110" s="1"/>
      <c r="L110" s="1"/>
      <c r="M110" s="1"/>
      <c r="N110" s="1"/>
      <c r="O110" s="1"/>
      <c r="P110" s="1"/>
      <c r="Q110" s="1"/>
      <c r="R110" s="1"/>
      <c r="S110" s="1"/>
      <c r="T110" s="1"/>
      <c r="U110" s="1"/>
      <c r="V110" s="1"/>
      <c r="W110" s="1"/>
      <c r="X110" s="1"/>
      <c r="Y110" s="1"/>
      <c r="Z110" s="1"/>
    </row>
    <row r="111" spans="1:26" ht="15.75" customHeight="1">
      <c r="A111" s="246"/>
      <c r="B111" s="246"/>
      <c r="C111" s="246"/>
      <c r="D111" s="246"/>
      <c r="E111" s="246"/>
      <c r="F111" s="246"/>
      <c r="G111" s="246"/>
      <c r="H111" s="246"/>
      <c r="I111" s="1"/>
      <c r="J111" s="1"/>
      <c r="K111" s="1"/>
      <c r="L111" s="1"/>
      <c r="M111" s="1"/>
      <c r="N111" s="1"/>
      <c r="O111" s="1"/>
      <c r="P111" s="1"/>
      <c r="Q111" s="1"/>
      <c r="R111" s="1"/>
      <c r="S111" s="1"/>
      <c r="T111" s="1"/>
      <c r="U111" s="1"/>
      <c r="V111" s="1"/>
      <c r="W111" s="1"/>
      <c r="X111" s="1"/>
      <c r="Y111" s="1"/>
      <c r="Z111" s="1"/>
    </row>
    <row r="112" spans="1:26" ht="15.75" customHeight="1">
      <c r="A112" s="246"/>
      <c r="B112" s="246"/>
      <c r="C112" s="246"/>
      <c r="D112" s="246"/>
      <c r="E112" s="246"/>
      <c r="F112" s="246"/>
      <c r="G112" s="246"/>
      <c r="H112" s="246"/>
      <c r="I112" s="1"/>
      <c r="J112" s="1"/>
      <c r="K112" s="1"/>
      <c r="L112" s="1"/>
      <c r="M112" s="1"/>
      <c r="N112" s="1"/>
      <c r="O112" s="1"/>
      <c r="P112" s="1"/>
      <c r="Q112" s="1"/>
      <c r="R112" s="1"/>
      <c r="S112" s="1"/>
      <c r="T112" s="1"/>
      <c r="U112" s="1"/>
      <c r="V112" s="1"/>
      <c r="W112" s="1"/>
      <c r="X112" s="1"/>
      <c r="Y112" s="1"/>
      <c r="Z112" s="1"/>
    </row>
    <row r="113" spans="1:26" ht="15.75" customHeight="1">
      <c r="A113" s="246"/>
      <c r="B113" s="246"/>
      <c r="C113" s="246"/>
      <c r="D113" s="246"/>
      <c r="E113" s="246"/>
      <c r="F113" s="246"/>
      <c r="G113" s="246"/>
      <c r="H113" s="246"/>
      <c r="I113" s="1"/>
      <c r="J113" s="1"/>
      <c r="K113" s="1"/>
      <c r="L113" s="1"/>
      <c r="M113" s="1"/>
      <c r="N113" s="1"/>
      <c r="O113" s="1"/>
      <c r="P113" s="1"/>
      <c r="Q113" s="1"/>
      <c r="R113" s="1"/>
      <c r="S113" s="1"/>
      <c r="T113" s="1"/>
      <c r="U113" s="1"/>
      <c r="V113" s="1"/>
      <c r="W113" s="1"/>
      <c r="X113" s="1"/>
      <c r="Y113" s="1"/>
      <c r="Z113" s="1"/>
    </row>
    <row r="114" spans="1:26" ht="15.75" customHeight="1">
      <c r="A114" s="246"/>
      <c r="B114" s="246"/>
      <c r="C114" s="246"/>
      <c r="D114" s="246"/>
      <c r="E114" s="246"/>
      <c r="F114" s="246"/>
      <c r="G114" s="246"/>
      <c r="H114" s="246"/>
      <c r="I114" s="1"/>
      <c r="J114" s="1"/>
      <c r="K114" s="1"/>
      <c r="L114" s="1"/>
      <c r="M114" s="1"/>
      <c r="N114" s="1"/>
      <c r="O114" s="1"/>
      <c r="P114" s="1"/>
      <c r="Q114" s="1"/>
      <c r="R114" s="1"/>
      <c r="S114" s="1"/>
      <c r="T114" s="1"/>
      <c r="U114" s="1"/>
      <c r="V114" s="1"/>
      <c r="W114" s="1"/>
      <c r="X114" s="1"/>
      <c r="Y114" s="1"/>
      <c r="Z114" s="1"/>
    </row>
    <row r="115" spans="1:26" ht="15.75" customHeight="1">
      <c r="A115" s="246"/>
      <c r="B115" s="246"/>
      <c r="C115" s="246"/>
      <c r="D115" s="246"/>
      <c r="E115" s="246"/>
      <c r="F115" s="246"/>
      <c r="G115" s="246"/>
      <c r="H115" s="246"/>
      <c r="I115" s="1"/>
      <c r="J115" s="1"/>
      <c r="K115" s="1"/>
      <c r="L115" s="1"/>
      <c r="M115" s="1"/>
      <c r="N115" s="1"/>
      <c r="O115" s="1"/>
      <c r="P115" s="1"/>
      <c r="Q115" s="1"/>
      <c r="R115" s="1"/>
      <c r="S115" s="1"/>
      <c r="T115" s="1"/>
      <c r="U115" s="1"/>
      <c r="V115" s="1"/>
      <c r="W115" s="1"/>
      <c r="X115" s="1"/>
      <c r="Y115" s="1"/>
      <c r="Z115" s="1"/>
    </row>
    <row r="116" spans="1:26" ht="15.75" customHeight="1">
      <c r="A116" s="246"/>
      <c r="B116" s="246"/>
      <c r="C116" s="246"/>
      <c r="D116" s="246"/>
      <c r="E116" s="246"/>
      <c r="F116" s="246"/>
      <c r="G116" s="246"/>
      <c r="H116" s="246"/>
      <c r="I116" s="1"/>
      <c r="J116" s="1"/>
      <c r="K116" s="1"/>
      <c r="L116" s="1"/>
      <c r="M116" s="1"/>
      <c r="N116" s="1"/>
      <c r="O116" s="1"/>
      <c r="P116" s="1"/>
      <c r="Q116" s="1"/>
      <c r="R116" s="1"/>
      <c r="S116" s="1"/>
      <c r="T116" s="1"/>
      <c r="U116" s="1"/>
      <c r="V116" s="1"/>
      <c r="W116" s="1"/>
      <c r="X116" s="1"/>
      <c r="Y116" s="1"/>
      <c r="Z116" s="1"/>
    </row>
    <row r="117" spans="1:26" ht="15.75" customHeight="1">
      <c r="A117" s="246"/>
      <c r="B117" s="246"/>
      <c r="C117" s="246"/>
      <c r="D117" s="246"/>
      <c r="E117" s="246"/>
      <c r="F117" s="246"/>
      <c r="G117" s="246"/>
      <c r="H117" s="246"/>
      <c r="I117" s="1"/>
      <c r="J117" s="1"/>
      <c r="K117" s="1"/>
      <c r="L117" s="1"/>
      <c r="M117" s="1"/>
      <c r="N117" s="1"/>
      <c r="O117" s="1"/>
      <c r="P117" s="1"/>
      <c r="Q117" s="1"/>
      <c r="R117" s="1"/>
      <c r="S117" s="1"/>
      <c r="T117" s="1"/>
      <c r="U117" s="1"/>
      <c r="V117" s="1"/>
      <c r="W117" s="1"/>
      <c r="X117" s="1"/>
      <c r="Y117" s="1"/>
      <c r="Z117" s="1"/>
    </row>
    <row r="118" spans="1:26" ht="15.75" customHeight="1">
      <c r="A118" s="246"/>
      <c r="B118" s="246"/>
      <c r="C118" s="246"/>
      <c r="D118" s="246"/>
      <c r="E118" s="246"/>
      <c r="F118" s="246"/>
      <c r="G118" s="246"/>
      <c r="H118" s="246"/>
      <c r="I118" s="1"/>
      <c r="J118" s="1"/>
      <c r="K118" s="1"/>
      <c r="L118" s="1"/>
      <c r="M118" s="1"/>
      <c r="N118" s="1"/>
      <c r="O118" s="1"/>
      <c r="P118" s="1"/>
      <c r="Q118" s="1"/>
      <c r="R118" s="1"/>
      <c r="S118" s="1"/>
      <c r="T118" s="1"/>
      <c r="U118" s="1"/>
      <c r="V118" s="1"/>
      <c r="W118" s="1"/>
      <c r="X118" s="1"/>
      <c r="Y118" s="1"/>
      <c r="Z118" s="1"/>
    </row>
    <row r="119" spans="1:26" ht="15.75" customHeight="1">
      <c r="A119" s="246"/>
      <c r="B119" s="246"/>
      <c r="C119" s="246"/>
      <c r="D119" s="246"/>
      <c r="E119" s="246"/>
      <c r="F119" s="246"/>
      <c r="G119" s="246"/>
      <c r="H119" s="246"/>
      <c r="I119" s="1"/>
      <c r="J119" s="1"/>
      <c r="K119" s="1"/>
      <c r="L119" s="1"/>
      <c r="M119" s="1"/>
      <c r="N119" s="1"/>
      <c r="O119" s="1"/>
      <c r="P119" s="1"/>
      <c r="Q119" s="1"/>
      <c r="R119" s="1"/>
      <c r="S119" s="1"/>
      <c r="T119" s="1"/>
      <c r="U119" s="1"/>
      <c r="V119" s="1"/>
      <c r="W119" s="1"/>
      <c r="X119" s="1"/>
      <c r="Y119" s="1"/>
      <c r="Z119" s="1"/>
    </row>
    <row r="120" spans="1:26" ht="15.75" customHeight="1">
      <c r="A120" s="246"/>
      <c r="B120" s="246"/>
      <c r="C120" s="246"/>
      <c r="D120" s="246"/>
      <c r="E120" s="246"/>
      <c r="F120" s="246"/>
      <c r="G120" s="246"/>
      <c r="H120" s="246"/>
      <c r="I120" s="1"/>
      <c r="J120" s="1"/>
      <c r="K120" s="1"/>
      <c r="L120" s="1"/>
      <c r="M120" s="1"/>
      <c r="N120" s="1"/>
      <c r="O120" s="1"/>
      <c r="P120" s="1"/>
      <c r="Q120" s="1"/>
      <c r="R120" s="1"/>
      <c r="S120" s="1"/>
      <c r="T120" s="1"/>
      <c r="U120" s="1"/>
      <c r="V120" s="1"/>
      <c r="W120" s="1"/>
      <c r="X120" s="1"/>
      <c r="Y120" s="1"/>
      <c r="Z120" s="1"/>
    </row>
    <row r="121" spans="1:26" ht="15.75" customHeight="1">
      <c r="A121" s="246"/>
      <c r="B121" s="246"/>
      <c r="C121" s="246"/>
      <c r="D121" s="246"/>
      <c r="E121" s="246"/>
      <c r="F121" s="246"/>
      <c r="G121" s="246"/>
      <c r="H121" s="246"/>
      <c r="I121" s="1"/>
      <c r="J121" s="1"/>
      <c r="K121" s="1"/>
      <c r="L121" s="1"/>
      <c r="M121" s="1"/>
      <c r="N121" s="1"/>
      <c r="O121" s="1"/>
      <c r="P121" s="1"/>
      <c r="Q121" s="1"/>
      <c r="R121" s="1"/>
      <c r="S121" s="1"/>
      <c r="T121" s="1"/>
      <c r="U121" s="1"/>
      <c r="V121" s="1"/>
      <c r="W121" s="1"/>
      <c r="X121" s="1"/>
      <c r="Y121" s="1"/>
      <c r="Z121" s="1"/>
    </row>
    <row r="122" spans="1:26" ht="15.75" customHeight="1">
      <c r="A122" s="246"/>
      <c r="B122" s="246"/>
      <c r="C122" s="246"/>
      <c r="D122" s="246"/>
      <c r="E122" s="246"/>
      <c r="F122" s="246"/>
      <c r="G122" s="246"/>
      <c r="H122" s="246"/>
      <c r="I122" s="1"/>
      <c r="J122" s="1"/>
      <c r="K122" s="1"/>
      <c r="L122" s="1"/>
      <c r="M122" s="1"/>
      <c r="N122" s="1"/>
      <c r="O122" s="1"/>
      <c r="P122" s="1"/>
      <c r="Q122" s="1"/>
      <c r="R122" s="1"/>
      <c r="S122" s="1"/>
      <c r="T122" s="1"/>
      <c r="U122" s="1"/>
      <c r="V122" s="1"/>
      <c r="W122" s="1"/>
      <c r="X122" s="1"/>
      <c r="Y122" s="1"/>
      <c r="Z122" s="1"/>
    </row>
    <row r="123" spans="1:26" ht="15.75" customHeight="1">
      <c r="A123" s="246"/>
      <c r="B123" s="246"/>
      <c r="C123" s="246"/>
      <c r="D123" s="246"/>
      <c r="E123" s="246"/>
      <c r="F123" s="246"/>
      <c r="G123" s="246"/>
      <c r="H123" s="246"/>
      <c r="I123" s="1"/>
      <c r="J123" s="1"/>
      <c r="K123" s="1"/>
      <c r="L123" s="1"/>
      <c r="M123" s="1"/>
      <c r="N123" s="1"/>
      <c r="O123" s="1"/>
      <c r="P123" s="1"/>
      <c r="Q123" s="1"/>
      <c r="R123" s="1"/>
      <c r="S123" s="1"/>
      <c r="T123" s="1"/>
      <c r="U123" s="1"/>
      <c r="V123" s="1"/>
      <c r="W123" s="1"/>
      <c r="X123" s="1"/>
      <c r="Y123" s="1"/>
      <c r="Z123" s="1"/>
    </row>
    <row r="124" spans="1:26" ht="15.75" customHeight="1">
      <c r="A124" s="246"/>
      <c r="B124" s="246"/>
      <c r="C124" s="246"/>
      <c r="D124" s="246"/>
      <c r="E124" s="246"/>
      <c r="F124" s="246"/>
      <c r="G124" s="246"/>
      <c r="H124" s="246"/>
      <c r="I124" s="1"/>
      <c r="J124" s="1"/>
      <c r="K124" s="1"/>
      <c r="L124" s="1"/>
      <c r="M124" s="1"/>
      <c r="N124" s="1"/>
      <c r="O124" s="1"/>
      <c r="P124" s="1"/>
      <c r="Q124" s="1"/>
      <c r="R124" s="1"/>
      <c r="S124" s="1"/>
      <c r="T124" s="1"/>
      <c r="U124" s="1"/>
      <c r="V124" s="1"/>
      <c r="W124" s="1"/>
      <c r="X124" s="1"/>
      <c r="Y124" s="1"/>
      <c r="Z124" s="1"/>
    </row>
    <row r="125" spans="1:26" ht="15.75" customHeight="1">
      <c r="A125" s="246"/>
      <c r="B125" s="246"/>
      <c r="C125" s="246"/>
      <c r="D125" s="246"/>
      <c r="E125" s="246"/>
      <c r="F125" s="246"/>
      <c r="G125" s="246"/>
      <c r="H125" s="246"/>
      <c r="I125" s="1"/>
      <c r="J125" s="1"/>
      <c r="K125" s="1"/>
      <c r="L125" s="1"/>
      <c r="M125" s="1"/>
      <c r="N125" s="1"/>
      <c r="O125" s="1"/>
      <c r="P125" s="1"/>
      <c r="Q125" s="1"/>
      <c r="R125" s="1"/>
      <c r="S125" s="1"/>
      <c r="T125" s="1"/>
      <c r="U125" s="1"/>
      <c r="V125" s="1"/>
      <c r="W125" s="1"/>
      <c r="X125" s="1"/>
      <c r="Y125" s="1"/>
      <c r="Z125" s="1"/>
    </row>
    <row r="126" spans="1:26" ht="15.75" customHeight="1">
      <c r="A126" s="246"/>
      <c r="B126" s="246"/>
      <c r="C126" s="246"/>
      <c r="D126" s="246"/>
      <c r="E126" s="246"/>
      <c r="F126" s="246"/>
      <c r="G126" s="246"/>
      <c r="H126" s="246"/>
      <c r="I126" s="1"/>
      <c r="J126" s="1"/>
      <c r="K126" s="1"/>
      <c r="L126" s="1"/>
      <c r="M126" s="1"/>
      <c r="N126" s="1"/>
      <c r="O126" s="1"/>
      <c r="P126" s="1"/>
      <c r="Q126" s="1"/>
      <c r="R126" s="1"/>
      <c r="S126" s="1"/>
      <c r="T126" s="1"/>
      <c r="U126" s="1"/>
      <c r="V126" s="1"/>
      <c r="W126" s="1"/>
      <c r="X126" s="1"/>
      <c r="Y126" s="1"/>
      <c r="Z126" s="1"/>
    </row>
    <row r="127" spans="1:26" ht="15.75" customHeight="1">
      <c r="A127" s="246"/>
      <c r="B127" s="246"/>
      <c r="C127" s="246"/>
      <c r="D127" s="246"/>
      <c r="E127" s="246"/>
      <c r="F127" s="246"/>
      <c r="G127" s="246"/>
      <c r="H127" s="246"/>
      <c r="I127" s="1"/>
      <c r="J127" s="1"/>
      <c r="K127" s="1"/>
      <c r="L127" s="1"/>
      <c r="M127" s="1"/>
      <c r="N127" s="1"/>
      <c r="O127" s="1"/>
      <c r="P127" s="1"/>
      <c r="Q127" s="1"/>
      <c r="R127" s="1"/>
      <c r="S127" s="1"/>
      <c r="T127" s="1"/>
      <c r="U127" s="1"/>
      <c r="V127" s="1"/>
      <c r="W127" s="1"/>
      <c r="X127" s="1"/>
      <c r="Y127" s="1"/>
      <c r="Z127" s="1"/>
    </row>
    <row r="128" spans="1:26" ht="15.75" customHeight="1">
      <c r="A128" s="246"/>
      <c r="B128" s="246"/>
      <c r="C128" s="246"/>
      <c r="D128" s="246"/>
      <c r="E128" s="246"/>
      <c r="F128" s="246"/>
      <c r="G128" s="246"/>
      <c r="H128" s="246"/>
      <c r="I128" s="1"/>
      <c r="J128" s="1"/>
      <c r="K128" s="1"/>
      <c r="L128" s="1"/>
      <c r="M128" s="1"/>
      <c r="N128" s="1"/>
      <c r="O128" s="1"/>
      <c r="P128" s="1"/>
      <c r="Q128" s="1"/>
      <c r="R128" s="1"/>
      <c r="S128" s="1"/>
      <c r="T128" s="1"/>
      <c r="U128" s="1"/>
      <c r="V128" s="1"/>
      <c r="W128" s="1"/>
      <c r="X128" s="1"/>
      <c r="Y128" s="1"/>
      <c r="Z128" s="1"/>
    </row>
    <row r="129" spans="1:26" ht="15.75" customHeight="1">
      <c r="A129" s="246"/>
      <c r="B129" s="246"/>
      <c r="C129" s="246"/>
      <c r="D129" s="246"/>
      <c r="E129" s="246"/>
      <c r="F129" s="246"/>
      <c r="G129" s="246"/>
      <c r="H129" s="246"/>
      <c r="I129" s="1"/>
      <c r="J129" s="1"/>
      <c r="K129" s="1"/>
      <c r="L129" s="1"/>
      <c r="M129" s="1"/>
      <c r="N129" s="1"/>
      <c r="O129" s="1"/>
      <c r="P129" s="1"/>
      <c r="Q129" s="1"/>
      <c r="R129" s="1"/>
      <c r="S129" s="1"/>
      <c r="T129" s="1"/>
      <c r="U129" s="1"/>
      <c r="V129" s="1"/>
      <c r="W129" s="1"/>
      <c r="X129" s="1"/>
      <c r="Y129" s="1"/>
      <c r="Z129" s="1"/>
    </row>
    <row r="130" spans="1:26" ht="15.75" customHeight="1">
      <c r="A130" s="246"/>
      <c r="B130" s="246"/>
      <c r="C130" s="246"/>
      <c r="D130" s="246"/>
      <c r="E130" s="246"/>
      <c r="F130" s="246"/>
      <c r="G130" s="246"/>
      <c r="H130" s="246"/>
      <c r="I130" s="1"/>
      <c r="J130" s="1"/>
      <c r="K130" s="1"/>
      <c r="L130" s="1"/>
      <c r="M130" s="1"/>
      <c r="N130" s="1"/>
      <c r="O130" s="1"/>
      <c r="P130" s="1"/>
      <c r="Q130" s="1"/>
      <c r="R130" s="1"/>
      <c r="S130" s="1"/>
      <c r="T130" s="1"/>
      <c r="U130" s="1"/>
      <c r="V130" s="1"/>
      <c r="W130" s="1"/>
      <c r="X130" s="1"/>
      <c r="Y130" s="1"/>
      <c r="Z130" s="1"/>
    </row>
    <row r="131" spans="1:26" ht="15.75" customHeight="1">
      <c r="A131" s="246"/>
      <c r="B131" s="246"/>
      <c r="C131" s="246"/>
      <c r="D131" s="246"/>
      <c r="E131" s="246"/>
      <c r="F131" s="246"/>
      <c r="G131" s="246"/>
      <c r="H131" s="246"/>
      <c r="I131" s="1"/>
      <c r="J131" s="1"/>
      <c r="K131" s="1"/>
      <c r="L131" s="1"/>
      <c r="M131" s="1"/>
      <c r="N131" s="1"/>
      <c r="O131" s="1"/>
      <c r="P131" s="1"/>
      <c r="Q131" s="1"/>
      <c r="R131" s="1"/>
      <c r="S131" s="1"/>
      <c r="T131" s="1"/>
      <c r="U131" s="1"/>
      <c r="V131" s="1"/>
      <c r="W131" s="1"/>
      <c r="X131" s="1"/>
      <c r="Y131" s="1"/>
      <c r="Z131" s="1"/>
    </row>
    <row r="132" spans="1:26" ht="15.75" customHeight="1">
      <c r="A132" s="246"/>
      <c r="B132" s="246"/>
      <c r="C132" s="246"/>
      <c r="D132" s="246"/>
      <c r="E132" s="246"/>
      <c r="F132" s="246"/>
      <c r="G132" s="246"/>
      <c r="H132" s="246"/>
      <c r="I132" s="1"/>
      <c r="J132" s="1"/>
      <c r="K132" s="1"/>
      <c r="L132" s="1"/>
      <c r="M132" s="1"/>
      <c r="N132" s="1"/>
      <c r="O132" s="1"/>
      <c r="P132" s="1"/>
      <c r="Q132" s="1"/>
      <c r="R132" s="1"/>
      <c r="S132" s="1"/>
      <c r="T132" s="1"/>
      <c r="U132" s="1"/>
      <c r="V132" s="1"/>
      <c r="W132" s="1"/>
      <c r="X132" s="1"/>
      <c r="Y132" s="1"/>
      <c r="Z132" s="1"/>
    </row>
    <row r="133" spans="1:26" ht="15.75" customHeight="1">
      <c r="A133" s="246"/>
      <c r="B133" s="246"/>
      <c r="C133" s="246"/>
      <c r="D133" s="246"/>
      <c r="E133" s="246"/>
      <c r="F133" s="246"/>
      <c r="G133" s="246"/>
      <c r="H133" s="246"/>
      <c r="I133" s="1"/>
      <c r="J133" s="1"/>
      <c r="K133" s="1"/>
      <c r="L133" s="1"/>
      <c r="M133" s="1"/>
      <c r="N133" s="1"/>
      <c r="O133" s="1"/>
      <c r="P133" s="1"/>
      <c r="Q133" s="1"/>
      <c r="R133" s="1"/>
      <c r="S133" s="1"/>
      <c r="T133" s="1"/>
      <c r="U133" s="1"/>
      <c r="V133" s="1"/>
      <c r="W133" s="1"/>
      <c r="X133" s="1"/>
      <c r="Y133" s="1"/>
      <c r="Z133" s="1"/>
    </row>
    <row r="134" spans="1:26" ht="15.75" customHeight="1">
      <c r="A134" s="246"/>
      <c r="B134" s="246"/>
      <c r="C134" s="246"/>
      <c r="D134" s="246"/>
      <c r="E134" s="246"/>
      <c r="F134" s="246"/>
      <c r="G134" s="246"/>
      <c r="H134" s="246"/>
      <c r="I134" s="1"/>
      <c r="J134" s="1"/>
      <c r="K134" s="1"/>
      <c r="L134" s="1"/>
      <c r="M134" s="1"/>
      <c r="N134" s="1"/>
      <c r="O134" s="1"/>
      <c r="P134" s="1"/>
      <c r="Q134" s="1"/>
      <c r="R134" s="1"/>
      <c r="S134" s="1"/>
      <c r="T134" s="1"/>
      <c r="U134" s="1"/>
      <c r="V134" s="1"/>
      <c r="W134" s="1"/>
      <c r="X134" s="1"/>
      <c r="Y134" s="1"/>
      <c r="Z134" s="1"/>
    </row>
    <row r="135" spans="1:26" ht="15.75" customHeight="1">
      <c r="A135" s="246"/>
      <c r="B135" s="246"/>
      <c r="C135" s="246"/>
      <c r="D135" s="246"/>
      <c r="E135" s="246"/>
      <c r="F135" s="246"/>
      <c r="G135" s="246"/>
      <c r="H135" s="246"/>
      <c r="I135" s="1"/>
      <c r="J135" s="1"/>
      <c r="K135" s="1"/>
      <c r="L135" s="1"/>
      <c r="M135" s="1"/>
      <c r="N135" s="1"/>
      <c r="O135" s="1"/>
      <c r="P135" s="1"/>
      <c r="Q135" s="1"/>
      <c r="R135" s="1"/>
      <c r="S135" s="1"/>
      <c r="T135" s="1"/>
      <c r="U135" s="1"/>
      <c r="V135" s="1"/>
      <c r="W135" s="1"/>
      <c r="X135" s="1"/>
      <c r="Y135" s="1"/>
      <c r="Z135" s="1"/>
    </row>
    <row r="136" spans="1:26" ht="15.75" customHeight="1">
      <c r="A136" s="246"/>
      <c r="B136" s="246"/>
      <c r="C136" s="246"/>
      <c r="D136" s="246"/>
      <c r="E136" s="246"/>
      <c r="F136" s="246"/>
      <c r="G136" s="246"/>
      <c r="H136" s="246"/>
      <c r="I136" s="1"/>
      <c r="J136" s="1"/>
      <c r="K136" s="1"/>
      <c r="L136" s="1"/>
      <c r="M136" s="1"/>
      <c r="N136" s="1"/>
      <c r="O136" s="1"/>
      <c r="P136" s="1"/>
      <c r="Q136" s="1"/>
      <c r="R136" s="1"/>
      <c r="S136" s="1"/>
      <c r="T136" s="1"/>
      <c r="U136" s="1"/>
      <c r="V136" s="1"/>
      <c r="W136" s="1"/>
      <c r="X136" s="1"/>
      <c r="Y136" s="1"/>
      <c r="Z136" s="1"/>
    </row>
    <row r="137" spans="1:26" ht="15.75" customHeight="1">
      <c r="A137" s="246"/>
      <c r="B137" s="246"/>
      <c r="C137" s="246"/>
      <c r="D137" s="246"/>
      <c r="E137" s="246"/>
      <c r="F137" s="246"/>
      <c r="G137" s="246"/>
      <c r="H137" s="246"/>
      <c r="I137" s="1"/>
      <c r="J137" s="1"/>
      <c r="K137" s="1"/>
      <c r="L137" s="1"/>
      <c r="M137" s="1"/>
      <c r="N137" s="1"/>
      <c r="O137" s="1"/>
      <c r="P137" s="1"/>
      <c r="Q137" s="1"/>
      <c r="R137" s="1"/>
      <c r="S137" s="1"/>
      <c r="T137" s="1"/>
      <c r="U137" s="1"/>
      <c r="V137" s="1"/>
      <c r="W137" s="1"/>
      <c r="X137" s="1"/>
      <c r="Y137" s="1"/>
      <c r="Z137" s="1"/>
    </row>
    <row r="138" spans="1:26" ht="15.75" customHeight="1">
      <c r="A138" s="246"/>
      <c r="B138" s="246"/>
      <c r="C138" s="246"/>
      <c r="D138" s="246"/>
      <c r="E138" s="246"/>
      <c r="F138" s="246"/>
      <c r="G138" s="246"/>
      <c r="H138" s="246"/>
      <c r="I138" s="1"/>
      <c r="J138" s="1"/>
      <c r="K138" s="1"/>
      <c r="L138" s="1"/>
      <c r="M138" s="1"/>
      <c r="N138" s="1"/>
      <c r="O138" s="1"/>
      <c r="P138" s="1"/>
      <c r="Q138" s="1"/>
      <c r="R138" s="1"/>
      <c r="S138" s="1"/>
      <c r="T138" s="1"/>
      <c r="U138" s="1"/>
      <c r="V138" s="1"/>
      <c r="W138" s="1"/>
      <c r="X138" s="1"/>
      <c r="Y138" s="1"/>
      <c r="Z138" s="1"/>
    </row>
    <row r="139" spans="1:26" ht="15.75" customHeight="1">
      <c r="A139" s="246"/>
      <c r="B139" s="246"/>
      <c r="C139" s="246"/>
      <c r="D139" s="246"/>
      <c r="E139" s="246"/>
      <c r="F139" s="246"/>
      <c r="G139" s="246"/>
      <c r="H139" s="246"/>
      <c r="I139" s="1"/>
      <c r="J139" s="1"/>
      <c r="K139" s="1"/>
      <c r="L139" s="1"/>
      <c r="M139" s="1"/>
      <c r="N139" s="1"/>
      <c r="O139" s="1"/>
      <c r="P139" s="1"/>
      <c r="Q139" s="1"/>
      <c r="R139" s="1"/>
      <c r="S139" s="1"/>
      <c r="T139" s="1"/>
      <c r="U139" s="1"/>
      <c r="V139" s="1"/>
      <c r="W139" s="1"/>
      <c r="X139" s="1"/>
      <c r="Y139" s="1"/>
      <c r="Z139" s="1"/>
    </row>
    <row r="140" spans="1:26" ht="15.75" customHeight="1">
      <c r="A140" s="246"/>
      <c r="B140" s="246"/>
      <c r="C140" s="246"/>
      <c r="D140" s="246"/>
      <c r="E140" s="246"/>
      <c r="F140" s="246"/>
      <c r="G140" s="246"/>
      <c r="H140" s="246"/>
      <c r="I140" s="1"/>
      <c r="J140" s="1"/>
      <c r="K140" s="1"/>
      <c r="L140" s="1"/>
      <c r="M140" s="1"/>
      <c r="N140" s="1"/>
      <c r="O140" s="1"/>
      <c r="P140" s="1"/>
      <c r="Q140" s="1"/>
      <c r="R140" s="1"/>
      <c r="S140" s="1"/>
      <c r="T140" s="1"/>
      <c r="U140" s="1"/>
      <c r="V140" s="1"/>
      <c r="W140" s="1"/>
      <c r="X140" s="1"/>
      <c r="Y140" s="1"/>
      <c r="Z140" s="1"/>
    </row>
    <row r="141" spans="1:26" ht="15.75" customHeight="1">
      <c r="A141" s="246"/>
      <c r="B141" s="246"/>
      <c r="C141" s="246"/>
      <c r="D141" s="246"/>
      <c r="E141" s="246"/>
      <c r="F141" s="246"/>
      <c r="G141" s="246"/>
      <c r="H141" s="246"/>
      <c r="I141" s="1"/>
      <c r="J141" s="1"/>
      <c r="K141" s="1"/>
      <c r="L141" s="1"/>
      <c r="M141" s="1"/>
      <c r="N141" s="1"/>
      <c r="O141" s="1"/>
      <c r="P141" s="1"/>
      <c r="Q141" s="1"/>
      <c r="R141" s="1"/>
      <c r="S141" s="1"/>
      <c r="T141" s="1"/>
      <c r="U141" s="1"/>
      <c r="V141" s="1"/>
      <c r="W141" s="1"/>
      <c r="X141" s="1"/>
      <c r="Y141" s="1"/>
      <c r="Z141" s="1"/>
    </row>
    <row r="142" spans="1:26" ht="15.75" customHeight="1">
      <c r="A142" s="246"/>
      <c r="B142" s="246"/>
      <c r="C142" s="246"/>
      <c r="D142" s="246"/>
      <c r="E142" s="246"/>
      <c r="F142" s="246"/>
      <c r="G142" s="246"/>
      <c r="H142" s="246"/>
      <c r="I142" s="1"/>
      <c r="J142" s="1"/>
      <c r="K142" s="1"/>
      <c r="L142" s="1"/>
      <c r="M142" s="1"/>
      <c r="N142" s="1"/>
      <c r="O142" s="1"/>
      <c r="P142" s="1"/>
      <c r="Q142" s="1"/>
      <c r="R142" s="1"/>
      <c r="S142" s="1"/>
      <c r="T142" s="1"/>
      <c r="U142" s="1"/>
      <c r="V142" s="1"/>
      <c r="W142" s="1"/>
      <c r="X142" s="1"/>
      <c r="Y142" s="1"/>
      <c r="Z142" s="1"/>
    </row>
    <row r="143" spans="1:26" ht="15.75" customHeight="1">
      <c r="A143" s="246"/>
      <c r="B143" s="246"/>
      <c r="C143" s="246"/>
      <c r="D143" s="246"/>
      <c r="E143" s="246"/>
      <c r="F143" s="246"/>
      <c r="G143" s="246"/>
      <c r="H143" s="246"/>
      <c r="I143" s="1"/>
      <c r="J143" s="1"/>
      <c r="K143" s="1"/>
      <c r="L143" s="1"/>
      <c r="M143" s="1"/>
      <c r="N143" s="1"/>
      <c r="O143" s="1"/>
      <c r="P143" s="1"/>
      <c r="Q143" s="1"/>
      <c r="R143" s="1"/>
      <c r="S143" s="1"/>
      <c r="T143" s="1"/>
      <c r="U143" s="1"/>
      <c r="V143" s="1"/>
      <c r="W143" s="1"/>
      <c r="X143" s="1"/>
      <c r="Y143" s="1"/>
      <c r="Z143" s="1"/>
    </row>
    <row r="144" spans="1:26" ht="15.75" customHeight="1">
      <c r="A144" s="246"/>
      <c r="B144" s="246"/>
      <c r="C144" s="246"/>
      <c r="D144" s="246"/>
      <c r="E144" s="246"/>
      <c r="F144" s="246"/>
      <c r="G144" s="246"/>
      <c r="H144" s="246"/>
      <c r="I144" s="1"/>
      <c r="J144" s="1"/>
      <c r="K144" s="1"/>
      <c r="L144" s="1"/>
      <c r="M144" s="1"/>
      <c r="N144" s="1"/>
      <c r="O144" s="1"/>
      <c r="P144" s="1"/>
      <c r="Q144" s="1"/>
      <c r="R144" s="1"/>
      <c r="S144" s="1"/>
      <c r="T144" s="1"/>
      <c r="U144" s="1"/>
      <c r="V144" s="1"/>
      <c r="W144" s="1"/>
      <c r="X144" s="1"/>
      <c r="Y144" s="1"/>
      <c r="Z144" s="1"/>
    </row>
    <row r="145" spans="1:26" ht="15.75" customHeight="1">
      <c r="A145" s="246"/>
      <c r="B145" s="246"/>
      <c r="C145" s="246"/>
      <c r="D145" s="246"/>
      <c r="E145" s="246"/>
      <c r="F145" s="246"/>
      <c r="G145" s="246"/>
      <c r="H145" s="246"/>
      <c r="I145" s="1"/>
      <c r="J145" s="1"/>
      <c r="K145" s="1"/>
      <c r="L145" s="1"/>
      <c r="M145" s="1"/>
      <c r="N145" s="1"/>
      <c r="O145" s="1"/>
      <c r="P145" s="1"/>
      <c r="Q145" s="1"/>
      <c r="R145" s="1"/>
      <c r="S145" s="1"/>
      <c r="T145" s="1"/>
      <c r="U145" s="1"/>
      <c r="V145" s="1"/>
      <c r="W145" s="1"/>
      <c r="X145" s="1"/>
      <c r="Y145" s="1"/>
      <c r="Z145" s="1"/>
    </row>
    <row r="146" spans="1:26" ht="15.75" customHeight="1">
      <c r="A146" s="246"/>
      <c r="B146" s="246"/>
      <c r="C146" s="246"/>
      <c r="D146" s="246"/>
      <c r="E146" s="246"/>
      <c r="F146" s="246"/>
      <c r="G146" s="246"/>
      <c r="H146" s="246"/>
      <c r="I146" s="1"/>
      <c r="J146" s="1"/>
      <c r="K146" s="1"/>
      <c r="L146" s="1"/>
      <c r="M146" s="1"/>
      <c r="N146" s="1"/>
      <c r="O146" s="1"/>
      <c r="P146" s="1"/>
      <c r="Q146" s="1"/>
      <c r="R146" s="1"/>
      <c r="S146" s="1"/>
      <c r="T146" s="1"/>
      <c r="U146" s="1"/>
      <c r="V146" s="1"/>
      <c r="W146" s="1"/>
      <c r="X146" s="1"/>
      <c r="Y146" s="1"/>
      <c r="Z146" s="1"/>
    </row>
    <row r="147" spans="1:26" ht="15.75" customHeight="1">
      <c r="A147" s="246"/>
      <c r="B147" s="246"/>
      <c r="C147" s="246"/>
      <c r="D147" s="246"/>
      <c r="E147" s="246"/>
      <c r="F147" s="246"/>
      <c r="G147" s="246"/>
      <c r="H147" s="246"/>
      <c r="I147" s="1"/>
      <c r="J147" s="1"/>
      <c r="K147" s="1"/>
      <c r="L147" s="1"/>
      <c r="M147" s="1"/>
      <c r="N147" s="1"/>
      <c r="O147" s="1"/>
      <c r="P147" s="1"/>
      <c r="Q147" s="1"/>
      <c r="R147" s="1"/>
      <c r="S147" s="1"/>
      <c r="T147" s="1"/>
      <c r="U147" s="1"/>
      <c r="V147" s="1"/>
      <c r="W147" s="1"/>
      <c r="X147" s="1"/>
      <c r="Y147" s="1"/>
      <c r="Z147" s="1"/>
    </row>
    <row r="148" spans="1:26" ht="15.75" customHeight="1">
      <c r="A148" s="246"/>
      <c r="B148" s="246"/>
      <c r="C148" s="246"/>
      <c r="D148" s="246"/>
      <c r="E148" s="246"/>
      <c r="F148" s="246"/>
      <c r="G148" s="246"/>
      <c r="H148" s="246"/>
      <c r="I148" s="1"/>
      <c r="J148" s="1"/>
      <c r="K148" s="1"/>
      <c r="L148" s="1"/>
      <c r="M148" s="1"/>
      <c r="N148" s="1"/>
      <c r="O148" s="1"/>
      <c r="P148" s="1"/>
      <c r="Q148" s="1"/>
      <c r="R148" s="1"/>
      <c r="S148" s="1"/>
      <c r="T148" s="1"/>
      <c r="U148" s="1"/>
      <c r="V148" s="1"/>
      <c r="W148" s="1"/>
      <c r="X148" s="1"/>
      <c r="Y148" s="1"/>
      <c r="Z148" s="1"/>
    </row>
    <row r="149" spans="1:26" ht="15.75" customHeight="1">
      <c r="A149" s="246"/>
      <c r="B149" s="246"/>
      <c r="C149" s="246"/>
      <c r="D149" s="246"/>
      <c r="E149" s="246"/>
      <c r="F149" s="246"/>
      <c r="G149" s="246"/>
      <c r="H149" s="246"/>
      <c r="I149" s="1"/>
      <c r="J149" s="1"/>
      <c r="K149" s="1"/>
      <c r="L149" s="1"/>
      <c r="M149" s="1"/>
      <c r="N149" s="1"/>
      <c r="O149" s="1"/>
      <c r="P149" s="1"/>
      <c r="Q149" s="1"/>
      <c r="R149" s="1"/>
      <c r="S149" s="1"/>
      <c r="T149" s="1"/>
      <c r="U149" s="1"/>
      <c r="V149" s="1"/>
      <c r="W149" s="1"/>
      <c r="X149" s="1"/>
      <c r="Y149" s="1"/>
      <c r="Z149" s="1"/>
    </row>
    <row r="150" spans="1:26" ht="15.75" customHeight="1">
      <c r="A150" s="246"/>
      <c r="B150" s="246"/>
      <c r="C150" s="246"/>
      <c r="D150" s="246"/>
      <c r="E150" s="246"/>
      <c r="F150" s="246"/>
      <c r="G150" s="246"/>
      <c r="H150" s="246"/>
      <c r="I150" s="1"/>
      <c r="J150" s="1"/>
      <c r="K150" s="1"/>
      <c r="L150" s="1"/>
      <c r="M150" s="1"/>
      <c r="N150" s="1"/>
      <c r="O150" s="1"/>
      <c r="P150" s="1"/>
      <c r="Q150" s="1"/>
      <c r="R150" s="1"/>
      <c r="S150" s="1"/>
      <c r="T150" s="1"/>
      <c r="U150" s="1"/>
      <c r="V150" s="1"/>
      <c r="W150" s="1"/>
      <c r="X150" s="1"/>
      <c r="Y150" s="1"/>
      <c r="Z150" s="1"/>
    </row>
    <row r="151" spans="1:26" ht="15.75" customHeight="1">
      <c r="A151" s="246"/>
      <c r="B151" s="246"/>
      <c r="C151" s="246"/>
      <c r="D151" s="246"/>
      <c r="E151" s="246"/>
      <c r="F151" s="246"/>
      <c r="G151" s="246"/>
      <c r="H151" s="246"/>
      <c r="I151" s="1"/>
      <c r="J151" s="1"/>
      <c r="K151" s="1"/>
      <c r="L151" s="1"/>
      <c r="M151" s="1"/>
      <c r="N151" s="1"/>
      <c r="O151" s="1"/>
      <c r="P151" s="1"/>
      <c r="Q151" s="1"/>
      <c r="R151" s="1"/>
      <c r="S151" s="1"/>
      <c r="T151" s="1"/>
      <c r="U151" s="1"/>
      <c r="V151" s="1"/>
      <c r="W151" s="1"/>
      <c r="X151" s="1"/>
      <c r="Y151" s="1"/>
      <c r="Z151" s="1"/>
    </row>
    <row r="152" spans="1:26" ht="15.75" customHeight="1">
      <c r="A152" s="246"/>
      <c r="B152" s="246"/>
      <c r="C152" s="246"/>
      <c r="D152" s="246"/>
      <c r="E152" s="246"/>
      <c r="F152" s="246"/>
      <c r="G152" s="246"/>
      <c r="H152" s="246"/>
      <c r="I152" s="1"/>
      <c r="J152" s="1"/>
      <c r="K152" s="1"/>
      <c r="L152" s="1"/>
      <c r="M152" s="1"/>
      <c r="N152" s="1"/>
      <c r="O152" s="1"/>
      <c r="P152" s="1"/>
      <c r="Q152" s="1"/>
      <c r="R152" s="1"/>
      <c r="S152" s="1"/>
      <c r="T152" s="1"/>
      <c r="U152" s="1"/>
      <c r="V152" s="1"/>
      <c r="W152" s="1"/>
      <c r="X152" s="1"/>
      <c r="Y152" s="1"/>
      <c r="Z152" s="1"/>
    </row>
    <row r="153" spans="1:26" ht="15.75" customHeight="1">
      <c r="A153" s="246"/>
      <c r="B153" s="246"/>
      <c r="C153" s="246"/>
      <c r="D153" s="246"/>
      <c r="E153" s="246"/>
      <c r="F153" s="246"/>
      <c r="G153" s="246"/>
      <c r="H153" s="246"/>
      <c r="I153" s="1"/>
      <c r="J153" s="1"/>
      <c r="K153" s="1"/>
      <c r="L153" s="1"/>
      <c r="M153" s="1"/>
      <c r="N153" s="1"/>
      <c r="O153" s="1"/>
      <c r="P153" s="1"/>
      <c r="Q153" s="1"/>
      <c r="R153" s="1"/>
      <c r="S153" s="1"/>
      <c r="T153" s="1"/>
      <c r="U153" s="1"/>
      <c r="V153" s="1"/>
      <c r="W153" s="1"/>
      <c r="X153" s="1"/>
      <c r="Y153" s="1"/>
      <c r="Z153" s="1"/>
    </row>
    <row r="154" spans="1:26" ht="15.75" customHeight="1">
      <c r="A154" s="246"/>
      <c r="B154" s="246"/>
      <c r="C154" s="246"/>
      <c r="D154" s="246"/>
      <c r="E154" s="246"/>
      <c r="F154" s="246"/>
      <c r="G154" s="246"/>
      <c r="H154" s="246"/>
      <c r="I154" s="1"/>
      <c r="J154" s="1"/>
      <c r="K154" s="1"/>
      <c r="L154" s="1"/>
      <c r="M154" s="1"/>
      <c r="N154" s="1"/>
      <c r="O154" s="1"/>
      <c r="P154" s="1"/>
      <c r="Q154" s="1"/>
      <c r="R154" s="1"/>
      <c r="S154" s="1"/>
      <c r="T154" s="1"/>
      <c r="U154" s="1"/>
      <c r="V154" s="1"/>
      <c r="W154" s="1"/>
      <c r="X154" s="1"/>
      <c r="Y154" s="1"/>
      <c r="Z154" s="1"/>
    </row>
    <row r="155" spans="1:26" ht="15.75" customHeight="1">
      <c r="A155" s="246"/>
      <c r="B155" s="246"/>
      <c r="C155" s="246"/>
      <c r="D155" s="246"/>
      <c r="E155" s="246"/>
      <c r="F155" s="246"/>
      <c r="G155" s="246"/>
      <c r="H155" s="246"/>
      <c r="I155" s="1"/>
      <c r="J155" s="1"/>
      <c r="K155" s="1"/>
      <c r="L155" s="1"/>
      <c r="M155" s="1"/>
      <c r="N155" s="1"/>
      <c r="O155" s="1"/>
      <c r="P155" s="1"/>
      <c r="Q155" s="1"/>
      <c r="R155" s="1"/>
      <c r="S155" s="1"/>
      <c r="T155" s="1"/>
      <c r="U155" s="1"/>
      <c r="V155" s="1"/>
      <c r="W155" s="1"/>
      <c r="X155" s="1"/>
      <c r="Y155" s="1"/>
      <c r="Z155" s="1"/>
    </row>
    <row r="156" spans="1:26" ht="15.75" customHeight="1">
      <c r="A156" s="246"/>
      <c r="B156" s="246"/>
      <c r="C156" s="246"/>
      <c r="D156" s="246"/>
      <c r="E156" s="246"/>
      <c r="F156" s="246"/>
      <c r="G156" s="246"/>
      <c r="H156" s="246"/>
      <c r="I156" s="1"/>
      <c r="J156" s="1"/>
      <c r="K156" s="1"/>
      <c r="L156" s="1"/>
      <c r="M156" s="1"/>
      <c r="N156" s="1"/>
      <c r="O156" s="1"/>
      <c r="P156" s="1"/>
      <c r="Q156" s="1"/>
      <c r="R156" s="1"/>
      <c r="S156" s="1"/>
      <c r="T156" s="1"/>
      <c r="U156" s="1"/>
      <c r="V156" s="1"/>
      <c r="W156" s="1"/>
      <c r="X156" s="1"/>
      <c r="Y156" s="1"/>
      <c r="Z156" s="1"/>
    </row>
    <row r="157" spans="1:26" ht="15.75" customHeight="1">
      <c r="A157" s="246"/>
      <c r="B157" s="246"/>
      <c r="C157" s="246"/>
      <c r="D157" s="246"/>
      <c r="E157" s="246"/>
      <c r="F157" s="246"/>
      <c r="G157" s="246"/>
      <c r="H157" s="246"/>
      <c r="I157" s="1"/>
      <c r="J157" s="1"/>
      <c r="K157" s="1"/>
      <c r="L157" s="1"/>
      <c r="M157" s="1"/>
      <c r="N157" s="1"/>
      <c r="O157" s="1"/>
      <c r="P157" s="1"/>
      <c r="Q157" s="1"/>
      <c r="R157" s="1"/>
      <c r="S157" s="1"/>
      <c r="T157" s="1"/>
      <c r="U157" s="1"/>
      <c r="V157" s="1"/>
      <c r="W157" s="1"/>
      <c r="X157" s="1"/>
      <c r="Y157" s="1"/>
      <c r="Z157" s="1"/>
    </row>
    <row r="158" spans="1:26" ht="15.75" customHeight="1">
      <c r="A158" s="246"/>
      <c r="B158" s="246"/>
      <c r="C158" s="246"/>
      <c r="D158" s="246"/>
      <c r="E158" s="246"/>
      <c r="F158" s="246"/>
      <c r="G158" s="246"/>
      <c r="H158" s="246"/>
      <c r="I158" s="1"/>
      <c r="J158" s="1"/>
      <c r="K158" s="1"/>
      <c r="L158" s="1"/>
      <c r="M158" s="1"/>
      <c r="N158" s="1"/>
      <c r="O158" s="1"/>
      <c r="P158" s="1"/>
      <c r="Q158" s="1"/>
      <c r="R158" s="1"/>
      <c r="S158" s="1"/>
      <c r="T158" s="1"/>
      <c r="U158" s="1"/>
      <c r="V158" s="1"/>
      <c r="W158" s="1"/>
      <c r="X158" s="1"/>
      <c r="Y158" s="1"/>
      <c r="Z158" s="1"/>
    </row>
    <row r="159" spans="1:26" ht="15.75" customHeight="1">
      <c r="A159" s="246"/>
      <c r="B159" s="246"/>
      <c r="C159" s="246"/>
      <c r="D159" s="246"/>
      <c r="E159" s="246"/>
      <c r="F159" s="246"/>
      <c r="G159" s="246"/>
      <c r="H159" s="246"/>
      <c r="I159" s="1"/>
      <c r="J159" s="1"/>
      <c r="K159" s="1"/>
      <c r="L159" s="1"/>
      <c r="M159" s="1"/>
      <c r="N159" s="1"/>
      <c r="O159" s="1"/>
      <c r="P159" s="1"/>
      <c r="Q159" s="1"/>
      <c r="R159" s="1"/>
      <c r="S159" s="1"/>
      <c r="T159" s="1"/>
      <c r="U159" s="1"/>
      <c r="V159" s="1"/>
      <c r="W159" s="1"/>
      <c r="X159" s="1"/>
      <c r="Y159" s="1"/>
      <c r="Z159" s="1"/>
    </row>
    <row r="160" spans="1:26" ht="15.75" customHeight="1">
      <c r="A160" s="246"/>
      <c r="B160" s="246"/>
      <c r="C160" s="246"/>
      <c r="D160" s="246"/>
      <c r="E160" s="246"/>
      <c r="F160" s="246"/>
      <c r="G160" s="246"/>
      <c r="H160" s="246"/>
      <c r="I160" s="1"/>
      <c r="J160" s="1"/>
      <c r="K160" s="1"/>
      <c r="L160" s="1"/>
      <c r="M160" s="1"/>
      <c r="N160" s="1"/>
      <c r="O160" s="1"/>
      <c r="P160" s="1"/>
      <c r="Q160" s="1"/>
      <c r="R160" s="1"/>
      <c r="S160" s="1"/>
      <c r="T160" s="1"/>
      <c r="U160" s="1"/>
      <c r="V160" s="1"/>
      <c r="W160" s="1"/>
      <c r="X160" s="1"/>
      <c r="Y160" s="1"/>
      <c r="Z160" s="1"/>
    </row>
    <row r="161" spans="1:26" ht="15.75" customHeight="1">
      <c r="A161" s="246"/>
      <c r="B161" s="246"/>
      <c r="C161" s="246"/>
      <c r="D161" s="246"/>
      <c r="E161" s="246"/>
      <c r="F161" s="246"/>
      <c r="G161" s="246"/>
      <c r="H161" s="246"/>
      <c r="I161" s="1"/>
      <c r="J161" s="1"/>
      <c r="K161" s="1"/>
      <c r="L161" s="1"/>
      <c r="M161" s="1"/>
      <c r="N161" s="1"/>
      <c r="O161" s="1"/>
      <c r="P161" s="1"/>
      <c r="Q161" s="1"/>
      <c r="R161" s="1"/>
      <c r="S161" s="1"/>
      <c r="T161" s="1"/>
      <c r="U161" s="1"/>
      <c r="V161" s="1"/>
      <c r="W161" s="1"/>
      <c r="X161" s="1"/>
      <c r="Y161" s="1"/>
      <c r="Z161" s="1"/>
    </row>
    <row r="162" spans="1:26" ht="15.75" customHeight="1">
      <c r="A162" s="246"/>
      <c r="B162" s="246"/>
      <c r="C162" s="246"/>
      <c r="D162" s="246"/>
      <c r="E162" s="246"/>
      <c r="F162" s="246"/>
      <c r="G162" s="246"/>
      <c r="H162" s="246"/>
      <c r="I162" s="1"/>
      <c r="J162" s="1"/>
      <c r="K162" s="1"/>
      <c r="L162" s="1"/>
      <c r="M162" s="1"/>
      <c r="N162" s="1"/>
      <c r="O162" s="1"/>
      <c r="P162" s="1"/>
      <c r="Q162" s="1"/>
      <c r="R162" s="1"/>
      <c r="S162" s="1"/>
      <c r="T162" s="1"/>
      <c r="U162" s="1"/>
      <c r="V162" s="1"/>
      <c r="W162" s="1"/>
      <c r="X162" s="1"/>
      <c r="Y162" s="1"/>
      <c r="Z162" s="1"/>
    </row>
    <row r="163" spans="1:26" ht="15.75" customHeight="1">
      <c r="A163" s="246"/>
      <c r="B163" s="246"/>
      <c r="C163" s="246"/>
      <c r="D163" s="246"/>
      <c r="E163" s="246"/>
      <c r="F163" s="246"/>
      <c r="G163" s="246"/>
      <c r="H163" s="246"/>
      <c r="I163" s="1"/>
      <c r="J163" s="1"/>
      <c r="K163" s="1"/>
      <c r="L163" s="1"/>
      <c r="M163" s="1"/>
      <c r="N163" s="1"/>
      <c r="O163" s="1"/>
      <c r="P163" s="1"/>
      <c r="Q163" s="1"/>
      <c r="R163" s="1"/>
      <c r="S163" s="1"/>
      <c r="T163" s="1"/>
      <c r="U163" s="1"/>
      <c r="V163" s="1"/>
      <c r="W163" s="1"/>
      <c r="X163" s="1"/>
      <c r="Y163" s="1"/>
      <c r="Z163" s="1"/>
    </row>
    <row r="164" spans="1:26" ht="15.75" customHeight="1">
      <c r="A164" s="246"/>
      <c r="B164" s="246"/>
      <c r="C164" s="246"/>
      <c r="D164" s="246"/>
      <c r="E164" s="246"/>
      <c r="F164" s="246"/>
      <c r="G164" s="246"/>
      <c r="H164" s="246"/>
      <c r="I164" s="1"/>
      <c r="J164" s="1"/>
      <c r="K164" s="1"/>
      <c r="L164" s="1"/>
      <c r="M164" s="1"/>
      <c r="N164" s="1"/>
      <c r="O164" s="1"/>
      <c r="P164" s="1"/>
      <c r="Q164" s="1"/>
      <c r="R164" s="1"/>
      <c r="S164" s="1"/>
      <c r="T164" s="1"/>
      <c r="U164" s="1"/>
      <c r="V164" s="1"/>
      <c r="W164" s="1"/>
      <c r="X164" s="1"/>
      <c r="Y164" s="1"/>
      <c r="Z164" s="1"/>
    </row>
    <row r="165" spans="1:26" ht="15.75" customHeight="1">
      <c r="A165" s="246"/>
      <c r="B165" s="246"/>
      <c r="C165" s="246"/>
      <c r="D165" s="246"/>
      <c r="E165" s="246"/>
      <c r="F165" s="246"/>
      <c r="G165" s="246"/>
      <c r="H165" s="246"/>
      <c r="I165" s="1"/>
      <c r="J165" s="1"/>
      <c r="K165" s="1"/>
      <c r="L165" s="1"/>
      <c r="M165" s="1"/>
      <c r="N165" s="1"/>
      <c r="O165" s="1"/>
      <c r="P165" s="1"/>
      <c r="Q165" s="1"/>
      <c r="R165" s="1"/>
      <c r="S165" s="1"/>
      <c r="T165" s="1"/>
      <c r="U165" s="1"/>
      <c r="V165" s="1"/>
      <c r="W165" s="1"/>
      <c r="X165" s="1"/>
      <c r="Y165" s="1"/>
      <c r="Z165" s="1"/>
    </row>
    <row r="166" spans="1:26" ht="15.75" customHeight="1">
      <c r="A166" s="246"/>
      <c r="B166" s="246"/>
      <c r="C166" s="246"/>
      <c r="D166" s="246"/>
      <c r="E166" s="246"/>
      <c r="F166" s="246"/>
      <c r="G166" s="246"/>
      <c r="H166" s="246"/>
      <c r="I166" s="1"/>
      <c r="J166" s="1"/>
      <c r="K166" s="1"/>
      <c r="L166" s="1"/>
      <c r="M166" s="1"/>
      <c r="N166" s="1"/>
      <c r="O166" s="1"/>
      <c r="P166" s="1"/>
      <c r="Q166" s="1"/>
      <c r="R166" s="1"/>
      <c r="S166" s="1"/>
      <c r="T166" s="1"/>
      <c r="U166" s="1"/>
      <c r="V166" s="1"/>
      <c r="W166" s="1"/>
      <c r="X166" s="1"/>
      <c r="Y166" s="1"/>
      <c r="Z166" s="1"/>
    </row>
    <row r="167" spans="1:26" ht="15.75" customHeight="1">
      <c r="A167" s="246"/>
      <c r="B167" s="246"/>
      <c r="C167" s="246"/>
      <c r="D167" s="246"/>
      <c r="E167" s="246"/>
      <c r="F167" s="246"/>
      <c r="G167" s="246"/>
      <c r="H167" s="246"/>
      <c r="I167" s="1"/>
      <c r="J167" s="1"/>
      <c r="K167" s="1"/>
      <c r="L167" s="1"/>
      <c r="M167" s="1"/>
      <c r="N167" s="1"/>
      <c r="O167" s="1"/>
      <c r="P167" s="1"/>
      <c r="Q167" s="1"/>
      <c r="R167" s="1"/>
      <c r="S167" s="1"/>
      <c r="T167" s="1"/>
      <c r="U167" s="1"/>
      <c r="V167" s="1"/>
      <c r="W167" s="1"/>
      <c r="X167" s="1"/>
      <c r="Y167" s="1"/>
      <c r="Z167" s="1"/>
    </row>
    <row r="168" spans="1:26" ht="15.75" customHeight="1">
      <c r="A168" s="246"/>
      <c r="B168" s="246"/>
      <c r="C168" s="246"/>
      <c r="D168" s="246"/>
      <c r="E168" s="246"/>
      <c r="F168" s="246"/>
      <c r="G168" s="246"/>
      <c r="H168" s="246"/>
      <c r="I168" s="1"/>
      <c r="J168" s="1"/>
      <c r="K168" s="1"/>
      <c r="L168" s="1"/>
      <c r="M168" s="1"/>
      <c r="N168" s="1"/>
      <c r="O168" s="1"/>
      <c r="P168" s="1"/>
      <c r="Q168" s="1"/>
      <c r="R168" s="1"/>
      <c r="S168" s="1"/>
      <c r="T168" s="1"/>
      <c r="U168" s="1"/>
      <c r="V168" s="1"/>
      <c r="W168" s="1"/>
      <c r="X168" s="1"/>
      <c r="Y168" s="1"/>
      <c r="Z168" s="1"/>
    </row>
    <row r="169" spans="1:26" ht="15.75" customHeight="1">
      <c r="A169" s="246"/>
      <c r="B169" s="246"/>
      <c r="C169" s="246"/>
      <c r="D169" s="246"/>
      <c r="E169" s="246"/>
      <c r="F169" s="246"/>
      <c r="G169" s="246"/>
      <c r="H169" s="246"/>
      <c r="I169" s="1"/>
      <c r="J169" s="1"/>
      <c r="K169" s="1"/>
      <c r="L169" s="1"/>
      <c r="M169" s="1"/>
      <c r="N169" s="1"/>
      <c r="O169" s="1"/>
      <c r="P169" s="1"/>
      <c r="Q169" s="1"/>
      <c r="R169" s="1"/>
      <c r="S169" s="1"/>
      <c r="T169" s="1"/>
      <c r="U169" s="1"/>
      <c r="V169" s="1"/>
      <c r="W169" s="1"/>
      <c r="X169" s="1"/>
      <c r="Y169" s="1"/>
      <c r="Z169" s="1"/>
    </row>
    <row r="170" spans="1:26" ht="15.75" customHeight="1">
      <c r="A170" s="246"/>
      <c r="B170" s="246"/>
      <c r="C170" s="246"/>
      <c r="D170" s="246"/>
      <c r="E170" s="246"/>
      <c r="F170" s="246"/>
      <c r="G170" s="246"/>
      <c r="H170" s="246"/>
      <c r="I170" s="1"/>
      <c r="J170" s="1"/>
      <c r="K170" s="1"/>
      <c r="L170" s="1"/>
      <c r="M170" s="1"/>
      <c r="N170" s="1"/>
      <c r="O170" s="1"/>
      <c r="P170" s="1"/>
      <c r="Q170" s="1"/>
      <c r="R170" s="1"/>
      <c r="S170" s="1"/>
      <c r="T170" s="1"/>
      <c r="U170" s="1"/>
      <c r="V170" s="1"/>
      <c r="W170" s="1"/>
      <c r="X170" s="1"/>
      <c r="Y170" s="1"/>
      <c r="Z170" s="1"/>
    </row>
    <row r="171" spans="1:26" ht="15.75" customHeight="1">
      <c r="A171" s="246"/>
      <c r="B171" s="246"/>
      <c r="C171" s="246"/>
      <c r="D171" s="246"/>
      <c r="E171" s="246"/>
      <c r="F171" s="246"/>
      <c r="G171" s="246"/>
      <c r="H171" s="246"/>
      <c r="I171" s="1"/>
      <c r="J171" s="1"/>
      <c r="K171" s="1"/>
      <c r="L171" s="1"/>
      <c r="M171" s="1"/>
      <c r="N171" s="1"/>
      <c r="O171" s="1"/>
      <c r="P171" s="1"/>
      <c r="Q171" s="1"/>
      <c r="R171" s="1"/>
      <c r="S171" s="1"/>
      <c r="T171" s="1"/>
      <c r="U171" s="1"/>
      <c r="V171" s="1"/>
      <c r="W171" s="1"/>
      <c r="X171" s="1"/>
      <c r="Y171" s="1"/>
      <c r="Z171" s="1"/>
    </row>
    <row r="172" spans="1:26" ht="15.75" customHeight="1">
      <c r="A172" s="246"/>
      <c r="B172" s="246"/>
      <c r="C172" s="246"/>
      <c r="D172" s="246"/>
      <c r="E172" s="246"/>
      <c r="F172" s="246"/>
      <c r="G172" s="246"/>
      <c r="H172" s="246"/>
      <c r="I172" s="1"/>
      <c r="J172" s="1"/>
      <c r="K172" s="1"/>
      <c r="L172" s="1"/>
      <c r="M172" s="1"/>
      <c r="N172" s="1"/>
      <c r="O172" s="1"/>
      <c r="P172" s="1"/>
      <c r="Q172" s="1"/>
      <c r="R172" s="1"/>
      <c r="S172" s="1"/>
      <c r="T172" s="1"/>
      <c r="U172" s="1"/>
      <c r="V172" s="1"/>
      <c r="W172" s="1"/>
      <c r="X172" s="1"/>
      <c r="Y172" s="1"/>
      <c r="Z172" s="1"/>
    </row>
    <row r="173" spans="1:26" ht="15.75" customHeight="1">
      <c r="A173" s="246"/>
      <c r="B173" s="246"/>
      <c r="C173" s="246"/>
      <c r="D173" s="246"/>
      <c r="E173" s="246"/>
      <c r="F173" s="246"/>
      <c r="G173" s="246"/>
      <c r="H173" s="246"/>
      <c r="I173" s="1"/>
      <c r="J173" s="1"/>
      <c r="K173" s="1"/>
      <c r="L173" s="1"/>
      <c r="M173" s="1"/>
      <c r="N173" s="1"/>
      <c r="O173" s="1"/>
      <c r="P173" s="1"/>
      <c r="Q173" s="1"/>
      <c r="R173" s="1"/>
      <c r="S173" s="1"/>
      <c r="T173" s="1"/>
      <c r="U173" s="1"/>
      <c r="V173" s="1"/>
      <c r="W173" s="1"/>
      <c r="X173" s="1"/>
      <c r="Y173" s="1"/>
      <c r="Z173" s="1"/>
    </row>
    <row r="174" spans="1:26" ht="15.75" customHeight="1">
      <c r="A174" s="246"/>
      <c r="B174" s="246"/>
      <c r="C174" s="246"/>
      <c r="D174" s="246"/>
      <c r="E174" s="246"/>
      <c r="F174" s="246"/>
      <c r="G174" s="246"/>
      <c r="H174" s="246"/>
      <c r="I174" s="1"/>
      <c r="J174" s="1"/>
      <c r="K174" s="1"/>
      <c r="L174" s="1"/>
      <c r="M174" s="1"/>
      <c r="N174" s="1"/>
      <c r="O174" s="1"/>
      <c r="P174" s="1"/>
      <c r="Q174" s="1"/>
      <c r="R174" s="1"/>
      <c r="S174" s="1"/>
      <c r="T174" s="1"/>
      <c r="U174" s="1"/>
      <c r="V174" s="1"/>
      <c r="W174" s="1"/>
      <c r="X174" s="1"/>
      <c r="Y174" s="1"/>
      <c r="Z174" s="1"/>
    </row>
    <row r="175" spans="1:26" ht="15.75" customHeight="1">
      <c r="A175" s="246"/>
      <c r="B175" s="246"/>
      <c r="C175" s="246"/>
      <c r="D175" s="246"/>
      <c r="E175" s="246"/>
      <c r="F175" s="246"/>
      <c r="G175" s="246"/>
      <c r="H175" s="246"/>
      <c r="I175" s="1"/>
      <c r="J175" s="1"/>
      <c r="K175" s="1"/>
      <c r="L175" s="1"/>
      <c r="M175" s="1"/>
      <c r="N175" s="1"/>
      <c r="O175" s="1"/>
      <c r="P175" s="1"/>
      <c r="Q175" s="1"/>
      <c r="R175" s="1"/>
      <c r="S175" s="1"/>
      <c r="T175" s="1"/>
      <c r="U175" s="1"/>
      <c r="V175" s="1"/>
      <c r="W175" s="1"/>
      <c r="X175" s="1"/>
      <c r="Y175" s="1"/>
      <c r="Z175" s="1"/>
    </row>
    <row r="176" spans="1:26" ht="15.75" customHeight="1">
      <c r="A176" s="246"/>
      <c r="B176" s="246"/>
      <c r="C176" s="246"/>
      <c r="D176" s="246"/>
      <c r="E176" s="246"/>
      <c r="F176" s="246"/>
      <c r="G176" s="246"/>
      <c r="H176" s="246"/>
      <c r="I176" s="1"/>
      <c r="J176" s="1"/>
      <c r="K176" s="1"/>
      <c r="L176" s="1"/>
      <c r="M176" s="1"/>
      <c r="N176" s="1"/>
      <c r="O176" s="1"/>
      <c r="P176" s="1"/>
      <c r="Q176" s="1"/>
      <c r="R176" s="1"/>
      <c r="S176" s="1"/>
      <c r="T176" s="1"/>
      <c r="U176" s="1"/>
      <c r="V176" s="1"/>
      <c r="W176" s="1"/>
      <c r="X176" s="1"/>
      <c r="Y176" s="1"/>
      <c r="Z176" s="1"/>
    </row>
    <row r="177" spans="1:26" ht="15.75" customHeight="1">
      <c r="A177" s="246"/>
      <c r="B177" s="246"/>
      <c r="C177" s="246"/>
      <c r="D177" s="246"/>
      <c r="E177" s="246"/>
      <c r="F177" s="246"/>
      <c r="G177" s="246"/>
      <c r="H177" s="246"/>
      <c r="I177" s="1"/>
      <c r="J177" s="1"/>
      <c r="K177" s="1"/>
      <c r="L177" s="1"/>
      <c r="M177" s="1"/>
      <c r="N177" s="1"/>
      <c r="O177" s="1"/>
      <c r="P177" s="1"/>
      <c r="Q177" s="1"/>
      <c r="R177" s="1"/>
      <c r="S177" s="1"/>
      <c r="T177" s="1"/>
      <c r="U177" s="1"/>
      <c r="V177" s="1"/>
      <c r="W177" s="1"/>
      <c r="X177" s="1"/>
      <c r="Y177" s="1"/>
      <c r="Z177" s="1"/>
    </row>
    <row r="178" spans="1:26" ht="15.75" customHeight="1">
      <c r="A178" s="246"/>
      <c r="B178" s="246"/>
      <c r="C178" s="246"/>
      <c r="D178" s="246"/>
      <c r="E178" s="246"/>
      <c r="F178" s="246"/>
      <c r="G178" s="246"/>
      <c r="H178" s="246"/>
      <c r="I178" s="1"/>
      <c r="J178" s="1"/>
      <c r="K178" s="1"/>
      <c r="L178" s="1"/>
      <c r="M178" s="1"/>
      <c r="N178" s="1"/>
      <c r="O178" s="1"/>
      <c r="P178" s="1"/>
      <c r="Q178" s="1"/>
      <c r="R178" s="1"/>
      <c r="S178" s="1"/>
      <c r="T178" s="1"/>
      <c r="U178" s="1"/>
      <c r="V178" s="1"/>
      <c r="W178" s="1"/>
      <c r="X178" s="1"/>
      <c r="Y178" s="1"/>
      <c r="Z178" s="1"/>
    </row>
    <row r="179" spans="1:26" ht="15.75" customHeight="1">
      <c r="A179" s="246"/>
      <c r="B179" s="246"/>
      <c r="C179" s="246"/>
      <c r="D179" s="246"/>
      <c r="E179" s="246"/>
      <c r="F179" s="246"/>
      <c r="G179" s="246"/>
      <c r="H179" s="246"/>
      <c r="I179" s="1"/>
      <c r="J179" s="1"/>
      <c r="K179" s="1"/>
      <c r="L179" s="1"/>
      <c r="M179" s="1"/>
      <c r="N179" s="1"/>
      <c r="O179" s="1"/>
      <c r="P179" s="1"/>
      <c r="Q179" s="1"/>
      <c r="R179" s="1"/>
      <c r="S179" s="1"/>
      <c r="T179" s="1"/>
      <c r="U179" s="1"/>
      <c r="V179" s="1"/>
      <c r="W179" s="1"/>
      <c r="X179" s="1"/>
      <c r="Y179" s="1"/>
      <c r="Z179" s="1"/>
    </row>
    <row r="180" spans="1:26" ht="15.75" customHeight="1">
      <c r="A180" s="246"/>
      <c r="B180" s="246"/>
      <c r="C180" s="246"/>
      <c r="D180" s="246"/>
      <c r="E180" s="246"/>
      <c r="F180" s="246"/>
      <c r="G180" s="246"/>
      <c r="H180" s="246"/>
      <c r="I180" s="1"/>
      <c r="J180" s="1"/>
      <c r="K180" s="1"/>
      <c r="L180" s="1"/>
      <c r="M180" s="1"/>
      <c r="N180" s="1"/>
      <c r="O180" s="1"/>
      <c r="P180" s="1"/>
      <c r="Q180" s="1"/>
      <c r="R180" s="1"/>
      <c r="S180" s="1"/>
      <c r="T180" s="1"/>
      <c r="U180" s="1"/>
      <c r="V180" s="1"/>
      <c r="W180" s="1"/>
      <c r="X180" s="1"/>
      <c r="Y180" s="1"/>
      <c r="Z180" s="1"/>
    </row>
    <row r="181" spans="1:26" ht="15.75" customHeight="1">
      <c r="A181" s="246"/>
      <c r="B181" s="246"/>
      <c r="C181" s="246"/>
      <c r="D181" s="246"/>
      <c r="E181" s="246"/>
      <c r="F181" s="246"/>
      <c r="G181" s="246"/>
      <c r="H181" s="246"/>
      <c r="I181" s="1"/>
      <c r="J181" s="1"/>
      <c r="K181" s="1"/>
      <c r="L181" s="1"/>
      <c r="M181" s="1"/>
      <c r="N181" s="1"/>
      <c r="O181" s="1"/>
      <c r="P181" s="1"/>
      <c r="Q181" s="1"/>
      <c r="R181" s="1"/>
      <c r="S181" s="1"/>
      <c r="T181" s="1"/>
      <c r="U181" s="1"/>
      <c r="V181" s="1"/>
      <c r="W181" s="1"/>
      <c r="X181" s="1"/>
      <c r="Y181" s="1"/>
      <c r="Z181" s="1"/>
    </row>
    <row r="182" spans="1:26" ht="15.75" customHeight="1">
      <c r="A182" s="246"/>
      <c r="B182" s="246"/>
      <c r="C182" s="246"/>
      <c r="D182" s="246"/>
      <c r="E182" s="246"/>
      <c r="F182" s="246"/>
      <c r="G182" s="246"/>
      <c r="H182" s="246"/>
      <c r="I182" s="1"/>
      <c r="J182" s="1"/>
      <c r="K182" s="1"/>
      <c r="L182" s="1"/>
      <c r="M182" s="1"/>
      <c r="N182" s="1"/>
      <c r="O182" s="1"/>
      <c r="P182" s="1"/>
      <c r="Q182" s="1"/>
      <c r="R182" s="1"/>
      <c r="S182" s="1"/>
      <c r="T182" s="1"/>
      <c r="U182" s="1"/>
      <c r="V182" s="1"/>
      <c r="W182" s="1"/>
      <c r="X182" s="1"/>
      <c r="Y182" s="1"/>
      <c r="Z182" s="1"/>
    </row>
    <row r="183" spans="1:26" ht="15.75" customHeight="1">
      <c r="A183" s="246"/>
      <c r="B183" s="246"/>
      <c r="C183" s="246"/>
      <c r="D183" s="246"/>
      <c r="E183" s="246"/>
      <c r="F183" s="246"/>
      <c r="G183" s="246"/>
      <c r="H183" s="246"/>
      <c r="I183" s="1"/>
      <c r="J183" s="1"/>
      <c r="K183" s="1"/>
      <c r="L183" s="1"/>
      <c r="M183" s="1"/>
      <c r="N183" s="1"/>
      <c r="O183" s="1"/>
      <c r="P183" s="1"/>
      <c r="Q183" s="1"/>
      <c r="R183" s="1"/>
      <c r="S183" s="1"/>
      <c r="T183" s="1"/>
      <c r="U183" s="1"/>
      <c r="V183" s="1"/>
      <c r="W183" s="1"/>
      <c r="X183" s="1"/>
      <c r="Y183" s="1"/>
      <c r="Z183" s="1"/>
    </row>
    <row r="184" spans="1:26" ht="15.75" customHeight="1">
      <c r="A184" s="246"/>
      <c r="B184" s="246"/>
      <c r="C184" s="246"/>
      <c r="D184" s="246"/>
      <c r="E184" s="246"/>
      <c r="F184" s="246"/>
      <c r="G184" s="246"/>
      <c r="H184" s="246"/>
      <c r="I184" s="1"/>
      <c r="J184" s="1"/>
      <c r="K184" s="1"/>
      <c r="L184" s="1"/>
      <c r="M184" s="1"/>
      <c r="N184" s="1"/>
      <c r="O184" s="1"/>
      <c r="P184" s="1"/>
      <c r="Q184" s="1"/>
      <c r="R184" s="1"/>
      <c r="S184" s="1"/>
      <c r="T184" s="1"/>
      <c r="U184" s="1"/>
      <c r="V184" s="1"/>
      <c r="W184" s="1"/>
      <c r="X184" s="1"/>
      <c r="Y184" s="1"/>
      <c r="Z184" s="1"/>
    </row>
    <row r="185" spans="1:26" ht="15.75" customHeight="1">
      <c r="A185" s="246"/>
      <c r="B185" s="246"/>
      <c r="C185" s="246"/>
      <c r="D185" s="246"/>
      <c r="E185" s="246"/>
      <c r="F185" s="246"/>
      <c r="G185" s="246"/>
      <c r="H185" s="246"/>
      <c r="I185" s="1"/>
      <c r="J185" s="1"/>
      <c r="K185" s="1"/>
      <c r="L185" s="1"/>
      <c r="M185" s="1"/>
      <c r="N185" s="1"/>
      <c r="O185" s="1"/>
      <c r="P185" s="1"/>
      <c r="Q185" s="1"/>
      <c r="R185" s="1"/>
      <c r="S185" s="1"/>
      <c r="T185" s="1"/>
      <c r="U185" s="1"/>
      <c r="V185" s="1"/>
      <c r="W185" s="1"/>
      <c r="X185" s="1"/>
      <c r="Y185" s="1"/>
      <c r="Z185" s="1"/>
    </row>
    <row r="186" spans="1:26" ht="15.75" customHeight="1">
      <c r="A186" s="246"/>
      <c r="B186" s="246"/>
      <c r="C186" s="246"/>
      <c r="D186" s="246"/>
      <c r="E186" s="246"/>
      <c r="F186" s="246"/>
      <c r="G186" s="246"/>
      <c r="H186" s="246"/>
      <c r="I186" s="1"/>
      <c r="J186" s="1"/>
      <c r="K186" s="1"/>
      <c r="L186" s="1"/>
      <c r="M186" s="1"/>
      <c r="N186" s="1"/>
      <c r="O186" s="1"/>
      <c r="P186" s="1"/>
      <c r="Q186" s="1"/>
      <c r="R186" s="1"/>
      <c r="S186" s="1"/>
      <c r="T186" s="1"/>
      <c r="U186" s="1"/>
      <c r="V186" s="1"/>
      <c r="W186" s="1"/>
      <c r="X186" s="1"/>
      <c r="Y186" s="1"/>
      <c r="Z186" s="1"/>
    </row>
    <row r="187" spans="1:26" ht="15.75" customHeight="1">
      <c r="A187" s="246"/>
      <c r="B187" s="246"/>
      <c r="C187" s="246"/>
      <c r="D187" s="246"/>
      <c r="E187" s="246"/>
      <c r="F187" s="246"/>
      <c r="G187" s="246"/>
      <c r="H187" s="246"/>
      <c r="I187" s="1"/>
      <c r="J187" s="1"/>
      <c r="K187" s="1"/>
      <c r="L187" s="1"/>
      <c r="M187" s="1"/>
      <c r="N187" s="1"/>
      <c r="O187" s="1"/>
      <c r="P187" s="1"/>
      <c r="Q187" s="1"/>
      <c r="R187" s="1"/>
      <c r="S187" s="1"/>
      <c r="T187" s="1"/>
      <c r="U187" s="1"/>
      <c r="V187" s="1"/>
      <c r="W187" s="1"/>
      <c r="X187" s="1"/>
      <c r="Y187" s="1"/>
      <c r="Z187" s="1"/>
    </row>
    <row r="188" spans="1:26" ht="15.75" customHeight="1">
      <c r="A188" s="246"/>
      <c r="B188" s="246"/>
      <c r="C188" s="246"/>
      <c r="D188" s="246"/>
      <c r="E188" s="246"/>
      <c r="F188" s="246"/>
      <c r="G188" s="246"/>
      <c r="H188" s="246"/>
      <c r="I188" s="1"/>
      <c r="J188" s="1"/>
      <c r="K188" s="1"/>
      <c r="L188" s="1"/>
      <c r="M188" s="1"/>
      <c r="N188" s="1"/>
      <c r="O188" s="1"/>
      <c r="P188" s="1"/>
      <c r="Q188" s="1"/>
      <c r="R188" s="1"/>
      <c r="S188" s="1"/>
      <c r="T188" s="1"/>
      <c r="U188" s="1"/>
      <c r="V188" s="1"/>
      <c r="W188" s="1"/>
      <c r="X188" s="1"/>
      <c r="Y188" s="1"/>
      <c r="Z188" s="1"/>
    </row>
    <row r="189" spans="1:26" ht="15.75" customHeight="1">
      <c r="A189" s="246"/>
      <c r="B189" s="246"/>
      <c r="C189" s="246"/>
      <c r="D189" s="246"/>
      <c r="E189" s="246"/>
      <c r="F189" s="246"/>
      <c r="G189" s="246"/>
      <c r="H189" s="246"/>
      <c r="I189" s="1"/>
      <c r="J189" s="1"/>
      <c r="K189" s="1"/>
      <c r="L189" s="1"/>
      <c r="M189" s="1"/>
      <c r="N189" s="1"/>
      <c r="O189" s="1"/>
      <c r="P189" s="1"/>
      <c r="Q189" s="1"/>
      <c r="R189" s="1"/>
      <c r="S189" s="1"/>
      <c r="T189" s="1"/>
      <c r="U189" s="1"/>
      <c r="V189" s="1"/>
      <c r="W189" s="1"/>
      <c r="X189" s="1"/>
      <c r="Y189" s="1"/>
      <c r="Z189" s="1"/>
    </row>
    <row r="190" spans="1:26" ht="15.75" customHeight="1">
      <c r="A190" s="246"/>
      <c r="B190" s="246"/>
      <c r="C190" s="246"/>
      <c r="D190" s="246"/>
      <c r="E190" s="246"/>
      <c r="F190" s="246"/>
      <c r="G190" s="246"/>
      <c r="H190" s="246"/>
      <c r="I190" s="1"/>
      <c r="J190" s="1"/>
      <c r="K190" s="1"/>
      <c r="L190" s="1"/>
      <c r="M190" s="1"/>
      <c r="N190" s="1"/>
      <c r="O190" s="1"/>
      <c r="P190" s="1"/>
      <c r="Q190" s="1"/>
      <c r="R190" s="1"/>
      <c r="S190" s="1"/>
      <c r="T190" s="1"/>
      <c r="U190" s="1"/>
      <c r="V190" s="1"/>
      <c r="W190" s="1"/>
      <c r="X190" s="1"/>
      <c r="Y190" s="1"/>
      <c r="Z190" s="1"/>
    </row>
    <row r="191" spans="1:26" ht="15.75" customHeight="1">
      <c r="A191" s="246"/>
      <c r="B191" s="246"/>
      <c r="C191" s="246"/>
      <c r="D191" s="246"/>
      <c r="E191" s="246"/>
      <c r="F191" s="246"/>
      <c r="G191" s="246"/>
      <c r="H191" s="246"/>
      <c r="I191" s="1"/>
      <c r="J191" s="1"/>
      <c r="K191" s="1"/>
      <c r="L191" s="1"/>
      <c r="M191" s="1"/>
      <c r="N191" s="1"/>
      <c r="O191" s="1"/>
      <c r="P191" s="1"/>
      <c r="Q191" s="1"/>
      <c r="R191" s="1"/>
      <c r="S191" s="1"/>
      <c r="T191" s="1"/>
      <c r="U191" s="1"/>
      <c r="V191" s="1"/>
      <c r="W191" s="1"/>
      <c r="X191" s="1"/>
      <c r="Y191" s="1"/>
      <c r="Z191" s="1"/>
    </row>
    <row r="192" spans="1:26" ht="15.75" customHeight="1">
      <c r="A192" s="246"/>
      <c r="B192" s="246"/>
      <c r="C192" s="246"/>
      <c r="D192" s="246"/>
      <c r="E192" s="246"/>
      <c r="F192" s="246"/>
      <c r="G192" s="246"/>
      <c r="H192" s="246"/>
      <c r="I192" s="1"/>
      <c r="J192" s="1"/>
      <c r="K192" s="1"/>
      <c r="L192" s="1"/>
      <c r="M192" s="1"/>
      <c r="N192" s="1"/>
      <c r="O192" s="1"/>
      <c r="P192" s="1"/>
      <c r="Q192" s="1"/>
      <c r="R192" s="1"/>
      <c r="S192" s="1"/>
      <c r="T192" s="1"/>
      <c r="U192" s="1"/>
      <c r="V192" s="1"/>
      <c r="W192" s="1"/>
      <c r="X192" s="1"/>
      <c r="Y192" s="1"/>
      <c r="Z192" s="1"/>
    </row>
    <row r="193" spans="1:26" ht="15.75" customHeight="1">
      <c r="A193" s="246"/>
      <c r="B193" s="246"/>
      <c r="C193" s="246"/>
      <c r="D193" s="246"/>
      <c r="E193" s="246"/>
      <c r="F193" s="246"/>
      <c r="G193" s="246"/>
      <c r="H193" s="246"/>
      <c r="I193" s="1"/>
      <c r="J193" s="1"/>
      <c r="K193" s="1"/>
      <c r="L193" s="1"/>
      <c r="M193" s="1"/>
      <c r="N193" s="1"/>
      <c r="O193" s="1"/>
      <c r="P193" s="1"/>
      <c r="Q193" s="1"/>
      <c r="R193" s="1"/>
      <c r="S193" s="1"/>
      <c r="T193" s="1"/>
      <c r="U193" s="1"/>
      <c r="V193" s="1"/>
      <c r="W193" s="1"/>
      <c r="X193" s="1"/>
      <c r="Y193" s="1"/>
      <c r="Z193" s="1"/>
    </row>
    <row r="194" spans="1:26" ht="15.75" customHeight="1">
      <c r="A194" s="246"/>
      <c r="B194" s="246"/>
      <c r="C194" s="246"/>
      <c r="D194" s="246"/>
      <c r="E194" s="246"/>
      <c r="F194" s="246"/>
      <c r="G194" s="246"/>
      <c r="H194" s="246"/>
      <c r="I194" s="1"/>
      <c r="J194" s="1"/>
      <c r="K194" s="1"/>
      <c r="L194" s="1"/>
      <c r="M194" s="1"/>
      <c r="N194" s="1"/>
      <c r="O194" s="1"/>
      <c r="P194" s="1"/>
      <c r="Q194" s="1"/>
      <c r="R194" s="1"/>
      <c r="S194" s="1"/>
      <c r="T194" s="1"/>
      <c r="U194" s="1"/>
      <c r="V194" s="1"/>
      <c r="W194" s="1"/>
      <c r="X194" s="1"/>
      <c r="Y194" s="1"/>
      <c r="Z194" s="1"/>
    </row>
    <row r="195" spans="1:26" ht="15.75" customHeight="1">
      <c r="A195" s="246"/>
      <c r="B195" s="246"/>
      <c r="C195" s="246"/>
      <c r="D195" s="246"/>
      <c r="E195" s="246"/>
      <c r="F195" s="246"/>
      <c r="G195" s="246"/>
      <c r="H195" s="246"/>
      <c r="I195" s="1"/>
      <c r="J195" s="1"/>
      <c r="K195" s="1"/>
      <c r="L195" s="1"/>
      <c r="M195" s="1"/>
      <c r="N195" s="1"/>
      <c r="O195" s="1"/>
      <c r="P195" s="1"/>
      <c r="Q195" s="1"/>
      <c r="R195" s="1"/>
      <c r="S195" s="1"/>
      <c r="T195" s="1"/>
      <c r="U195" s="1"/>
      <c r="V195" s="1"/>
      <c r="W195" s="1"/>
      <c r="X195" s="1"/>
      <c r="Y195" s="1"/>
      <c r="Z195" s="1"/>
    </row>
    <row r="196" spans="1:26" ht="15.75" customHeight="1">
      <c r="A196" s="246"/>
      <c r="B196" s="246"/>
      <c r="C196" s="246"/>
      <c r="D196" s="246"/>
      <c r="E196" s="246"/>
      <c r="F196" s="246"/>
      <c r="G196" s="246"/>
      <c r="H196" s="246"/>
      <c r="I196" s="1"/>
      <c r="J196" s="1"/>
      <c r="K196" s="1"/>
      <c r="L196" s="1"/>
      <c r="M196" s="1"/>
      <c r="N196" s="1"/>
      <c r="O196" s="1"/>
      <c r="P196" s="1"/>
      <c r="Q196" s="1"/>
      <c r="R196" s="1"/>
      <c r="S196" s="1"/>
      <c r="T196" s="1"/>
      <c r="U196" s="1"/>
      <c r="V196" s="1"/>
      <c r="W196" s="1"/>
      <c r="X196" s="1"/>
      <c r="Y196" s="1"/>
      <c r="Z196" s="1"/>
    </row>
    <row r="197" spans="1:26" ht="15.75" customHeight="1">
      <c r="A197" s="246"/>
      <c r="B197" s="246"/>
      <c r="C197" s="246"/>
      <c r="D197" s="246"/>
      <c r="E197" s="246"/>
      <c r="F197" s="246"/>
      <c r="G197" s="246"/>
      <c r="H197" s="246"/>
      <c r="I197" s="1"/>
      <c r="J197" s="1"/>
      <c r="K197" s="1"/>
      <c r="L197" s="1"/>
      <c r="M197" s="1"/>
      <c r="N197" s="1"/>
      <c r="O197" s="1"/>
      <c r="P197" s="1"/>
      <c r="Q197" s="1"/>
      <c r="R197" s="1"/>
      <c r="S197" s="1"/>
      <c r="T197" s="1"/>
      <c r="U197" s="1"/>
      <c r="V197" s="1"/>
      <c r="W197" s="1"/>
      <c r="X197" s="1"/>
      <c r="Y197" s="1"/>
      <c r="Z197" s="1"/>
    </row>
    <row r="198" spans="1:26" ht="15.75" customHeight="1">
      <c r="A198" s="246"/>
      <c r="B198" s="246"/>
      <c r="C198" s="246"/>
      <c r="D198" s="246"/>
      <c r="E198" s="246"/>
      <c r="F198" s="246"/>
      <c r="G198" s="246"/>
      <c r="H198" s="246"/>
      <c r="I198" s="1"/>
      <c r="J198" s="1"/>
      <c r="K198" s="1"/>
      <c r="L198" s="1"/>
      <c r="M198" s="1"/>
      <c r="N198" s="1"/>
      <c r="O198" s="1"/>
      <c r="P198" s="1"/>
      <c r="Q198" s="1"/>
      <c r="R198" s="1"/>
      <c r="S198" s="1"/>
      <c r="T198" s="1"/>
      <c r="U198" s="1"/>
      <c r="V198" s="1"/>
      <c r="W198" s="1"/>
      <c r="X198" s="1"/>
      <c r="Y198" s="1"/>
      <c r="Z198" s="1"/>
    </row>
    <row r="199" spans="1:26" ht="15.75" customHeight="1">
      <c r="A199" s="246"/>
      <c r="B199" s="246"/>
      <c r="C199" s="246"/>
      <c r="D199" s="246"/>
      <c r="E199" s="246"/>
      <c r="F199" s="246"/>
      <c r="G199" s="246"/>
      <c r="H199" s="246"/>
      <c r="I199" s="1"/>
      <c r="J199" s="1"/>
      <c r="K199" s="1"/>
      <c r="L199" s="1"/>
      <c r="M199" s="1"/>
      <c r="N199" s="1"/>
      <c r="O199" s="1"/>
      <c r="P199" s="1"/>
      <c r="Q199" s="1"/>
      <c r="R199" s="1"/>
      <c r="S199" s="1"/>
      <c r="T199" s="1"/>
      <c r="U199" s="1"/>
      <c r="V199" s="1"/>
      <c r="W199" s="1"/>
      <c r="X199" s="1"/>
      <c r="Y199" s="1"/>
      <c r="Z199" s="1"/>
    </row>
    <row r="200" spans="1:26" ht="15.75" customHeight="1">
      <c r="A200" s="246"/>
      <c r="B200" s="246"/>
      <c r="C200" s="246"/>
      <c r="D200" s="246"/>
      <c r="E200" s="246"/>
      <c r="F200" s="246"/>
      <c r="G200" s="246"/>
      <c r="H200" s="246"/>
      <c r="I200" s="1"/>
      <c r="J200" s="1"/>
      <c r="K200" s="1"/>
      <c r="L200" s="1"/>
      <c r="M200" s="1"/>
      <c r="N200" s="1"/>
      <c r="O200" s="1"/>
      <c r="P200" s="1"/>
      <c r="Q200" s="1"/>
      <c r="R200" s="1"/>
      <c r="S200" s="1"/>
      <c r="T200" s="1"/>
      <c r="U200" s="1"/>
      <c r="V200" s="1"/>
      <c r="W200" s="1"/>
      <c r="X200" s="1"/>
      <c r="Y200" s="1"/>
      <c r="Z200" s="1"/>
    </row>
    <row r="201" spans="1:26" ht="15.75" customHeight="1">
      <c r="A201" s="246"/>
      <c r="B201" s="246"/>
      <c r="C201" s="246"/>
      <c r="D201" s="246"/>
      <c r="E201" s="246"/>
      <c r="F201" s="246"/>
      <c r="G201" s="246"/>
      <c r="H201" s="246"/>
      <c r="I201" s="1"/>
      <c r="J201" s="1"/>
      <c r="K201" s="1"/>
      <c r="L201" s="1"/>
      <c r="M201" s="1"/>
      <c r="N201" s="1"/>
      <c r="O201" s="1"/>
      <c r="P201" s="1"/>
      <c r="Q201" s="1"/>
      <c r="R201" s="1"/>
      <c r="S201" s="1"/>
      <c r="T201" s="1"/>
      <c r="U201" s="1"/>
      <c r="V201" s="1"/>
      <c r="W201" s="1"/>
      <c r="X201" s="1"/>
      <c r="Y201" s="1"/>
      <c r="Z201" s="1"/>
    </row>
    <row r="202" spans="1:26" ht="15.75" customHeight="1">
      <c r="A202" s="246"/>
      <c r="B202" s="246"/>
      <c r="C202" s="246"/>
      <c r="D202" s="246"/>
      <c r="E202" s="246"/>
      <c r="F202" s="246"/>
      <c r="G202" s="246"/>
      <c r="H202" s="246"/>
      <c r="I202" s="1"/>
      <c r="J202" s="1"/>
      <c r="K202" s="1"/>
      <c r="L202" s="1"/>
      <c r="M202" s="1"/>
      <c r="N202" s="1"/>
      <c r="O202" s="1"/>
      <c r="P202" s="1"/>
      <c r="Q202" s="1"/>
      <c r="R202" s="1"/>
      <c r="S202" s="1"/>
      <c r="T202" s="1"/>
      <c r="U202" s="1"/>
      <c r="V202" s="1"/>
      <c r="W202" s="1"/>
      <c r="X202" s="1"/>
      <c r="Y202" s="1"/>
      <c r="Z202" s="1"/>
    </row>
    <row r="203" spans="1:26" ht="15.75" customHeight="1">
      <c r="A203" s="246"/>
      <c r="B203" s="246"/>
      <c r="C203" s="246"/>
      <c r="D203" s="246"/>
      <c r="E203" s="246"/>
      <c r="F203" s="246"/>
      <c r="G203" s="246"/>
      <c r="H203" s="246"/>
      <c r="I203" s="1"/>
      <c r="J203" s="1"/>
      <c r="K203" s="1"/>
      <c r="L203" s="1"/>
      <c r="M203" s="1"/>
      <c r="N203" s="1"/>
      <c r="O203" s="1"/>
      <c r="P203" s="1"/>
      <c r="Q203" s="1"/>
      <c r="R203" s="1"/>
      <c r="S203" s="1"/>
      <c r="T203" s="1"/>
      <c r="U203" s="1"/>
      <c r="V203" s="1"/>
      <c r="W203" s="1"/>
      <c r="X203" s="1"/>
      <c r="Y203" s="1"/>
      <c r="Z203" s="1"/>
    </row>
    <row r="204" spans="1:26" ht="15.75" customHeight="1">
      <c r="A204" s="246"/>
      <c r="B204" s="246"/>
      <c r="C204" s="246"/>
      <c r="D204" s="246"/>
      <c r="E204" s="246"/>
      <c r="F204" s="246"/>
      <c r="G204" s="246"/>
      <c r="H204" s="246"/>
      <c r="I204" s="1"/>
      <c r="J204" s="1"/>
      <c r="K204" s="1"/>
      <c r="L204" s="1"/>
      <c r="M204" s="1"/>
      <c r="N204" s="1"/>
      <c r="O204" s="1"/>
      <c r="P204" s="1"/>
      <c r="Q204" s="1"/>
      <c r="R204" s="1"/>
      <c r="S204" s="1"/>
      <c r="T204" s="1"/>
      <c r="U204" s="1"/>
      <c r="V204" s="1"/>
      <c r="W204" s="1"/>
      <c r="X204" s="1"/>
      <c r="Y204" s="1"/>
      <c r="Z204" s="1"/>
    </row>
    <row r="205" spans="1:26" ht="15.75" customHeight="1">
      <c r="A205" s="246"/>
      <c r="B205" s="246"/>
      <c r="C205" s="246"/>
      <c r="D205" s="246"/>
      <c r="E205" s="246"/>
      <c r="F205" s="246"/>
      <c r="G205" s="246"/>
      <c r="H205" s="246"/>
      <c r="I205" s="1"/>
      <c r="J205" s="1"/>
      <c r="K205" s="1"/>
      <c r="L205" s="1"/>
      <c r="M205" s="1"/>
      <c r="N205" s="1"/>
      <c r="O205" s="1"/>
      <c r="P205" s="1"/>
      <c r="Q205" s="1"/>
      <c r="R205" s="1"/>
      <c r="S205" s="1"/>
      <c r="T205" s="1"/>
      <c r="U205" s="1"/>
      <c r="V205" s="1"/>
      <c r="W205" s="1"/>
      <c r="X205" s="1"/>
      <c r="Y205" s="1"/>
      <c r="Z205" s="1"/>
    </row>
    <row r="206" spans="1:26" ht="15.75" customHeight="1">
      <c r="A206" s="246"/>
      <c r="B206" s="246"/>
      <c r="C206" s="246"/>
      <c r="D206" s="246"/>
      <c r="E206" s="246"/>
      <c r="F206" s="246"/>
      <c r="G206" s="246"/>
      <c r="H206" s="246"/>
      <c r="I206" s="1"/>
      <c r="J206" s="1"/>
      <c r="K206" s="1"/>
      <c r="L206" s="1"/>
      <c r="M206" s="1"/>
      <c r="N206" s="1"/>
      <c r="O206" s="1"/>
      <c r="P206" s="1"/>
      <c r="Q206" s="1"/>
      <c r="R206" s="1"/>
      <c r="S206" s="1"/>
      <c r="T206" s="1"/>
      <c r="U206" s="1"/>
      <c r="V206" s="1"/>
      <c r="W206" s="1"/>
      <c r="X206" s="1"/>
      <c r="Y206" s="1"/>
      <c r="Z206" s="1"/>
    </row>
    <row r="207" spans="1:26" ht="15.75" customHeight="1">
      <c r="A207" s="246"/>
      <c r="B207" s="246"/>
      <c r="C207" s="246"/>
      <c r="D207" s="246"/>
      <c r="E207" s="246"/>
      <c r="F207" s="246"/>
      <c r="G207" s="246"/>
      <c r="H207" s="246"/>
      <c r="I207" s="1"/>
      <c r="J207" s="1"/>
      <c r="K207" s="1"/>
      <c r="L207" s="1"/>
      <c r="M207" s="1"/>
      <c r="N207" s="1"/>
      <c r="O207" s="1"/>
      <c r="P207" s="1"/>
      <c r="Q207" s="1"/>
      <c r="R207" s="1"/>
      <c r="S207" s="1"/>
      <c r="T207" s="1"/>
      <c r="U207" s="1"/>
      <c r="V207" s="1"/>
      <c r="W207" s="1"/>
      <c r="X207" s="1"/>
      <c r="Y207" s="1"/>
      <c r="Z207" s="1"/>
    </row>
    <row r="208" spans="1:26" ht="15.75" customHeight="1">
      <c r="A208" s="246"/>
      <c r="B208" s="246"/>
      <c r="C208" s="246"/>
      <c r="D208" s="246"/>
      <c r="E208" s="246"/>
      <c r="F208" s="246"/>
      <c r="G208" s="246"/>
      <c r="H208" s="246"/>
      <c r="I208" s="1"/>
      <c r="J208" s="1"/>
      <c r="K208" s="1"/>
      <c r="L208" s="1"/>
      <c r="M208" s="1"/>
      <c r="N208" s="1"/>
      <c r="O208" s="1"/>
      <c r="P208" s="1"/>
      <c r="Q208" s="1"/>
      <c r="R208" s="1"/>
      <c r="S208" s="1"/>
      <c r="T208" s="1"/>
      <c r="U208" s="1"/>
      <c r="V208" s="1"/>
      <c r="W208" s="1"/>
      <c r="X208" s="1"/>
      <c r="Y208" s="1"/>
      <c r="Z208" s="1"/>
    </row>
    <row r="209" spans="1:26" ht="15.75" customHeight="1">
      <c r="A209" s="246"/>
      <c r="B209" s="246"/>
      <c r="C209" s="246"/>
      <c r="D209" s="246"/>
      <c r="E209" s="246"/>
      <c r="F209" s="246"/>
      <c r="G209" s="246"/>
      <c r="H209" s="246"/>
      <c r="I209" s="1"/>
      <c r="J209" s="1"/>
      <c r="K209" s="1"/>
      <c r="L209" s="1"/>
      <c r="M209" s="1"/>
      <c r="N209" s="1"/>
      <c r="O209" s="1"/>
      <c r="P209" s="1"/>
      <c r="Q209" s="1"/>
      <c r="R209" s="1"/>
      <c r="S209" s="1"/>
      <c r="T209" s="1"/>
      <c r="U209" s="1"/>
      <c r="V209" s="1"/>
      <c r="W209" s="1"/>
      <c r="X209" s="1"/>
      <c r="Y209" s="1"/>
      <c r="Z209" s="1"/>
    </row>
    <row r="210" spans="1:26" ht="15.75" customHeight="1">
      <c r="A210" s="246"/>
      <c r="B210" s="246"/>
      <c r="C210" s="246"/>
      <c r="D210" s="246"/>
      <c r="E210" s="246"/>
      <c r="F210" s="246"/>
      <c r="G210" s="246"/>
      <c r="H210" s="246"/>
      <c r="I210" s="1"/>
      <c r="J210" s="1"/>
      <c r="K210" s="1"/>
      <c r="L210" s="1"/>
      <c r="M210" s="1"/>
      <c r="N210" s="1"/>
      <c r="O210" s="1"/>
      <c r="P210" s="1"/>
      <c r="Q210" s="1"/>
      <c r="R210" s="1"/>
      <c r="S210" s="1"/>
      <c r="T210" s="1"/>
      <c r="U210" s="1"/>
      <c r="V210" s="1"/>
      <c r="W210" s="1"/>
      <c r="X210" s="1"/>
      <c r="Y210" s="1"/>
      <c r="Z210" s="1"/>
    </row>
    <row r="211" spans="1:26" ht="15.75" customHeight="1">
      <c r="A211" s="246"/>
      <c r="B211" s="246"/>
      <c r="C211" s="246"/>
      <c r="D211" s="246"/>
      <c r="E211" s="246"/>
      <c r="F211" s="246"/>
      <c r="G211" s="246"/>
      <c r="H211" s="246"/>
      <c r="I211" s="1"/>
      <c r="J211" s="1"/>
      <c r="K211" s="1"/>
      <c r="L211" s="1"/>
      <c r="M211" s="1"/>
      <c r="N211" s="1"/>
      <c r="O211" s="1"/>
      <c r="P211" s="1"/>
      <c r="Q211" s="1"/>
      <c r="R211" s="1"/>
      <c r="S211" s="1"/>
      <c r="T211" s="1"/>
      <c r="U211" s="1"/>
      <c r="V211" s="1"/>
      <c r="W211" s="1"/>
      <c r="X211" s="1"/>
      <c r="Y211" s="1"/>
      <c r="Z211" s="1"/>
    </row>
    <row r="212" spans="1:26" ht="15.75" customHeight="1">
      <c r="A212" s="246"/>
      <c r="B212" s="246"/>
      <c r="C212" s="246"/>
      <c r="D212" s="246"/>
      <c r="E212" s="246"/>
      <c r="F212" s="246"/>
      <c r="G212" s="246"/>
      <c r="H212" s="246"/>
      <c r="I212" s="1"/>
      <c r="J212" s="1"/>
      <c r="K212" s="1"/>
      <c r="L212" s="1"/>
      <c r="M212" s="1"/>
      <c r="N212" s="1"/>
      <c r="O212" s="1"/>
      <c r="P212" s="1"/>
      <c r="Q212" s="1"/>
      <c r="R212" s="1"/>
      <c r="S212" s="1"/>
      <c r="T212" s="1"/>
      <c r="U212" s="1"/>
      <c r="V212" s="1"/>
      <c r="W212" s="1"/>
      <c r="X212" s="1"/>
      <c r="Y212" s="1"/>
      <c r="Z212" s="1"/>
    </row>
    <row r="213" spans="1:26" ht="15.75" customHeight="1">
      <c r="A213" s="246"/>
      <c r="B213" s="246"/>
      <c r="C213" s="246"/>
      <c r="D213" s="246"/>
      <c r="E213" s="246"/>
      <c r="F213" s="246"/>
      <c r="G213" s="246"/>
      <c r="H213" s="246"/>
      <c r="I213" s="1"/>
      <c r="J213" s="1"/>
      <c r="K213" s="1"/>
      <c r="L213" s="1"/>
      <c r="M213" s="1"/>
      <c r="N213" s="1"/>
      <c r="O213" s="1"/>
      <c r="P213" s="1"/>
      <c r="Q213" s="1"/>
      <c r="R213" s="1"/>
      <c r="S213" s="1"/>
      <c r="T213" s="1"/>
      <c r="U213" s="1"/>
      <c r="V213" s="1"/>
      <c r="W213" s="1"/>
      <c r="X213" s="1"/>
      <c r="Y213" s="1"/>
      <c r="Z213" s="1"/>
    </row>
    <row r="214" spans="1:26" ht="15.75" customHeight="1">
      <c r="A214" s="246"/>
      <c r="B214" s="246"/>
      <c r="C214" s="246"/>
      <c r="D214" s="246"/>
      <c r="E214" s="246"/>
      <c r="F214" s="246"/>
      <c r="G214" s="246"/>
      <c r="H214" s="246"/>
      <c r="I214" s="1"/>
      <c r="J214" s="1"/>
      <c r="K214" s="1"/>
      <c r="L214" s="1"/>
      <c r="M214" s="1"/>
      <c r="N214" s="1"/>
      <c r="O214" s="1"/>
      <c r="P214" s="1"/>
      <c r="Q214" s="1"/>
      <c r="R214" s="1"/>
      <c r="S214" s="1"/>
      <c r="T214" s="1"/>
      <c r="U214" s="1"/>
      <c r="V214" s="1"/>
      <c r="W214" s="1"/>
      <c r="X214" s="1"/>
      <c r="Y214" s="1"/>
      <c r="Z214" s="1"/>
    </row>
    <row r="215" spans="1:26" ht="15.75" customHeight="1">
      <c r="A215" s="246"/>
      <c r="B215" s="246"/>
      <c r="C215" s="246"/>
      <c r="D215" s="246"/>
      <c r="E215" s="246"/>
      <c r="F215" s="246"/>
      <c r="G215" s="246"/>
      <c r="H215" s="246"/>
      <c r="I215" s="1"/>
      <c r="J215" s="1"/>
      <c r="K215" s="1"/>
      <c r="L215" s="1"/>
      <c r="M215" s="1"/>
      <c r="N215" s="1"/>
      <c r="O215" s="1"/>
      <c r="P215" s="1"/>
      <c r="Q215" s="1"/>
      <c r="R215" s="1"/>
      <c r="S215" s="1"/>
      <c r="T215" s="1"/>
      <c r="U215" s="1"/>
      <c r="V215" s="1"/>
      <c r="W215" s="1"/>
      <c r="X215" s="1"/>
      <c r="Y215" s="1"/>
      <c r="Z215" s="1"/>
    </row>
    <row r="216" spans="1:26" ht="15.75" customHeight="1">
      <c r="A216" s="246"/>
      <c r="B216" s="246"/>
      <c r="C216" s="246"/>
      <c r="D216" s="246"/>
      <c r="E216" s="246"/>
      <c r="F216" s="246"/>
      <c r="G216" s="246"/>
      <c r="H216" s="246"/>
      <c r="I216" s="1"/>
      <c r="J216" s="1"/>
      <c r="K216" s="1"/>
      <c r="L216" s="1"/>
      <c r="M216" s="1"/>
      <c r="N216" s="1"/>
      <c r="O216" s="1"/>
      <c r="P216" s="1"/>
      <c r="Q216" s="1"/>
      <c r="R216" s="1"/>
      <c r="S216" s="1"/>
      <c r="T216" s="1"/>
      <c r="U216" s="1"/>
      <c r="V216" s="1"/>
      <c r="W216" s="1"/>
      <c r="X216" s="1"/>
      <c r="Y216" s="1"/>
      <c r="Z216" s="1"/>
    </row>
    <row r="217" spans="1:26" ht="15.75" customHeight="1">
      <c r="A217" s="246"/>
      <c r="B217" s="246"/>
      <c r="C217" s="246"/>
      <c r="D217" s="246"/>
      <c r="E217" s="246"/>
      <c r="F217" s="246"/>
      <c r="G217" s="246"/>
      <c r="H217" s="246"/>
      <c r="I217" s="1"/>
      <c r="J217" s="1"/>
      <c r="K217" s="1"/>
      <c r="L217" s="1"/>
      <c r="M217" s="1"/>
      <c r="N217" s="1"/>
      <c r="O217" s="1"/>
      <c r="P217" s="1"/>
      <c r="Q217" s="1"/>
      <c r="R217" s="1"/>
      <c r="S217" s="1"/>
      <c r="T217" s="1"/>
      <c r="U217" s="1"/>
      <c r="V217" s="1"/>
      <c r="W217" s="1"/>
      <c r="X217" s="1"/>
      <c r="Y217" s="1"/>
      <c r="Z217" s="1"/>
    </row>
    <row r="218" spans="1:26" ht="15.75" customHeight="1">
      <c r="A218" s="246"/>
      <c r="B218" s="246"/>
      <c r="C218" s="246"/>
      <c r="D218" s="246"/>
      <c r="E218" s="246"/>
      <c r="F218" s="246"/>
      <c r="G218" s="246"/>
      <c r="H218" s="246"/>
      <c r="I218" s="1"/>
      <c r="J218" s="1"/>
      <c r="K218" s="1"/>
      <c r="L218" s="1"/>
      <c r="M218" s="1"/>
      <c r="N218" s="1"/>
      <c r="O218" s="1"/>
      <c r="P218" s="1"/>
      <c r="Q218" s="1"/>
      <c r="R218" s="1"/>
      <c r="S218" s="1"/>
      <c r="T218" s="1"/>
      <c r="U218" s="1"/>
      <c r="V218" s="1"/>
      <c r="W218" s="1"/>
      <c r="X218" s="1"/>
      <c r="Y218" s="1"/>
      <c r="Z218" s="1"/>
    </row>
    <row r="219" spans="1:26" ht="15.75" customHeight="1">
      <c r="A219" s="246"/>
      <c r="B219" s="246"/>
      <c r="C219" s="246"/>
      <c r="D219" s="246"/>
      <c r="E219" s="246"/>
      <c r="F219" s="246"/>
      <c r="G219" s="246"/>
      <c r="H219" s="246"/>
      <c r="I219" s="1"/>
      <c r="J219" s="1"/>
      <c r="K219" s="1"/>
      <c r="L219" s="1"/>
      <c r="M219" s="1"/>
      <c r="N219" s="1"/>
      <c r="O219" s="1"/>
      <c r="P219" s="1"/>
      <c r="Q219" s="1"/>
      <c r="R219" s="1"/>
      <c r="S219" s="1"/>
      <c r="T219" s="1"/>
      <c r="U219" s="1"/>
      <c r="V219" s="1"/>
      <c r="W219" s="1"/>
      <c r="X219" s="1"/>
      <c r="Y219" s="1"/>
      <c r="Z219" s="1"/>
    </row>
    <row r="220" spans="1:26" ht="15.75" customHeight="1">
      <c r="A220" s="246"/>
      <c r="B220" s="246"/>
      <c r="C220" s="246"/>
      <c r="D220" s="246"/>
      <c r="E220" s="246"/>
      <c r="F220" s="246"/>
      <c r="G220" s="246"/>
      <c r="H220" s="246"/>
      <c r="I220" s="1"/>
      <c r="J220" s="1"/>
      <c r="K220" s="1"/>
      <c r="L220" s="1"/>
      <c r="M220" s="1"/>
      <c r="N220" s="1"/>
      <c r="O220" s="1"/>
      <c r="P220" s="1"/>
      <c r="Q220" s="1"/>
      <c r="R220" s="1"/>
      <c r="S220" s="1"/>
      <c r="T220" s="1"/>
      <c r="U220" s="1"/>
      <c r="V220" s="1"/>
      <c r="W220" s="1"/>
      <c r="X220" s="1"/>
      <c r="Y220" s="1"/>
      <c r="Z220" s="1"/>
    </row>
    <row r="221" spans="1:26" ht="15.75" customHeight="1">
      <c r="A221" s="246"/>
      <c r="B221" s="246"/>
      <c r="C221" s="246"/>
      <c r="D221" s="246"/>
      <c r="E221" s="246"/>
      <c r="F221" s="246"/>
      <c r="G221" s="246"/>
      <c r="H221" s="246"/>
      <c r="I221" s="1"/>
      <c r="J221" s="1"/>
      <c r="K221" s="1"/>
      <c r="L221" s="1"/>
      <c r="M221" s="1"/>
      <c r="N221" s="1"/>
      <c r="O221" s="1"/>
      <c r="P221" s="1"/>
      <c r="Q221" s="1"/>
      <c r="R221" s="1"/>
      <c r="S221" s="1"/>
      <c r="T221" s="1"/>
      <c r="U221" s="1"/>
      <c r="V221" s="1"/>
      <c r="W221" s="1"/>
      <c r="X221" s="1"/>
      <c r="Y221" s="1"/>
      <c r="Z221" s="1"/>
    </row>
    <row r="222" spans="1:26" ht="15.75" customHeight="1">
      <c r="A222" s="246"/>
      <c r="B222" s="246"/>
      <c r="C222" s="246"/>
      <c r="D222" s="246"/>
      <c r="E222" s="246"/>
      <c r="F222" s="246"/>
      <c r="G222" s="246"/>
      <c r="H222" s="246"/>
      <c r="I222" s="1"/>
      <c r="J222" s="1"/>
      <c r="K222" s="1"/>
      <c r="L222" s="1"/>
      <c r="M222" s="1"/>
      <c r="N222" s="1"/>
      <c r="O222" s="1"/>
      <c r="P222" s="1"/>
      <c r="Q222" s="1"/>
      <c r="R222" s="1"/>
      <c r="S222" s="1"/>
      <c r="T222" s="1"/>
      <c r="U222" s="1"/>
      <c r="V222" s="1"/>
      <c r="W222" s="1"/>
      <c r="X222" s="1"/>
      <c r="Y222" s="1"/>
      <c r="Z222" s="1"/>
    </row>
    <row r="223" spans="1:26" ht="15.75" customHeight="1">
      <c r="A223" s="246"/>
      <c r="B223" s="246"/>
      <c r="C223" s="246"/>
      <c r="D223" s="246"/>
      <c r="E223" s="246"/>
      <c r="F223" s="246"/>
      <c r="G223" s="246"/>
      <c r="H223" s="246"/>
      <c r="I223" s="1"/>
      <c r="J223" s="1"/>
      <c r="K223" s="1"/>
      <c r="L223" s="1"/>
      <c r="M223" s="1"/>
      <c r="N223" s="1"/>
      <c r="O223" s="1"/>
      <c r="P223" s="1"/>
      <c r="Q223" s="1"/>
      <c r="R223" s="1"/>
      <c r="S223" s="1"/>
      <c r="T223" s="1"/>
      <c r="U223" s="1"/>
      <c r="V223" s="1"/>
      <c r="W223" s="1"/>
      <c r="X223" s="1"/>
      <c r="Y223" s="1"/>
      <c r="Z223" s="1"/>
    </row>
    <row r="224" spans="1:26" ht="15.75" customHeight="1">
      <c r="A224" s="246"/>
      <c r="B224" s="246"/>
      <c r="C224" s="246"/>
      <c r="D224" s="246"/>
      <c r="E224" s="246"/>
      <c r="F224" s="246"/>
      <c r="G224" s="246"/>
      <c r="H224" s="246"/>
      <c r="I224" s="1"/>
      <c r="J224" s="1"/>
      <c r="K224" s="1"/>
      <c r="L224" s="1"/>
      <c r="M224" s="1"/>
      <c r="N224" s="1"/>
      <c r="O224" s="1"/>
      <c r="P224" s="1"/>
      <c r="Q224" s="1"/>
      <c r="R224" s="1"/>
      <c r="S224" s="1"/>
      <c r="T224" s="1"/>
      <c r="U224" s="1"/>
      <c r="V224" s="1"/>
      <c r="W224" s="1"/>
      <c r="X224" s="1"/>
      <c r="Y224" s="1"/>
      <c r="Z224" s="1"/>
    </row>
    <row r="225" spans="1:26" ht="15.75" customHeight="1">
      <c r="A225" s="246"/>
      <c r="B225" s="246"/>
      <c r="C225" s="246"/>
      <c r="D225" s="246"/>
      <c r="E225" s="246"/>
      <c r="F225" s="246"/>
      <c r="G225" s="246"/>
      <c r="H225" s="246"/>
      <c r="I225" s="1"/>
      <c r="J225" s="1"/>
      <c r="K225" s="1"/>
      <c r="L225" s="1"/>
      <c r="M225" s="1"/>
      <c r="N225" s="1"/>
      <c r="O225" s="1"/>
      <c r="P225" s="1"/>
      <c r="Q225" s="1"/>
      <c r="R225" s="1"/>
      <c r="S225" s="1"/>
      <c r="T225" s="1"/>
      <c r="U225" s="1"/>
      <c r="V225" s="1"/>
      <c r="W225" s="1"/>
      <c r="X225" s="1"/>
      <c r="Y225" s="1"/>
      <c r="Z225" s="1"/>
    </row>
    <row r="226" spans="1:26" ht="15.75" customHeight="1">
      <c r="A226" s="246"/>
      <c r="B226" s="246"/>
      <c r="C226" s="246"/>
      <c r="D226" s="246"/>
      <c r="E226" s="246"/>
      <c r="F226" s="246"/>
      <c r="G226" s="246"/>
      <c r="H226" s="246"/>
      <c r="I226" s="1"/>
      <c r="J226" s="1"/>
      <c r="K226" s="1"/>
      <c r="L226" s="1"/>
      <c r="M226" s="1"/>
      <c r="N226" s="1"/>
      <c r="O226" s="1"/>
      <c r="P226" s="1"/>
      <c r="Q226" s="1"/>
      <c r="R226" s="1"/>
      <c r="S226" s="1"/>
      <c r="T226" s="1"/>
      <c r="U226" s="1"/>
      <c r="V226" s="1"/>
      <c r="W226" s="1"/>
      <c r="X226" s="1"/>
      <c r="Y226" s="1"/>
      <c r="Z226" s="1"/>
    </row>
    <row r="227" spans="1:26" ht="15.75" customHeight="1">
      <c r="A227" s="246"/>
      <c r="B227" s="246"/>
      <c r="C227" s="246"/>
      <c r="D227" s="246"/>
      <c r="E227" s="246"/>
      <c r="F227" s="246"/>
      <c r="G227" s="246"/>
      <c r="H227" s="246"/>
      <c r="I227" s="1"/>
      <c r="J227" s="1"/>
      <c r="K227" s="1"/>
      <c r="L227" s="1"/>
      <c r="M227" s="1"/>
      <c r="N227" s="1"/>
      <c r="O227" s="1"/>
      <c r="P227" s="1"/>
      <c r="Q227" s="1"/>
      <c r="R227" s="1"/>
      <c r="S227" s="1"/>
      <c r="T227" s="1"/>
      <c r="U227" s="1"/>
      <c r="V227" s="1"/>
      <c r="W227" s="1"/>
      <c r="X227" s="1"/>
      <c r="Y227" s="1"/>
      <c r="Z227" s="1"/>
    </row>
    <row r="228" spans="1:26" ht="15.75" customHeight="1">
      <c r="A228" s="246"/>
      <c r="B228" s="246"/>
      <c r="C228" s="246"/>
      <c r="D228" s="246"/>
      <c r="E228" s="246"/>
      <c r="F228" s="246"/>
      <c r="G228" s="246"/>
      <c r="H228" s="246"/>
      <c r="I228" s="1"/>
      <c r="J228" s="1"/>
      <c r="K228" s="1"/>
      <c r="L228" s="1"/>
      <c r="M228" s="1"/>
      <c r="N228" s="1"/>
      <c r="O228" s="1"/>
      <c r="P228" s="1"/>
      <c r="Q228" s="1"/>
      <c r="R228" s="1"/>
      <c r="S228" s="1"/>
      <c r="T228" s="1"/>
      <c r="U228" s="1"/>
      <c r="V228" s="1"/>
      <c r="W228" s="1"/>
      <c r="X228" s="1"/>
      <c r="Y228" s="1"/>
      <c r="Z228" s="1"/>
    </row>
    <row r="229" spans="1:26" ht="15.75" customHeight="1">
      <c r="A229" s="246"/>
      <c r="B229" s="246"/>
      <c r="C229" s="246"/>
      <c r="D229" s="246"/>
      <c r="E229" s="246"/>
      <c r="F229" s="246"/>
      <c r="G229" s="246"/>
      <c r="H229" s="246"/>
      <c r="I229" s="1"/>
      <c r="J229" s="1"/>
      <c r="K229" s="1"/>
      <c r="L229" s="1"/>
      <c r="M229" s="1"/>
      <c r="N229" s="1"/>
      <c r="O229" s="1"/>
      <c r="P229" s="1"/>
      <c r="Q229" s="1"/>
      <c r="R229" s="1"/>
      <c r="S229" s="1"/>
      <c r="T229" s="1"/>
      <c r="U229" s="1"/>
      <c r="V229" s="1"/>
      <c r="W229" s="1"/>
      <c r="X229" s="1"/>
      <c r="Y229" s="1"/>
      <c r="Z229" s="1"/>
    </row>
    <row r="230" spans="1:26" ht="15.75" customHeight="1">
      <c r="A230" s="246"/>
      <c r="B230" s="246"/>
      <c r="C230" s="246"/>
      <c r="D230" s="246"/>
      <c r="E230" s="246"/>
      <c r="F230" s="246"/>
      <c r="G230" s="246"/>
      <c r="H230" s="246"/>
      <c r="I230" s="1"/>
      <c r="J230" s="1"/>
      <c r="K230" s="1"/>
      <c r="L230" s="1"/>
      <c r="M230" s="1"/>
      <c r="N230" s="1"/>
      <c r="O230" s="1"/>
      <c r="P230" s="1"/>
      <c r="Q230" s="1"/>
      <c r="R230" s="1"/>
      <c r="S230" s="1"/>
      <c r="T230" s="1"/>
      <c r="U230" s="1"/>
      <c r="V230" s="1"/>
      <c r="W230" s="1"/>
      <c r="X230" s="1"/>
      <c r="Y230" s="1"/>
      <c r="Z230" s="1"/>
    </row>
    <row r="231" spans="1:26" ht="15.75" customHeight="1">
      <c r="A231" s="246"/>
      <c r="B231" s="246"/>
      <c r="C231" s="246"/>
      <c r="D231" s="246"/>
      <c r="E231" s="246"/>
      <c r="F231" s="246"/>
      <c r="G231" s="246"/>
      <c r="H231" s="246"/>
      <c r="I231" s="1"/>
      <c r="J231" s="1"/>
      <c r="K231" s="1"/>
      <c r="L231" s="1"/>
      <c r="M231" s="1"/>
      <c r="N231" s="1"/>
      <c r="O231" s="1"/>
      <c r="P231" s="1"/>
      <c r="Q231" s="1"/>
      <c r="R231" s="1"/>
      <c r="S231" s="1"/>
      <c r="T231" s="1"/>
      <c r="U231" s="1"/>
      <c r="V231" s="1"/>
      <c r="W231" s="1"/>
      <c r="X231" s="1"/>
      <c r="Y231" s="1"/>
      <c r="Z231" s="1"/>
    </row>
    <row r="232" spans="1:26" ht="15.75" customHeight="1">
      <c r="A232" s="246"/>
      <c r="B232" s="246"/>
      <c r="C232" s="246"/>
      <c r="D232" s="246"/>
      <c r="E232" s="246"/>
      <c r="F232" s="246"/>
      <c r="G232" s="246"/>
      <c r="H232" s="246"/>
      <c r="I232" s="1"/>
      <c r="J232" s="1"/>
      <c r="K232" s="1"/>
      <c r="L232" s="1"/>
      <c r="M232" s="1"/>
      <c r="N232" s="1"/>
      <c r="O232" s="1"/>
      <c r="P232" s="1"/>
      <c r="Q232" s="1"/>
      <c r="R232" s="1"/>
      <c r="S232" s="1"/>
      <c r="T232" s="1"/>
      <c r="U232" s="1"/>
      <c r="V232" s="1"/>
      <c r="W232" s="1"/>
      <c r="X232" s="1"/>
      <c r="Y232" s="1"/>
      <c r="Z232" s="1"/>
    </row>
    <row r="233" spans="1:26" ht="15.75" customHeight="1">
      <c r="A233" s="246"/>
      <c r="B233" s="246"/>
      <c r="C233" s="246"/>
      <c r="D233" s="246"/>
      <c r="E233" s="246"/>
      <c r="F233" s="246"/>
      <c r="G233" s="246"/>
      <c r="H233" s="246"/>
      <c r="I233" s="1"/>
      <c r="J233" s="1"/>
      <c r="K233" s="1"/>
      <c r="L233" s="1"/>
      <c r="M233" s="1"/>
      <c r="N233" s="1"/>
      <c r="O233" s="1"/>
      <c r="P233" s="1"/>
      <c r="Q233" s="1"/>
      <c r="R233" s="1"/>
      <c r="S233" s="1"/>
      <c r="T233" s="1"/>
      <c r="U233" s="1"/>
      <c r="V233" s="1"/>
      <c r="W233" s="1"/>
      <c r="X233" s="1"/>
      <c r="Y233" s="1"/>
      <c r="Z233" s="1"/>
    </row>
    <row r="234" spans="1:26" ht="15.75" customHeight="1">
      <c r="A234" s="246"/>
      <c r="B234" s="246"/>
      <c r="C234" s="246"/>
      <c r="D234" s="246"/>
      <c r="E234" s="246"/>
      <c r="F234" s="246"/>
      <c r="G234" s="246"/>
      <c r="H234" s="246"/>
      <c r="I234" s="1"/>
      <c r="J234" s="1"/>
      <c r="K234" s="1"/>
      <c r="L234" s="1"/>
      <c r="M234" s="1"/>
      <c r="N234" s="1"/>
      <c r="O234" s="1"/>
      <c r="P234" s="1"/>
      <c r="Q234" s="1"/>
      <c r="R234" s="1"/>
      <c r="S234" s="1"/>
      <c r="T234" s="1"/>
      <c r="U234" s="1"/>
      <c r="V234" s="1"/>
      <c r="W234" s="1"/>
      <c r="X234" s="1"/>
      <c r="Y234" s="1"/>
      <c r="Z234" s="1"/>
    </row>
    <row r="235" spans="1:26" ht="15.75" customHeight="1">
      <c r="A235" s="246"/>
      <c r="B235" s="246"/>
      <c r="C235" s="246"/>
      <c r="D235" s="246"/>
      <c r="E235" s="246"/>
      <c r="F235" s="246"/>
      <c r="G235" s="246"/>
      <c r="H235" s="246"/>
      <c r="I235" s="1"/>
      <c r="J235" s="1"/>
      <c r="K235" s="1"/>
      <c r="L235" s="1"/>
      <c r="M235" s="1"/>
      <c r="N235" s="1"/>
      <c r="O235" s="1"/>
      <c r="P235" s="1"/>
      <c r="Q235" s="1"/>
      <c r="R235" s="1"/>
      <c r="S235" s="1"/>
      <c r="T235" s="1"/>
      <c r="U235" s="1"/>
      <c r="V235" s="1"/>
      <c r="W235" s="1"/>
      <c r="X235" s="1"/>
      <c r="Y235" s="1"/>
      <c r="Z235" s="1"/>
    </row>
    <row r="236" spans="1:26" ht="15.75" customHeight="1">
      <c r="A236" s="246"/>
      <c r="B236" s="246"/>
      <c r="C236" s="246"/>
      <c r="D236" s="246"/>
      <c r="E236" s="246"/>
      <c r="F236" s="246"/>
      <c r="G236" s="246"/>
      <c r="H236" s="246"/>
      <c r="I236" s="1"/>
      <c r="J236" s="1"/>
      <c r="K236" s="1"/>
      <c r="L236" s="1"/>
      <c r="M236" s="1"/>
      <c r="N236" s="1"/>
      <c r="O236" s="1"/>
      <c r="P236" s="1"/>
      <c r="Q236" s="1"/>
      <c r="R236" s="1"/>
      <c r="S236" s="1"/>
      <c r="T236" s="1"/>
      <c r="U236" s="1"/>
      <c r="V236" s="1"/>
      <c r="W236" s="1"/>
      <c r="X236" s="1"/>
      <c r="Y236" s="1"/>
      <c r="Z236" s="1"/>
    </row>
    <row r="237" spans="1:26" ht="15.75" customHeight="1">
      <c r="A237" s="246"/>
      <c r="B237" s="246"/>
      <c r="C237" s="246"/>
      <c r="D237" s="246"/>
      <c r="E237" s="246"/>
      <c r="F237" s="246"/>
      <c r="G237" s="246"/>
      <c r="H237" s="246"/>
      <c r="I237" s="1"/>
      <c r="J237" s="1"/>
      <c r="K237" s="1"/>
      <c r="L237" s="1"/>
      <c r="M237" s="1"/>
      <c r="N237" s="1"/>
      <c r="O237" s="1"/>
      <c r="P237" s="1"/>
      <c r="Q237" s="1"/>
      <c r="R237" s="1"/>
      <c r="S237" s="1"/>
      <c r="T237" s="1"/>
      <c r="U237" s="1"/>
      <c r="V237" s="1"/>
      <c r="W237" s="1"/>
      <c r="X237" s="1"/>
      <c r="Y237" s="1"/>
      <c r="Z237" s="1"/>
    </row>
    <row r="238" spans="1:26" ht="15.75" customHeight="1">
      <c r="A238" s="246"/>
      <c r="B238" s="246"/>
      <c r="C238" s="246"/>
      <c r="D238" s="246"/>
      <c r="E238" s="246"/>
      <c r="F238" s="246"/>
      <c r="G238" s="246"/>
      <c r="H238" s="246"/>
      <c r="I238" s="1"/>
      <c r="J238" s="1"/>
      <c r="K238" s="1"/>
      <c r="L238" s="1"/>
      <c r="M238" s="1"/>
      <c r="N238" s="1"/>
      <c r="O238" s="1"/>
      <c r="P238" s="1"/>
      <c r="Q238" s="1"/>
      <c r="R238" s="1"/>
      <c r="S238" s="1"/>
      <c r="T238" s="1"/>
      <c r="U238" s="1"/>
      <c r="V238" s="1"/>
      <c r="W238" s="1"/>
      <c r="X238" s="1"/>
      <c r="Y238" s="1"/>
      <c r="Z238" s="1"/>
    </row>
    <row r="239" spans="1:26" ht="15.75" customHeight="1">
      <c r="A239" s="246"/>
      <c r="B239" s="246"/>
      <c r="C239" s="246"/>
      <c r="D239" s="246"/>
      <c r="E239" s="246"/>
      <c r="F239" s="246"/>
      <c r="G239" s="246"/>
      <c r="H239" s="246"/>
      <c r="I239" s="1"/>
      <c r="J239" s="1"/>
      <c r="K239" s="1"/>
      <c r="L239" s="1"/>
      <c r="M239" s="1"/>
      <c r="N239" s="1"/>
      <c r="O239" s="1"/>
      <c r="P239" s="1"/>
      <c r="Q239" s="1"/>
      <c r="R239" s="1"/>
      <c r="S239" s="1"/>
      <c r="T239" s="1"/>
      <c r="U239" s="1"/>
      <c r="V239" s="1"/>
      <c r="W239" s="1"/>
      <c r="X239" s="1"/>
      <c r="Y239" s="1"/>
      <c r="Z239" s="1"/>
    </row>
    <row r="240" spans="1:26" ht="15.75" customHeight="1">
      <c r="A240" s="246"/>
      <c r="B240" s="246"/>
      <c r="C240" s="246"/>
      <c r="D240" s="246"/>
      <c r="E240" s="246"/>
      <c r="F240" s="246"/>
      <c r="G240" s="246"/>
      <c r="H240" s="246"/>
      <c r="I240" s="1"/>
      <c r="J240" s="1"/>
      <c r="K240" s="1"/>
      <c r="L240" s="1"/>
      <c r="M240" s="1"/>
      <c r="N240" s="1"/>
      <c r="O240" s="1"/>
      <c r="P240" s="1"/>
      <c r="Q240" s="1"/>
      <c r="R240" s="1"/>
      <c r="S240" s="1"/>
      <c r="T240" s="1"/>
      <c r="U240" s="1"/>
      <c r="V240" s="1"/>
      <c r="W240" s="1"/>
      <c r="X240" s="1"/>
      <c r="Y240" s="1"/>
      <c r="Z240" s="1"/>
    </row>
    <row r="241" spans="1:26" ht="15.75" customHeight="1">
      <c r="A241" s="246"/>
      <c r="B241" s="246"/>
      <c r="C241" s="246"/>
      <c r="D241" s="246"/>
      <c r="E241" s="246"/>
      <c r="F241" s="246"/>
      <c r="G241" s="246"/>
      <c r="H241" s="246"/>
      <c r="I241" s="1"/>
      <c r="J241" s="1"/>
      <c r="K241" s="1"/>
      <c r="L241" s="1"/>
      <c r="M241" s="1"/>
      <c r="N241" s="1"/>
      <c r="O241" s="1"/>
      <c r="P241" s="1"/>
      <c r="Q241" s="1"/>
      <c r="R241" s="1"/>
      <c r="S241" s="1"/>
      <c r="T241" s="1"/>
      <c r="U241" s="1"/>
      <c r="V241" s="1"/>
      <c r="W241" s="1"/>
      <c r="X241" s="1"/>
      <c r="Y241" s="1"/>
      <c r="Z241" s="1"/>
    </row>
    <row r="242" spans="1:26" ht="15.75" customHeight="1">
      <c r="A242" s="246"/>
      <c r="B242" s="246"/>
      <c r="C242" s="246"/>
      <c r="D242" s="246"/>
      <c r="E242" s="246"/>
      <c r="F242" s="246"/>
      <c r="G242" s="246"/>
      <c r="H242" s="246"/>
      <c r="I242" s="1"/>
      <c r="J242" s="1"/>
      <c r="K242" s="1"/>
      <c r="L242" s="1"/>
      <c r="M242" s="1"/>
      <c r="N242" s="1"/>
      <c r="O242" s="1"/>
      <c r="P242" s="1"/>
      <c r="Q242" s="1"/>
      <c r="R242" s="1"/>
      <c r="S242" s="1"/>
      <c r="T242" s="1"/>
      <c r="U242" s="1"/>
      <c r="V242" s="1"/>
      <c r="W242" s="1"/>
      <c r="X242" s="1"/>
      <c r="Y242" s="1"/>
      <c r="Z242" s="1"/>
    </row>
    <row r="243" spans="1:26" ht="15.75" customHeight="1">
      <c r="A243" s="246"/>
      <c r="B243" s="246"/>
      <c r="C243" s="246"/>
      <c r="D243" s="246"/>
      <c r="E243" s="246"/>
      <c r="F243" s="246"/>
      <c r="G243" s="246"/>
      <c r="H243" s="246"/>
      <c r="I243" s="1"/>
      <c r="J243" s="1"/>
      <c r="K243" s="1"/>
      <c r="L243" s="1"/>
      <c r="M243" s="1"/>
      <c r="N243" s="1"/>
      <c r="O243" s="1"/>
      <c r="P243" s="1"/>
      <c r="Q243" s="1"/>
      <c r="R243" s="1"/>
      <c r="S243" s="1"/>
      <c r="T243" s="1"/>
      <c r="U243" s="1"/>
      <c r="V243" s="1"/>
      <c r="W243" s="1"/>
      <c r="X243" s="1"/>
      <c r="Y243" s="1"/>
      <c r="Z243" s="1"/>
    </row>
    <row r="244" spans="1:26" ht="15.75" customHeight="1">
      <c r="A244" s="246"/>
      <c r="B244" s="246"/>
      <c r="C244" s="246"/>
      <c r="D244" s="246"/>
      <c r="E244" s="246"/>
      <c r="F244" s="246"/>
      <c r="G244" s="246"/>
      <c r="H244" s="246"/>
      <c r="I244" s="1"/>
      <c r="J244" s="1"/>
      <c r="K244" s="1"/>
      <c r="L244" s="1"/>
      <c r="M244" s="1"/>
      <c r="N244" s="1"/>
      <c r="O244" s="1"/>
      <c r="P244" s="1"/>
      <c r="Q244" s="1"/>
      <c r="R244" s="1"/>
      <c r="S244" s="1"/>
      <c r="T244" s="1"/>
      <c r="U244" s="1"/>
      <c r="V244" s="1"/>
      <c r="W244" s="1"/>
      <c r="X244" s="1"/>
      <c r="Y244" s="1"/>
      <c r="Z244" s="1"/>
    </row>
    <row r="245" spans="1:26" ht="15.75" customHeight="1">
      <c r="A245" s="246"/>
      <c r="B245" s="246"/>
      <c r="C245" s="246"/>
      <c r="D245" s="246"/>
      <c r="E245" s="246"/>
      <c r="F245" s="246"/>
      <c r="G245" s="246"/>
      <c r="H245" s="246"/>
      <c r="I245" s="1"/>
      <c r="J245" s="1"/>
      <c r="K245" s="1"/>
      <c r="L245" s="1"/>
      <c r="M245" s="1"/>
      <c r="N245" s="1"/>
      <c r="O245" s="1"/>
      <c r="P245" s="1"/>
      <c r="Q245" s="1"/>
      <c r="R245" s="1"/>
      <c r="S245" s="1"/>
      <c r="T245" s="1"/>
      <c r="U245" s="1"/>
      <c r="V245" s="1"/>
      <c r="W245" s="1"/>
      <c r="X245" s="1"/>
      <c r="Y245" s="1"/>
      <c r="Z245" s="1"/>
    </row>
    <row r="246" spans="1:26" ht="15.75" customHeight="1">
      <c r="A246" s="246"/>
      <c r="B246" s="246"/>
      <c r="C246" s="246"/>
      <c r="D246" s="246"/>
      <c r="E246" s="246"/>
      <c r="F246" s="246"/>
      <c r="G246" s="246"/>
      <c r="H246" s="246"/>
      <c r="I246" s="1"/>
      <c r="J246" s="1"/>
      <c r="K246" s="1"/>
      <c r="L246" s="1"/>
      <c r="M246" s="1"/>
      <c r="N246" s="1"/>
      <c r="O246" s="1"/>
      <c r="P246" s="1"/>
      <c r="Q246" s="1"/>
      <c r="R246" s="1"/>
      <c r="S246" s="1"/>
      <c r="T246" s="1"/>
      <c r="U246" s="1"/>
      <c r="V246" s="1"/>
      <c r="W246" s="1"/>
      <c r="X246" s="1"/>
      <c r="Y246" s="1"/>
      <c r="Z246" s="1"/>
    </row>
    <row r="247" spans="1:26" ht="15.75" customHeight="1">
      <c r="A247" s="246"/>
      <c r="B247" s="246"/>
      <c r="C247" s="246"/>
      <c r="D247" s="246"/>
      <c r="E247" s="246"/>
      <c r="F247" s="246"/>
      <c r="G247" s="246"/>
      <c r="H247" s="246"/>
      <c r="I247" s="1"/>
      <c r="J247" s="1"/>
      <c r="K247" s="1"/>
      <c r="L247" s="1"/>
      <c r="M247" s="1"/>
      <c r="N247" s="1"/>
      <c r="O247" s="1"/>
      <c r="P247" s="1"/>
      <c r="Q247" s="1"/>
      <c r="R247" s="1"/>
      <c r="S247" s="1"/>
      <c r="T247" s="1"/>
      <c r="U247" s="1"/>
      <c r="V247" s="1"/>
      <c r="W247" s="1"/>
      <c r="X247" s="1"/>
      <c r="Y247" s="1"/>
      <c r="Z247" s="1"/>
    </row>
    <row r="248" spans="1:26" ht="15.75" customHeight="1">
      <c r="A248" s="246"/>
      <c r="B248" s="246"/>
      <c r="C248" s="246"/>
      <c r="D248" s="246"/>
      <c r="E248" s="246"/>
      <c r="F248" s="246"/>
      <c r="G248" s="246"/>
      <c r="H248" s="246"/>
      <c r="I248" s="1"/>
      <c r="J248" s="1"/>
      <c r="K248" s="1"/>
      <c r="L248" s="1"/>
      <c r="M248" s="1"/>
      <c r="N248" s="1"/>
      <c r="O248" s="1"/>
      <c r="P248" s="1"/>
      <c r="Q248" s="1"/>
      <c r="R248" s="1"/>
      <c r="S248" s="1"/>
      <c r="T248" s="1"/>
      <c r="U248" s="1"/>
      <c r="V248" s="1"/>
      <c r="W248" s="1"/>
      <c r="X248" s="1"/>
      <c r="Y248" s="1"/>
      <c r="Z248" s="1"/>
    </row>
    <row r="249" spans="1:26" ht="15.75" customHeight="1">
      <c r="A249" s="246"/>
      <c r="B249" s="246"/>
      <c r="C249" s="246"/>
      <c r="D249" s="246"/>
      <c r="E249" s="246"/>
      <c r="F249" s="246"/>
      <c r="G249" s="246"/>
      <c r="H249" s="246"/>
      <c r="I249" s="1"/>
      <c r="J249" s="1"/>
      <c r="K249" s="1"/>
      <c r="L249" s="1"/>
      <c r="M249" s="1"/>
      <c r="N249" s="1"/>
      <c r="O249" s="1"/>
      <c r="P249" s="1"/>
      <c r="Q249" s="1"/>
      <c r="R249" s="1"/>
      <c r="S249" s="1"/>
      <c r="T249" s="1"/>
      <c r="U249" s="1"/>
      <c r="V249" s="1"/>
      <c r="W249" s="1"/>
      <c r="X249" s="1"/>
      <c r="Y249" s="1"/>
      <c r="Z249" s="1"/>
    </row>
    <row r="250" spans="1:26" ht="15.75" customHeight="1">
      <c r="A250" s="246"/>
      <c r="B250" s="246"/>
      <c r="C250" s="246"/>
      <c r="D250" s="246"/>
      <c r="E250" s="246"/>
      <c r="F250" s="246"/>
      <c r="G250" s="246"/>
      <c r="H250" s="246"/>
      <c r="I250" s="1"/>
      <c r="J250" s="1"/>
      <c r="K250" s="1"/>
      <c r="L250" s="1"/>
      <c r="M250" s="1"/>
      <c r="N250" s="1"/>
      <c r="O250" s="1"/>
      <c r="P250" s="1"/>
      <c r="Q250" s="1"/>
      <c r="R250" s="1"/>
      <c r="S250" s="1"/>
      <c r="T250" s="1"/>
      <c r="U250" s="1"/>
      <c r="V250" s="1"/>
      <c r="W250" s="1"/>
      <c r="X250" s="1"/>
      <c r="Y250" s="1"/>
      <c r="Z250" s="1"/>
    </row>
    <row r="251" spans="1:26" ht="15.75" customHeight="1">
      <c r="A251" s="246"/>
      <c r="B251" s="246"/>
      <c r="C251" s="246"/>
      <c r="D251" s="246"/>
      <c r="E251" s="246"/>
      <c r="F251" s="246"/>
      <c r="G251" s="246"/>
      <c r="H251" s="246"/>
      <c r="I251" s="1"/>
      <c r="J251" s="1"/>
      <c r="K251" s="1"/>
      <c r="L251" s="1"/>
      <c r="M251" s="1"/>
      <c r="N251" s="1"/>
      <c r="O251" s="1"/>
      <c r="P251" s="1"/>
      <c r="Q251" s="1"/>
      <c r="R251" s="1"/>
      <c r="S251" s="1"/>
      <c r="T251" s="1"/>
      <c r="U251" s="1"/>
      <c r="V251" s="1"/>
      <c r="W251" s="1"/>
      <c r="X251" s="1"/>
      <c r="Y251" s="1"/>
      <c r="Z251" s="1"/>
    </row>
    <row r="252" spans="1:26" ht="15.75" customHeight="1">
      <c r="A252" s="246"/>
      <c r="B252" s="246"/>
      <c r="C252" s="246"/>
      <c r="D252" s="246"/>
      <c r="E252" s="246"/>
      <c r="F252" s="246"/>
      <c r="G252" s="246"/>
      <c r="H252" s="246"/>
      <c r="I252" s="1"/>
      <c r="J252" s="1"/>
      <c r="K252" s="1"/>
      <c r="L252" s="1"/>
      <c r="M252" s="1"/>
      <c r="N252" s="1"/>
      <c r="O252" s="1"/>
      <c r="P252" s="1"/>
      <c r="Q252" s="1"/>
      <c r="R252" s="1"/>
      <c r="S252" s="1"/>
      <c r="T252" s="1"/>
      <c r="U252" s="1"/>
      <c r="V252" s="1"/>
      <c r="W252" s="1"/>
      <c r="X252" s="1"/>
      <c r="Y252" s="1"/>
      <c r="Z252" s="1"/>
    </row>
    <row r="253" spans="1:26" ht="15.75" customHeight="1">
      <c r="A253" s="246"/>
      <c r="B253" s="246"/>
      <c r="C253" s="246"/>
      <c r="D253" s="246"/>
      <c r="E253" s="246"/>
      <c r="F253" s="246"/>
      <c r="G253" s="246"/>
      <c r="H253" s="246"/>
      <c r="I253" s="1"/>
      <c r="J253" s="1"/>
      <c r="K253" s="1"/>
      <c r="L253" s="1"/>
      <c r="M253" s="1"/>
      <c r="N253" s="1"/>
      <c r="O253" s="1"/>
      <c r="P253" s="1"/>
      <c r="Q253" s="1"/>
      <c r="R253" s="1"/>
      <c r="S253" s="1"/>
      <c r="T253" s="1"/>
      <c r="U253" s="1"/>
      <c r="V253" s="1"/>
      <c r="W253" s="1"/>
      <c r="X253" s="1"/>
      <c r="Y253" s="1"/>
      <c r="Z253" s="1"/>
    </row>
    <row r="254" spans="1:26" ht="15.75" customHeight="1">
      <c r="A254" s="246"/>
      <c r="B254" s="246"/>
      <c r="C254" s="246"/>
      <c r="D254" s="246"/>
      <c r="E254" s="246"/>
      <c r="F254" s="246"/>
      <c r="G254" s="246"/>
      <c r="H254" s="246"/>
      <c r="I254" s="1"/>
      <c r="J254" s="1"/>
      <c r="K254" s="1"/>
      <c r="L254" s="1"/>
      <c r="M254" s="1"/>
      <c r="N254" s="1"/>
      <c r="O254" s="1"/>
      <c r="P254" s="1"/>
      <c r="Q254" s="1"/>
      <c r="R254" s="1"/>
      <c r="S254" s="1"/>
      <c r="T254" s="1"/>
      <c r="U254" s="1"/>
      <c r="V254" s="1"/>
      <c r="W254" s="1"/>
      <c r="X254" s="1"/>
      <c r="Y254" s="1"/>
      <c r="Z254" s="1"/>
    </row>
    <row r="255" spans="1:26" ht="15.75" customHeight="1">
      <c r="A255" s="246"/>
      <c r="B255" s="246"/>
      <c r="C255" s="246"/>
      <c r="D255" s="246"/>
      <c r="E255" s="246"/>
      <c r="F255" s="246"/>
      <c r="G255" s="246"/>
      <c r="H255" s="246"/>
      <c r="I255" s="1"/>
      <c r="J255" s="1"/>
      <c r="K255" s="1"/>
      <c r="L255" s="1"/>
      <c r="M255" s="1"/>
      <c r="N255" s="1"/>
      <c r="O255" s="1"/>
      <c r="P255" s="1"/>
      <c r="Q255" s="1"/>
      <c r="R255" s="1"/>
      <c r="S255" s="1"/>
      <c r="T255" s="1"/>
      <c r="U255" s="1"/>
      <c r="V255" s="1"/>
      <c r="W255" s="1"/>
      <c r="X255" s="1"/>
      <c r="Y255" s="1"/>
      <c r="Z255" s="1"/>
    </row>
    <row r="256" spans="1:26" ht="15.75" customHeight="1">
      <c r="A256" s="246"/>
      <c r="B256" s="246"/>
      <c r="C256" s="246"/>
      <c r="D256" s="246"/>
      <c r="E256" s="246"/>
      <c r="F256" s="246"/>
      <c r="G256" s="246"/>
      <c r="H256" s="246"/>
      <c r="I256" s="1"/>
      <c r="J256" s="1"/>
      <c r="K256" s="1"/>
      <c r="L256" s="1"/>
      <c r="M256" s="1"/>
      <c r="N256" s="1"/>
      <c r="O256" s="1"/>
      <c r="P256" s="1"/>
      <c r="Q256" s="1"/>
      <c r="R256" s="1"/>
      <c r="S256" s="1"/>
      <c r="T256" s="1"/>
      <c r="U256" s="1"/>
      <c r="V256" s="1"/>
      <c r="W256" s="1"/>
      <c r="X256" s="1"/>
      <c r="Y256" s="1"/>
      <c r="Z256" s="1"/>
    </row>
    <row r="257" spans="1:26" ht="15.75" customHeight="1">
      <c r="A257" s="246"/>
      <c r="B257" s="246"/>
      <c r="C257" s="246"/>
      <c r="D257" s="246"/>
      <c r="E257" s="246"/>
      <c r="F257" s="246"/>
      <c r="G257" s="246"/>
      <c r="H257" s="246"/>
      <c r="I257" s="1"/>
      <c r="J257" s="1"/>
      <c r="K257" s="1"/>
      <c r="L257" s="1"/>
      <c r="M257" s="1"/>
      <c r="N257" s="1"/>
      <c r="O257" s="1"/>
      <c r="P257" s="1"/>
      <c r="Q257" s="1"/>
      <c r="R257" s="1"/>
      <c r="S257" s="1"/>
      <c r="T257" s="1"/>
      <c r="U257" s="1"/>
      <c r="V257" s="1"/>
      <c r="W257" s="1"/>
      <c r="X257" s="1"/>
      <c r="Y257" s="1"/>
      <c r="Z257" s="1"/>
    </row>
    <row r="258" spans="1:26" ht="15.75" customHeight="1">
      <c r="A258" s="246"/>
      <c r="B258" s="246"/>
      <c r="C258" s="246"/>
      <c r="D258" s="246"/>
      <c r="E258" s="246"/>
      <c r="F258" s="246"/>
      <c r="G258" s="246"/>
      <c r="H258" s="246"/>
      <c r="I258" s="1"/>
      <c r="J258" s="1"/>
      <c r="K258" s="1"/>
      <c r="L258" s="1"/>
      <c r="M258" s="1"/>
      <c r="N258" s="1"/>
      <c r="O258" s="1"/>
      <c r="P258" s="1"/>
      <c r="Q258" s="1"/>
      <c r="R258" s="1"/>
      <c r="S258" s="1"/>
      <c r="T258" s="1"/>
      <c r="U258" s="1"/>
      <c r="V258" s="1"/>
      <c r="W258" s="1"/>
      <c r="X258" s="1"/>
      <c r="Y258" s="1"/>
      <c r="Z258" s="1"/>
    </row>
    <row r="259" spans="1:26" ht="15.75" customHeight="1">
      <c r="A259" s="246"/>
      <c r="B259" s="246"/>
      <c r="C259" s="246"/>
      <c r="D259" s="246"/>
      <c r="E259" s="246"/>
      <c r="F259" s="246"/>
      <c r="G259" s="246"/>
      <c r="H259" s="246"/>
      <c r="I259" s="1"/>
      <c r="J259" s="1"/>
      <c r="K259" s="1"/>
      <c r="L259" s="1"/>
      <c r="M259" s="1"/>
      <c r="N259" s="1"/>
      <c r="O259" s="1"/>
      <c r="P259" s="1"/>
      <c r="Q259" s="1"/>
      <c r="R259" s="1"/>
      <c r="S259" s="1"/>
      <c r="T259" s="1"/>
      <c r="U259" s="1"/>
      <c r="V259" s="1"/>
      <c r="W259" s="1"/>
      <c r="X259" s="1"/>
      <c r="Y259" s="1"/>
      <c r="Z259" s="1"/>
    </row>
    <row r="260" spans="1:26" ht="15.75" customHeight="1">
      <c r="A260" s="246"/>
      <c r="B260" s="246"/>
      <c r="C260" s="246"/>
      <c r="D260" s="246"/>
      <c r="E260" s="246"/>
      <c r="F260" s="246"/>
      <c r="G260" s="246"/>
      <c r="H260" s="246"/>
      <c r="I260" s="1"/>
      <c r="J260" s="1"/>
      <c r="K260" s="1"/>
      <c r="L260" s="1"/>
      <c r="M260" s="1"/>
      <c r="N260" s="1"/>
      <c r="O260" s="1"/>
      <c r="P260" s="1"/>
      <c r="Q260" s="1"/>
      <c r="R260" s="1"/>
      <c r="S260" s="1"/>
      <c r="T260" s="1"/>
      <c r="U260" s="1"/>
      <c r="V260" s="1"/>
      <c r="W260" s="1"/>
      <c r="X260" s="1"/>
      <c r="Y260" s="1"/>
      <c r="Z260" s="1"/>
    </row>
    <row r="261" spans="1:26" ht="15.75" customHeight="1">
      <c r="A261" s="246"/>
      <c r="B261" s="246"/>
      <c r="C261" s="246"/>
      <c r="D261" s="246"/>
      <c r="E261" s="246"/>
      <c r="F261" s="246"/>
      <c r="G261" s="246"/>
      <c r="H261" s="246"/>
      <c r="I261" s="1"/>
      <c r="J261" s="1"/>
      <c r="K261" s="1"/>
      <c r="L261" s="1"/>
      <c r="M261" s="1"/>
      <c r="N261" s="1"/>
      <c r="O261" s="1"/>
      <c r="P261" s="1"/>
      <c r="Q261" s="1"/>
      <c r="R261" s="1"/>
      <c r="S261" s="1"/>
      <c r="T261" s="1"/>
      <c r="U261" s="1"/>
      <c r="V261" s="1"/>
      <c r="W261" s="1"/>
      <c r="X261" s="1"/>
      <c r="Y261" s="1"/>
      <c r="Z261" s="1"/>
    </row>
    <row r="262" spans="1:26" ht="15.75" customHeight="1">
      <c r="A262" s="246"/>
      <c r="B262" s="246"/>
      <c r="C262" s="246"/>
      <c r="D262" s="246"/>
      <c r="E262" s="246"/>
      <c r="F262" s="246"/>
      <c r="G262" s="246"/>
      <c r="H262" s="246"/>
      <c r="I262" s="1"/>
      <c r="J262" s="1"/>
      <c r="K262" s="1"/>
      <c r="L262" s="1"/>
      <c r="M262" s="1"/>
      <c r="N262" s="1"/>
      <c r="O262" s="1"/>
      <c r="P262" s="1"/>
      <c r="Q262" s="1"/>
      <c r="R262" s="1"/>
      <c r="S262" s="1"/>
      <c r="T262" s="1"/>
      <c r="U262" s="1"/>
      <c r="V262" s="1"/>
      <c r="W262" s="1"/>
      <c r="X262" s="1"/>
      <c r="Y262" s="1"/>
      <c r="Z262" s="1"/>
    </row>
    <row r="263" spans="1:26" ht="15.75" customHeight="1">
      <c r="A263" s="246"/>
      <c r="B263" s="246"/>
      <c r="C263" s="246"/>
      <c r="D263" s="246"/>
      <c r="E263" s="246"/>
      <c r="F263" s="246"/>
      <c r="G263" s="246"/>
      <c r="H263" s="246"/>
      <c r="I263" s="1"/>
      <c r="J263" s="1"/>
      <c r="K263" s="1"/>
      <c r="L263" s="1"/>
      <c r="M263" s="1"/>
      <c r="N263" s="1"/>
      <c r="O263" s="1"/>
      <c r="P263" s="1"/>
      <c r="Q263" s="1"/>
      <c r="R263" s="1"/>
      <c r="S263" s="1"/>
      <c r="T263" s="1"/>
      <c r="U263" s="1"/>
      <c r="V263" s="1"/>
      <c r="W263" s="1"/>
      <c r="X263" s="1"/>
      <c r="Y263" s="1"/>
      <c r="Z263" s="1"/>
    </row>
    <row r="264" spans="1:26" ht="15.75" customHeight="1">
      <c r="A264" s="246"/>
      <c r="B264" s="246"/>
      <c r="C264" s="246"/>
      <c r="D264" s="246"/>
      <c r="E264" s="246"/>
      <c r="F264" s="246"/>
      <c r="G264" s="246"/>
      <c r="H264" s="246"/>
      <c r="I264" s="1"/>
      <c r="J264" s="1"/>
      <c r="K264" s="1"/>
      <c r="L264" s="1"/>
      <c r="M264" s="1"/>
      <c r="N264" s="1"/>
      <c r="O264" s="1"/>
      <c r="P264" s="1"/>
      <c r="Q264" s="1"/>
      <c r="R264" s="1"/>
      <c r="S264" s="1"/>
      <c r="T264" s="1"/>
      <c r="U264" s="1"/>
      <c r="V264" s="1"/>
      <c r="W264" s="1"/>
      <c r="X264" s="1"/>
      <c r="Y264" s="1"/>
      <c r="Z264" s="1"/>
    </row>
    <row r="265" spans="1:26" ht="15.75" customHeight="1">
      <c r="A265" s="246"/>
      <c r="B265" s="246"/>
      <c r="C265" s="246"/>
      <c r="D265" s="246"/>
      <c r="E265" s="246"/>
      <c r="F265" s="246"/>
      <c r="G265" s="246"/>
      <c r="H265" s="246"/>
      <c r="I265" s="1"/>
      <c r="J265" s="1"/>
      <c r="K265" s="1"/>
      <c r="L265" s="1"/>
      <c r="M265" s="1"/>
      <c r="N265" s="1"/>
      <c r="O265" s="1"/>
      <c r="P265" s="1"/>
      <c r="Q265" s="1"/>
      <c r="R265" s="1"/>
      <c r="S265" s="1"/>
      <c r="T265" s="1"/>
      <c r="U265" s="1"/>
      <c r="V265" s="1"/>
      <c r="W265" s="1"/>
      <c r="X265" s="1"/>
      <c r="Y265" s="1"/>
      <c r="Z265" s="1"/>
    </row>
    <row r="266" spans="1:26" ht="15.75" customHeight="1">
      <c r="A266" s="246"/>
      <c r="B266" s="246"/>
      <c r="C266" s="246"/>
      <c r="D266" s="246"/>
      <c r="E266" s="246"/>
      <c r="F266" s="246"/>
      <c r="G266" s="246"/>
      <c r="H266" s="246"/>
      <c r="I266" s="1"/>
      <c r="J266" s="1"/>
      <c r="K266" s="1"/>
      <c r="L266" s="1"/>
      <c r="M266" s="1"/>
      <c r="N266" s="1"/>
      <c r="O266" s="1"/>
      <c r="P266" s="1"/>
      <c r="Q266" s="1"/>
      <c r="R266" s="1"/>
      <c r="S266" s="1"/>
      <c r="T266" s="1"/>
      <c r="U266" s="1"/>
      <c r="V266" s="1"/>
      <c r="W266" s="1"/>
      <c r="X266" s="1"/>
      <c r="Y266" s="1"/>
      <c r="Z266" s="1"/>
    </row>
    <row r="267" spans="1:26" ht="15.75" customHeight="1">
      <c r="A267" s="246"/>
      <c r="B267" s="246"/>
      <c r="C267" s="246"/>
      <c r="D267" s="246"/>
      <c r="E267" s="246"/>
      <c r="F267" s="246"/>
      <c r="G267" s="246"/>
      <c r="H267" s="246"/>
      <c r="I267" s="1"/>
      <c r="J267" s="1"/>
      <c r="K267" s="1"/>
      <c r="L267" s="1"/>
      <c r="M267" s="1"/>
      <c r="N267" s="1"/>
      <c r="O267" s="1"/>
      <c r="P267" s="1"/>
      <c r="Q267" s="1"/>
      <c r="R267" s="1"/>
      <c r="S267" s="1"/>
      <c r="T267" s="1"/>
      <c r="U267" s="1"/>
      <c r="V267" s="1"/>
      <c r="W267" s="1"/>
      <c r="X267" s="1"/>
      <c r="Y267" s="1"/>
      <c r="Z267" s="1"/>
    </row>
    <row r="268" spans="1:26" ht="15.75" customHeight="1">
      <c r="A268" s="246"/>
      <c r="B268" s="246"/>
      <c r="C268" s="246"/>
      <c r="D268" s="246"/>
      <c r="E268" s="246"/>
      <c r="F268" s="246"/>
      <c r="G268" s="246"/>
      <c r="H268" s="246"/>
      <c r="I268" s="1"/>
      <c r="J268" s="1"/>
      <c r="K268" s="1"/>
      <c r="L268" s="1"/>
      <c r="M268" s="1"/>
      <c r="N268" s="1"/>
      <c r="O268" s="1"/>
      <c r="P268" s="1"/>
      <c r="Q268" s="1"/>
      <c r="R268" s="1"/>
      <c r="S268" s="1"/>
      <c r="T268" s="1"/>
      <c r="U268" s="1"/>
      <c r="V268" s="1"/>
      <c r="W268" s="1"/>
      <c r="X268" s="1"/>
      <c r="Y268" s="1"/>
      <c r="Z268" s="1"/>
    </row>
    <row r="269" spans="1:26" ht="15.75" customHeight="1">
      <c r="A269" s="246"/>
      <c r="B269" s="246"/>
      <c r="C269" s="246"/>
      <c r="D269" s="246"/>
      <c r="E269" s="246"/>
      <c r="F269" s="246"/>
      <c r="G269" s="246"/>
      <c r="H269" s="246"/>
      <c r="I269" s="1"/>
      <c r="J269" s="1"/>
      <c r="K269" s="1"/>
      <c r="L269" s="1"/>
      <c r="M269" s="1"/>
      <c r="N269" s="1"/>
      <c r="O269" s="1"/>
      <c r="P269" s="1"/>
      <c r="Q269" s="1"/>
      <c r="R269" s="1"/>
      <c r="S269" s="1"/>
      <c r="T269" s="1"/>
      <c r="U269" s="1"/>
      <c r="V269" s="1"/>
      <c r="W269" s="1"/>
      <c r="X269" s="1"/>
      <c r="Y269" s="1"/>
      <c r="Z269" s="1"/>
    </row>
    <row r="270" spans="1:26" ht="15.75" customHeight="1">
      <c r="A270" s="246"/>
      <c r="B270" s="246"/>
      <c r="C270" s="246"/>
      <c r="D270" s="246"/>
      <c r="E270" s="246"/>
      <c r="F270" s="246"/>
      <c r="G270" s="246"/>
      <c r="H270" s="246"/>
      <c r="I270" s="1"/>
      <c r="J270" s="1"/>
      <c r="K270" s="1"/>
      <c r="L270" s="1"/>
      <c r="M270" s="1"/>
      <c r="N270" s="1"/>
      <c r="O270" s="1"/>
      <c r="P270" s="1"/>
      <c r="Q270" s="1"/>
      <c r="R270" s="1"/>
      <c r="S270" s="1"/>
      <c r="T270" s="1"/>
      <c r="U270" s="1"/>
      <c r="V270" s="1"/>
      <c r="W270" s="1"/>
      <c r="X270" s="1"/>
      <c r="Y270" s="1"/>
      <c r="Z270" s="1"/>
    </row>
    <row r="271" spans="1:26" ht="15.75" customHeight="1">
      <c r="A271" s="246"/>
      <c r="B271" s="246"/>
      <c r="C271" s="246"/>
      <c r="D271" s="246"/>
      <c r="E271" s="246"/>
      <c r="F271" s="246"/>
      <c r="G271" s="246"/>
      <c r="H271" s="246"/>
      <c r="I271" s="1"/>
      <c r="J271" s="1"/>
      <c r="K271" s="1"/>
      <c r="L271" s="1"/>
      <c r="M271" s="1"/>
      <c r="N271" s="1"/>
      <c r="O271" s="1"/>
      <c r="P271" s="1"/>
      <c r="Q271" s="1"/>
      <c r="R271" s="1"/>
      <c r="S271" s="1"/>
      <c r="T271" s="1"/>
      <c r="U271" s="1"/>
      <c r="V271" s="1"/>
      <c r="W271" s="1"/>
      <c r="X271" s="1"/>
      <c r="Y271" s="1"/>
      <c r="Z271" s="1"/>
    </row>
    <row r="272" spans="1:26" ht="15.75" customHeight="1">
      <c r="A272" s="246"/>
      <c r="B272" s="246"/>
      <c r="C272" s="246"/>
      <c r="D272" s="246"/>
      <c r="E272" s="246"/>
      <c r="F272" s="246"/>
      <c r="G272" s="246"/>
      <c r="H272" s="246"/>
      <c r="I272" s="1"/>
      <c r="J272" s="1"/>
      <c r="K272" s="1"/>
      <c r="L272" s="1"/>
      <c r="M272" s="1"/>
      <c r="N272" s="1"/>
      <c r="O272" s="1"/>
      <c r="P272" s="1"/>
      <c r="Q272" s="1"/>
      <c r="R272" s="1"/>
      <c r="S272" s="1"/>
      <c r="T272" s="1"/>
      <c r="U272" s="1"/>
      <c r="V272" s="1"/>
      <c r="W272" s="1"/>
      <c r="X272" s="1"/>
      <c r="Y272" s="1"/>
      <c r="Z272" s="1"/>
    </row>
    <row r="273" spans="1:26" ht="15.75" customHeight="1">
      <c r="A273" s="246"/>
      <c r="B273" s="246"/>
      <c r="C273" s="246"/>
      <c r="D273" s="246"/>
      <c r="E273" s="246"/>
      <c r="F273" s="246"/>
      <c r="G273" s="246"/>
      <c r="H273" s="246"/>
      <c r="I273" s="1"/>
      <c r="J273" s="1"/>
      <c r="K273" s="1"/>
      <c r="L273" s="1"/>
      <c r="M273" s="1"/>
      <c r="N273" s="1"/>
      <c r="O273" s="1"/>
      <c r="P273" s="1"/>
      <c r="Q273" s="1"/>
      <c r="R273" s="1"/>
      <c r="S273" s="1"/>
      <c r="T273" s="1"/>
      <c r="U273" s="1"/>
      <c r="V273" s="1"/>
      <c r="W273" s="1"/>
      <c r="X273" s="1"/>
      <c r="Y273" s="1"/>
      <c r="Z273" s="1"/>
    </row>
    <row r="274" spans="1:26" ht="15.75" customHeight="1">
      <c r="A274" s="246"/>
      <c r="B274" s="246"/>
      <c r="C274" s="246"/>
      <c r="D274" s="246"/>
      <c r="E274" s="246"/>
      <c r="F274" s="246"/>
      <c r="G274" s="246"/>
      <c r="H274" s="246"/>
      <c r="I274" s="1"/>
      <c r="J274" s="1"/>
      <c r="K274" s="1"/>
      <c r="L274" s="1"/>
      <c r="M274" s="1"/>
      <c r="N274" s="1"/>
      <c r="O274" s="1"/>
      <c r="P274" s="1"/>
      <c r="Q274" s="1"/>
      <c r="R274" s="1"/>
      <c r="S274" s="1"/>
      <c r="T274" s="1"/>
      <c r="U274" s="1"/>
      <c r="V274" s="1"/>
      <c r="W274" s="1"/>
      <c r="X274" s="1"/>
      <c r="Y274" s="1"/>
      <c r="Z274" s="1"/>
    </row>
    <row r="275" spans="1:26" ht="15.75" customHeight="1">
      <c r="A275" s="246"/>
      <c r="B275" s="246"/>
      <c r="C275" s="246"/>
      <c r="D275" s="246"/>
      <c r="E275" s="246"/>
      <c r="F275" s="246"/>
      <c r="G275" s="246"/>
      <c r="H275" s="246"/>
      <c r="I275" s="1"/>
      <c r="J275" s="1"/>
      <c r="K275" s="1"/>
      <c r="L275" s="1"/>
      <c r="M275" s="1"/>
      <c r="N275" s="1"/>
      <c r="O275" s="1"/>
      <c r="P275" s="1"/>
      <c r="Q275" s="1"/>
      <c r="R275" s="1"/>
      <c r="S275" s="1"/>
      <c r="T275" s="1"/>
      <c r="U275" s="1"/>
      <c r="V275" s="1"/>
      <c r="W275" s="1"/>
      <c r="X275" s="1"/>
      <c r="Y275" s="1"/>
      <c r="Z275" s="1"/>
    </row>
    <row r="276" spans="1:26" ht="15.75" customHeight="1">
      <c r="A276" s="246"/>
      <c r="B276" s="246"/>
      <c r="C276" s="246"/>
      <c r="D276" s="246"/>
      <c r="E276" s="246"/>
      <c r="F276" s="246"/>
      <c r="G276" s="246"/>
      <c r="H276" s="246"/>
      <c r="I276" s="1"/>
      <c r="J276" s="1"/>
      <c r="K276" s="1"/>
      <c r="L276" s="1"/>
      <c r="M276" s="1"/>
      <c r="N276" s="1"/>
      <c r="O276" s="1"/>
      <c r="P276" s="1"/>
      <c r="Q276" s="1"/>
      <c r="R276" s="1"/>
      <c r="S276" s="1"/>
      <c r="T276" s="1"/>
      <c r="U276" s="1"/>
      <c r="V276" s="1"/>
      <c r="W276" s="1"/>
      <c r="X276" s="1"/>
      <c r="Y276" s="1"/>
      <c r="Z276" s="1"/>
    </row>
    <row r="277" spans="1:26" ht="15.75" customHeight="1">
      <c r="A277" s="246"/>
      <c r="B277" s="246"/>
      <c r="C277" s="246"/>
      <c r="D277" s="246"/>
      <c r="E277" s="246"/>
      <c r="F277" s="246"/>
      <c r="G277" s="246"/>
      <c r="H277" s="246"/>
      <c r="I277" s="1"/>
      <c r="J277" s="1"/>
      <c r="K277" s="1"/>
      <c r="L277" s="1"/>
      <c r="M277" s="1"/>
      <c r="N277" s="1"/>
      <c r="O277" s="1"/>
      <c r="P277" s="1"/>
      <c r="Q277" s="1"/>
      <c r="R277" s="1"/>
      <c r="S277" s="1"/>
      <c r="T277" s="1"/>
      <c r="U277" s="1"/>
      <c r="V277" s="1"/>
      <c r="W277" s="1"/>
      <c r="X277" s="1"/>
      <c r="Y277" s="1"/>
      <c r="Z277" s="1"/>
    </row>
    <row r="278" spans="1:26" ht="15.75" customHeight="1">
      <c r="A278" s="246"/>
      <c r="B278" s="246"/>
      <c r="C278" s="246"/>
      <c r="D278" s="246"/>
      <c r="E278" s="246"/>
      <c r="F278" s="246"/>
      <c r="G278" s="246"/>
      <c r="H278" s="246"/>
      <c r="I278" s="1"/>
      <c r="J278" s="1"/>
      <c r="K278" s="1"/>
      <c r="L278" s="1"/>
      <c r="M278" s="1"/>
      <c r="N278" s="1"/>
      <c r="O278" s="1"/>
      <c r="P278" s="1"/>
      <c r="Q278" s="1"/>
      <c r="R278" s="1"/>
      <c r="S278" s="1"/>
      <c r="T278" s="1"/>
      <c r="U278" s="1"/>
      <c r="V278" s="1"/>
      <c r="W278" s="1"/>
      <c r="X278" s="1"/>
      <c r="Y278" s="1"/>
      <c r="Z278" s="1"/>
    </row>
    <row r="279" spans="1:26" ht="15.75" customHeight="1">
      <c r="A279" s="246"/>
      <c r="B279" s="246"/>
      <c r="C279" s="246"/>
      <c r="D279" s="246"/>
      <c r="E279" s="246"/>
      <c r="F279" s="246"/>
      <c r="G279" s="246"/>
      <c r="H279" s="246"/>
      <c r="I279" s="1"/>
      <c r="J279" s="1"/>
      <c r="K279" s="1"/>
      <c r="L279" s="1"/>
      <c r="M279" s="1"/>
      <c r="N279" s="1"/>
      <c r="O279" s="1"/>
      <c r="P279" s="1"/>
      <c r="Q279" s="1"/>
      <c r="R279" s="1"/>
      <c r="S279" s="1"/>
      <c r="T279" s="1"/>
      <c r="U279" s="1"/>
      <c r="V279" s="1"/>
      <c r="W279" s="1"/>
      <c r="X279" s="1"/>
      <c r="Y279" s="1"/>
      <c r="Z279" s="1"/>
    </row>
    <row r="280" spans="1:26" ht="15.75" customHeight="1">
      <c r="A280" s="246"/>
      <c r="B280" s="246"/>
      <c r="C280" s="246"/>
      <c r="D280" s="246"/>
      <c r="E280" s="246"/>
      <c r="F280" s="246"/>
      <c r="G280" s="246"/>
      <c r="H280" s="246"/>
      <c r="I280" s="1"/>
      <c r="J280" s="1"/>
      <c r="K280" s="1"/>
      <c r="L280" s="1"/>
      <c r="M280" s="1"/>
      <c r="N280" s="1"/>
      <c r="O280" s="1"/>
      <c r="P280" s="1"/>
      <c r="Q280" s="1"/>
      <c r="R280" s="1"/>
      <c r="S280" s="1"/>
      <c r="T280" s="1"/>
      <c r="U280" s="1"/>
      <c r="V280" s="1"/>
      <c r="W280" s="1"/>
      <c r="X280" s="1"/>
      <c r="Y280" s="1"/>
      <c r="Z280" s="1"/>
    </row>
    <row r="281" spans="1:26" ht="15.75" customHeight="1">
      <c r="A281" s="246"/>
      <c r="B281" s="246"/>
      <c r="C281" s="246"/>
      <c r="D281" s="246"/>
      <c r="E281" s="246"/>
      <c r="F281" s="246"/>
      <c r="G281" s="246"/>
      <c r="H281" s="246"/>
      <c r="I281" s="1"/>
      <c r="J281" s="1"/>
      <c r="K281" s="1"/>
      <c r="L281" s="1"/>
      <c r="M281" s="1"/>
      <c r="N281" s="1"/>
      <c r="O281" s="1"/>
      <c r="P281" s="1"/>
      <c r="Q281" s="1"/>
      <c r="R281" s="1"/>
      <c r="S281" s="1"/>
      <c r="T281" s="1"/>
      <c r="U281" s="1"/>
      <c r="V281" s="1"/>
      <c r="W281" s="1"/>
      <c r="X281" s="1"/>
      <c r="Y281" s="1"/>
      <c r="Z281" s="1"/>
    </row>
    <row r="282" spans="1:26" ht="15.75" customHeight="1">
      <c r="A282" s="246"/>
      <c r="B282" s="246"/>
      <c r="C282" s="246"/>
      <c r="D282" s="246"/>
      <c r="E282" s="246"/>
      <c r="F282" s="246"/>
      <c r="G282" s="246"/>
      <c r="H282" s="246"/>
      <c r="I282" s="1"/>
      <c r="J282" s="1"/>
      <c r="K282" s="1"/>
      <c r="L282" s="1"/>
      <c r="M282" s="1"/>
      <c r="N282" s="1"/>
      <c r="O282" s="1"/>
      <c r="P282" s="1"/>
      <c r="Q282" s="1"/>
      <c r="R282" s="1"/>
      <c r="S282" s="1"/>
      <c r="T282" s="1"/>
      <c r="U282" s="1"/>
      <c r="V282" s="1"/>
      <c r="W282" s="1"/>
      <c r="X282" s="1"/>
      <c r="Y282" s="1"/>
      <c r="Z282" s="1"/>
    </row>
    <row r="283" spans="1:26" ht="15.75" customHeight="1">
      <c r="A283" s="246"/>
      <c r="B283" s="246"/>
      <c r="C283" s="246"/>
      <c r="D283" s="246"/>
      <c r="E283" s="246"/>
      <c r="F283" s="246"/>
      <c r="G283" s="246"/>
      <c r="H283" s="246"/>
      <c r="I283" s="1"/>
      <c r="J283" s="1"/>
      <c r="K283" s="1"/>
      <c r="L283" s="1"/>
      <c r="M283" s="1"/>
      <c r="N283" s="1"/>
      <c r="O283" s="1"/>
      <c r="P283" s="1"/>
      <c r="Q283" s="1"/>
      <c r="R283" s="1"/>
      <c r="S283" s="1"/>
      <c r="T283" s="1"/>
      <c r="U283" s="1"/>
      <c r="V283" s="1"/>
      <c r="W283" s="1"/>
      <c r="X283" s="1"/>
      <c r="Y283" s="1"/>
      <c r="Z283" s="1"/>
    </row>
    <row r="284" spans="1:26" ht="15.75" customHeight="1">
      <c r="A284" s="246"/>
      <c r="B284" s="246"/>
      <c r="C284" s="246"/>
      <c r="D284" s="246"/>
      <c r="E284" s="246"/>
      <c r="F284" s="246"/>
      <c r="G284" s="246"/>
      <c r="H284" s="246"/>
      <c r="I284" s="1"/>
      <c r="J284" s="1"/>
      <c r="K284" s="1"/>
      <c r="L284" s="1"/>
      <c r="M284" s="1"/>
      <c r="N284" s="1"/>
      <c r="O284" s="1"/>
      <c r="P284" s="1"/>
      <c r="Q284" s="1"/>
      <c r="R284" s="1"/>
      <c r="S284" s="1"/>
      <c r="T284" s="1"/>
      <c r="U284" s="1"/>
      <c r="V284" s="1"/>
      <c r="W284" s="1"/>
      <c r="X284" s="1"/>
      <c r="Y284" s="1"/>
      <c r="Z284" s="1"/>
    </row>
    <row r="285" spans="1:26" ht="15.75" customHeight="1">
      <c r="A285" s="246"/>
      <c r="B285" s="246"/>
      <c r="C285" s="246"/>
      <c r="D285" s="246"/>
      <c r="E285" s="246"/>
      <c r="F285" s="246"/>
      <c r="G285" s="246"/>
      <c r="H285" s="246"/>
      <c r="I285" s="1"/>
      <c r="J285" s="1"/>
      <c r="K285" s="1"/>
      <c r="L285" s="1"/>
      <c r="M285" s="1"/>
      <c r="N285" s="1"/>
      <c r="O285" s="1"/>
      <c r="P285" s="1"/>
      <c r="Q285" s="1"/>
      <c r="R285" s="1"/>
      <c r="S285" s="1"/>
      <c r="T285" s="1"/>
      <c r="U285" s="1"/>
      <c r="V285" s="1"/>
      <c r="W285" s="1"/>
      <c r="X285" s="1"/>
      <c r="Y285" s="1"/>
      <c r="Z285" s="1"/>
    </row>
    <row r="286" spans="1:26" ht="15.75" customHeight="1">
      <c r="A286" s="246"/>
      <c r="B286" s="246"/>
      <c r="C286" s="246"/>
      <c r="D286" s="246"/>
      <c r="E286" s="246"/>
      <c r="F286" s="246"/>
      <c r="G286" s="246"/>
      <c r="H286" s="246"/>
      <c r="I286" s="1"/>
      <c r="J286" s="1"/>
      <c r="K286" s="1"/>
      <c r="L286" s="1"/>
      <c r="M286" s="1"/>
      <c r="N286" s="1"/>
      <c r="O286" s="1"/>
      <c r="P286" s="1"/>
      <c r="Q286" s="1"/>
      <c r="R286" s="1"/>
      <c r="S286" s="1"/>
      <c r="T286" s="1"/>
      <c r="U286" s="1"/>
      <c r="V286" s="1"/>
      <c r="W286" s="1"/>
      <c r="X286" s="1"/>
      <c r="Y286" s="1"/>
      <c r="Z286" s="1"/>
    </row>
    <row r="287" spans="1:26" ht="15.75" customHeight="1">
      <c r="A287" s="246"/>
      <c r="B287" s="246"/>
      <c r="C287" s="246"/>
      <c r="D287" s="246"/>
      <c r="E287" s="246"/>
      <c r="F287" s="246"/>
      <c r="G287" s="246"/>
      <c r="H287" s="246"/>
      <c r="I287" s="1"/>
      <c r="J287" s="1"/>
      <c r="K287" s="1"/>
      <c r="L287" s="1"/>
      <c r="M287" s="1"/>
      <c r="N287" s="1"/>
      <c r="O287" s="1"/>
      <c r="P287" s="1"/>
      <c r="Q287" s="1"/>
      <c r="R287" s="1"/>
      <c r="S287" s="1"/>
      <c r="T287" s="1"/>
      <c r="U287" s="1"/>
      <c r="V287" s="1"/>
      <c r="W287" s="1"/>
      <c r="X287" s="1"/>
      <c r="Y287" s="1"/>
      <c r="Z287" s="1"/>
    </row>
    <row r="288" spans="1:26" ht="15.75" customHeight="1">
      <c r="A288" s="246"/>
      <c r="B288" s="246"/>
      <c r="C288" s="246"/>
      <c r="D288" s="246"/>
      <c r="E288" s="246"/>
      <c r="F288" s="246"/>
      <c r="G288" s="246"/>
      <c r="H288" s="246"/>
      <c r="I288" s="1"/>
      <c r="J288" s="1"/>
      <c r="K288" s="1"/>
      <c r="L288" s="1"/>
      <c r="M288" s="1"/>
      <c r="N288" s="1"/>
      <c r="O288" s="1"/>
      <c r="P288" s="1"/>
      <c r="Q288" s="1"/>
      <c r="R288" s="1"/>
      <c r="S288" s="1"/>
      <c r="T288" s="1"/>
      <c r="U288" s="1"/>
      <c r="V288" s="1"/>
      <c r="W288" s="1"/>
      <c r="X288" s="1"/>
      <c r="Y288" s="1"/>
      <c r="Z288" s="1"/>
    </row>
    <row r="289" spans="1:26" ht="15.75" customHeight="1">
      <c r="A289" s="246"/>
      <c r="B289" s="246"/>
      <c r="C289" s="246"/>
      <c r="D289" s="246"/>
      <c r="E289" s="246"/>
      <c r="F289" s="246"/>
      <c r="G289" s="246"/>
      <c r="H289" s="246"/>
      <c r="I289" s="1"/>
      <c r="J289" s="1"/>
      <c r="K289" s="1"/>
      <c r="L289" s="1"/>
      <c r="M289" s="1"/>
      <c r="N289" s="1"/>
      <c r="O289" s="1"/>
      <c r="P289" s="1"/>
      <c r="Q289" s="1"/>
      <c r="R289" s="1"/>
      <c r="S289" s="1"/>
      <c r="T289" s="1"/>
      <c r="U289" s="1"/>
      <c r="V289" s="1"/>
      <c r="W289" s="1"/>
      <c r="X289" s="1"/>
      <c r="Y289" s="1"/>
      <c r="Z289" s="1"/>
    </row>
    <row r="290" spans="1:26" ht="15.75" customHeight="1">
      <c r="A290" s="246"/>
      <c r="B290" s="246"/>
      <c r="C290" s="246"/>
      <c r="D290" s="246"/>
      <c r="E290" s="246"/>
      <c r="F290" s="246"/>
      <c r="G290" s="246"/>
      <c r="H290" s="246"/>
      <c r="I290" s="1"/>
      <c r="J290" s="1"/>
      <c r="K290" s="1"/>
      <c r="L290" s="1"/>
      <c r="M290" s="1"/>
      <c r="N290" s="1"/>
      <c r="O290" s="1"/>
      <c r="P290" s="1"/>
      <c r="Q290" s="1"/>
      <c r="R290" s="1"/>
      <c r="S290" s="1"/>
      <c r="T290" s="1"/>
      <c r="U290" s="1"/>
      <c r="V290" s="1"/>
      <c r="W290" s="1"/>
      <c r="X290" s="1"/>
      <c r="Y290" s="1"/>
      <c r="Z290" s="1"/>
    </row>
    <row r="291" spans="1:26" ht="15.75" customHeight="1">
      <c r="A291" s="246"/>
      <c r="B291" s="246"/>
      <c r="C291" s="246"/>
      <c r="D291" s="246"/>
      <c r="E291" s="246"/>
      <c r="F291" s="246"/>
      <c r="G291" s="246"/>
      <c r="H291" s="246"/>
      <c r="I291" s="1"/>
      <c r="J291" s="1"/>
      <c r="K291" s="1"/>
      <c r="L291" s="1"/>
      <c r="M291" s="1"/>
      <c r="N291" s="1"/>
      <c r="O291" s="1"/>
      <c r="P291" s="1"/>
      <c r="Q291" s="1"/>
      <c r="R291" s="1"/>
      <c r="S291" s="1"/>
      <c r="T291" s="1"/>
      <c r="U291" s="1"/>
      <c r="V291" s="1"/>
      <c r="W291" s="1"/>
      <c r="X291" s="1"/>
      <c r="Y291" s="1"/>
      <c r="Z291" s="1"/>
    </row>
    <row r="292" spans="1:26" ht="15.75" customHeight="1">
      <c r="A292" s="246"/>
      <c r="B292" s="246"/>
      <c r="C292" s="246"/>
      <c r="D292" s="246"/>
      <c r="E292" s="246"/>
      <c r="F292" s="246"/>
      <c r="G292" s="246"/>
      <c r="H292" s="246"/>
      <c r="I292" s="1"/>
      <c r="J292" s="1"/>
      <c r="K292" s="1"/>
      <c r="L292" s="1"/>
      <c r="M292" s="1"/>
      <c r="N292" s="1"/>
      <c r="O292" s="1"/>
      <c r="P292" s="1"/>
      <c r="Q292" s="1"/>
      <c r="R292" s="1"/>
      <c r="S292" s="1"/>
      <c r="T292" s="1"/>
      <c r="U292" s="1"/>
      <c r="V292" s="1"/>
      <c r="W292" s="1"/>
      <c r="X292" s="1"/>
      <c r="Y292" s="1"/>
      <c r="Z292" s="1"/>
    </row>
    <row r="293" spans="1:26" ht="15.75" customHeight="1">
      <c r="A293" s="246"/>
      <c r="B293" s="246"/>
      <c r="C293" s="246"/>
      <c r="D293" s="246"/>
      <c r="E293" s="246"/>
      <c r="F293" s="246"/>
      <c r="G293" s="246"/>
      <c r="H293" s="246"/>
      <c r="I293" s="1"/>
      <c r="J293" s="1"/>
      <c r="K293" s="1"/>
      <c r="L293" s="1"/>
      <c r="M293" s="1"/>
      <c r="N293" s="1"/>
      <c r="O293" s="1"/>
      <c r="P293" s="1"/>
      <c r="Q293" s="1"/>
      <c r="R293" s="1"/>
      <c r="S293" s="1"/>
      <c r="T293" s="1"/>
      <c r="U293" s="1"/>
      <c r="V293" s="1"/>
      <c r="W293" s="1"/>
      <c r="X293" s="1"/>
      <c r="Y293" s="1"/>
      <c r="Z293" s="1"/>
    </row>
    <row r="294" spans="1:26" ht="15.75" customHeight="1">
      <c r="A294" s="246"/>
      <c r="B294" s="246"/>
      <c r="C294" s="246"/>
      <c r="D294" s="246"/>
      <c r="E294" s="246"/>
      <c r="F294" s="246"/>
      <c r="G294" s="246"/>
      <c r="H294" s="246"/>
      <c r="I294" s="1"/>
      <c r="J294" s="1"/>
      <c r="K294" s="1"/>
      <c r="L294" s="1"/>
      <c r="M294" s="1"/>
      <c r="N294" s="1"/>
      <c r="O294" s="1"/>
      <c r="P294" s="1"/>
      <c r="Q294" s="1"/>
      <c r="R294" s="1"/>
      <c r="S294" s="1"/>
      <c r="T294" s="1"/>
      <c r="U294" s="1"/>
      <c r="V294" s="1"/>
      <c r="W294" s="1"/>
      <c r="X294" s="1"/>
      <c r="Y294" s="1"/>
      <c r="Z294" s="1"/>
    </row>
    <row r="295" spans="1:26" ht="15.75" customHeight="1">
      <c r="A295" s="246"/>
      <c r="B295" s="246"/>
      <c r="C295" s="246"/>
      <c r="D295" s="246"/>
      <c r="E295" s="246"/>
      <c r="F295" s="246"/>
      <c r="G295" s="246"/>
      <c r="H295" s="246"/>
      <c r="I295" s="1"/>
      <c r="J295" s="1"/>
      <c r="K295" s="1"/>
      <c r="L295" s="1"/>
      <c r="M295" s="1"/>
      <c r="N295" s="1"/>
      <c r="O295" s="1"/>
      <c r="P295" s="1"/>
      <c r="Q295" s="1"/>
      <c r="R295" s="1"/>
      <c r="S295" s="1"/>
      <c r="T295" s="1"/>
      <c r="U295" s="1"/>
      <c r="V295" s="1"/>
      <c r="W295" s="1"/>
      <c r="X295" s="1"/>
      <c r="Y295" s="1"/>
      <c r="Z295" s="1"/>
    </row>
    <row r="296" spans="1:26" ht="15.75" customHeight="1">
      <c r="A296" s="246"/>
      <c r="B296" s="246"/>
      <c r="C296" s="246"/>
      <c r="D296" s="246"/>
      <c r="E296" s="246"/>
      <c r="F296" s="246"/>
      <c r="G296" s="246"/>
      <c r="H296" s="246"/>
      <c r="I296" s="1"/>
      <c r="J296" s="1"/>
      <c r="K296" s="1"/>
      <c r="L296" s="1"/>
      <c r="M296" s="1"/>
      <c r="N296" s="1"/>
      <c r="O296" s="1"/>
      <c r="P296" s="1"/>
      <c r="Q296" s="1"/>
      <c r="R296" s="1"/>
      <c r="S296" s="1"/>
      <c r="T296" s="1"/>
      <c r="U296" s="1"/>
      <c r="V296" s="1"/>
      <c r="W296" s="1"/>
      <c r="X296" s="1"/>
      <c r="Y296" s="1"/>
      <c r="Z296" s="1"/>
    </row>
    <row r="297" spans="1:26" ht="15.75" customHeight="1">
      <c r="A297" s="246"/>
      <c r="B297" s="246"/>
      <c r="C297" s="246"/>
      <c r="D297" s="246"/>
      <c r="E297" s="246"/>
      <c r="F297" s="246"/>
      <c r="G297" s="246"/>
      <c r="H297" s="246"/>
      <c r="I297" s="1"/>
      <c r="J297" s="1"/>
      <c r="K297" s="1"/>
      <c r="L297" s="1"/>
      <c r="M297" s="1"/>
      <c r="N297" s="1"/>
      <c r="O297" s="1"/>
      <c r="P297" s="1"/>
      <c r="Q297" s="1"/>
      <c r="R297" s="1"/>
      <c r="S297" s="1"/>
      <c r="T297" s="1"/>
      <c r="U297" s="1"/>
      <c r="V297" s="1"/>
      <c r="W297" s="1"/>
      <c r="X297" s="1"/>
      <c r="Y297" s="1"/>
      <c r="Z297" s="1"/>
    </row>
    <row r="298" spans="1:26" ht="15.75" customHeight="1">
      <c r="A298" s="246"/>
      <c r="B298" s="246"/>
      <c r="C298" s="246"/>
      <c r="D298" s="246"/>
      <c r="E298" s="246"/>
      <c r="F298" s="246"/>
      <c r="G298" s="246"/>
      <c r="H298" s="246"/>
      <c r="I298" s="1"/>
      <c r="J298" s="1"/>
      <c r="K298" s="1"/>
      <c r="L298" s="1"/>
      <c r="M298" s="1"/>
      <c r="N298" s="1"/>
      <c r="O298" s="1"/>
      <c r="P298" s="1"/>
      <c r="Q298" s="1"/>
      <c r="R298" s="1"/>
      <c r="S298" s="1"/>
      <c r="T298" s="1"/>
      <c r="U298" s="1"/>
      <c r="V298" s="1"/>
      <c r="W298" s="1"/>
      <c r="X298" s="1"/>
      <c r="Y298" s="1"/>
      <c r="Z298" s="1"/>
    </row>
    <row r="299" spans="1:26" ht="15.75" customHeight="1">
      <c r="A299" s="246"/>
      <c r="B299" s="246"/>
      <c r="C299" s="246"/>
      <c r="D299" s="246"/>
      <c r="E299" s="246"/>
      <c r="F299" s="246"/>
      <c r="G299" s="246"/>
      <c r="H299" s="246"/>
      <c r="I299" s="1"/>
      <c r="J299" s="1"/>
      <c r="K299" s="1"/>
      <c r="L299" s="1"/>
      <c r="M299" s="1"/>
      <c r="N299" s="1"/>
      <c r="O299" s="1"/>
      <c r="P299" s="1"/>
      <c r="Q299" s="1"/>
      <c r="R299" s="1"/>
      <c r="S299" s="1"/>
      <c r="T299" s="1"/>
      <c r="U299" s="1"/>
      <c r="V299" s="1"/>
      <c r="W299" s="1"/>
      <c r="X299" s="1"/>
      <c r="Y299" s="1"/>
      <c r="Z299" s="1"/>
    </row>
    <row r="300" spans="1:26" ht="15.75" customHeight="1">
      <c r="A300" s="246"/>
      <c r="B300" s="246"/>
      <c r="C300" s="246"/>
      <c r="D300" s="246"/>
      <c r="E300" s="246"/>
      <c r="F300" s="246"/>
      <c r="G300" s="246"/>
      <c r="H300" s="246"/>
      <c r="I300" s="1"/>
      <c r="J300" s="1"/>
      <c r="K300" s="1"/>
      <c r="L300" s="1"/>
      <c r="M300" s="1"/>
      <c r="N300" s="1"/>
      <c r="O300" s="1"/>
      <c r="P300" s="1"/>
      <c r="Q300" s="1"/>
      <c r="R300" s="1"/>
      <c r="S300" s="1"/>
      <c r="T300" s="1"/>
      <c r="U300" s="1"/>
      <c r="V300" s="1"/>
      <c r="W300" s="1"/>
      <c r="X300" s="1"/>
      <c r="Y300" s="1"/>
      <c r="Z300" s="1"/>
    </row>
    <row r="301" spans="1:26" ht="15.75" customHeight="1">
      <c r="A301" s="246"/>
      <c r="B301" s="246"/>
      <c r="C301" s="246"/>
      <c r="D301" s="246"/>
      <c r="E301" s="246"/>
      <c r="F301" s="246"/>
      <c r="G301" s="246"/>
      <c r="H301" s="246"/>
      <c r="I301" s="1"/>
      <c r="J301" s="1"/>
      <c r="K301" s="1"/>
      <c r="L301" s="1"/>
      <c r="M301" s="1"/>
      <c r="N301" s="1"/>
      <c r="O301" s="1"/>
      <c r="P301" s="1"/>
      <c r="Q301" s="1"/>
      <c r="R301" s="1"/>
      <c r="S301" s="1"/>
      <c r="T301" s="1"/>
      <c r="U301" s="1"/>
      <c r="V301" s="1"/>
      <c r="W301" s="1"/>
      <c r="X301" s="1"/>
      <c r="Y301" s="1"/>
      <c r="Z301" s="1"/>
    </row>
    <row r="302" spans="1:26" ht="15.75" customHeight="1">
      <c r="A302" s="246"/>
      <c r="B302" s="246"/>
      <c r="C302" s="246"/>
      <c r="D302" s="246"/>
      <c r="E302" s="246"/>
      <c r="F302" s="246"/>
      <c r="G302" s="246"/>
      <c r="H302" s="246"/>
      <c r="I302" s="1"/>
      <c r="J302" s="1"/>
      <c r="K302" s="1"/>
      <c r="L302" s="1"/>
      <c r="M302" s="1"/>
      <c r="N302" s="1"/>
      <c r="O302" s="1"/>
      <c r="P302" s="1"/>
      <c r="Q302" s="1"/>
      <c r="R302" s="1"/>
      <c r="S302" s="1"/>
      <c r="T302" s="1"/>
      <c r="U302" s="1"/>
      <c r="V302" s="1"/>
      <c r="W302" s="1"/>
      <c r="X302" s="1"/>
      <c r="Y302" s="1"/>
      <c r="Z302" s="1"/>
    </row>
    <row r="303" spans="1:26" ht="15.75" customHeight="1">
      <c r="A303" s="246"/>
      <c r="B303" s="246"/>
      <c r="C303" s="246"/>
      <c r="D303" s="246"/>
      <c r="E303" s="246"/>
      <c r="F303" s="246"/>
      <c r="G303" s="246"/>
      <c r="H303" s="246"/>
      <c r="I303" s="1"/>
      <c r="J303" s="1"/>
      <c r="K303" s="1"/>
      <c r="L303" s="1"/>
      <c r="M303" s="1"/>
      <c r="N303" s="1"/>
      <c r="O303" s="1"/>
      <c r="P303" s="1"/>
      <c r="Q303" s="1"/>
      <c r="R303" s="1"/>
      <c r="S303" s="1"/>
      <c r="T303" s="1"/>
      <c r="U303" s="1"/>
      <c r="V303" s="1"/>
      <c r="W303" s="1"/>
      <c r="X303" s="1"/>
      <c r="Y303" s="1"/>
      <c r="Z303" s="1"/>
    </row>
    <row r="304" spans="1:26" ht="15.75" customHeight="1">
      <c r="A304" s="246"/>
      <c r="B304" s="246"/>
      <c r="C304" s="246"/>
      <c r="D304" s="246"/>
      <c r="E304" s="246"/>
      <c r="F304" s="246"/>
      <c r="G304" s="246"/>
      <c r="H304" s="246"/>
      <c r="I304" s="1"/>
      <c r="J304" s="1"/>
      <c r="K304" s="1"/>
      <c r="L304" s="1"/>
      <c r="M304" s="1"/>
      <c r="N304" s="1"/>
      <c r="O304" s="1"/>
      <c r="P304" s="1"/>
      <c r="Q304" s="1"/>
      <c r="R304" s="1"/>
      <c r="S304" s="1"/>
      <c r="T304" s="1"/>
      <c r="U304" s="1"/>
      <c r="V304" s="1"/>
      <c r="W304" s="1"/>
      <c r="X304" s="1"/>
      <c r="Y304" s="1"/>
      <c r="Z304" s="1"/>
    </row>
    <row r="305" spans="1:26" ht="15.75" customHeight="1">
      <c r="A305" s="246"/>
      <c r="B305" s="246"/>
      <c r="C305" s="246"/>
      <c r="D305" s="246"/>
      <c r="E305" s="246"/>
      <c r="F305" s="246"/>
      <c r="G305" s="246"/>
      <c r="H305" s="246"/>
      <c r="I305" s="1"/>
      <c r="J305" s="1"/>
      <c r="K305" s="1"/>
      <c r="L305" s="1"/>
      <c r="M305" s="1"/>
      <c r="N305" s="1"/>
      <c r="O305" s="1"/>
      <c r="P305" s="1"/>
      <c r="Q305" s="1"/>
      <c r="R305" s="1"/>
      <c r="S305" s="1"/>
      <c r="T305" s="1"/>
      <c r="U305" s="1"/>
      <c r="V305" s="1"/>
      <c r="W305" s="1"/>
      <c r="X305" s="1"/>
      <c r="Y305" s="1"/>
      <c r="Z305" s="1"/>
    </row>
    <row r="306" spans="1:26" ht="15.75" customHeight="1">
      <c r="A306" s="246"/>
      <c r="B306" s="246"/>
      <c r="C306" s="246"/>
      <c r="D306" s="246"/>
      <c r="E306" s="246"/>
      <c r="F306" s="246"/>
      <c r="G306" s="246"/>
      <c r="H306" s="246"/>
      <c r="I306" s="1"/>
      <c r="J306" s="1"/>
      <c r="K306" s="1"/>
      <c r="L306" s="1"/>
      <c r="M306" s="1"/>
      <c r="N306" s="1"/>
      <c r="O306" s="1"/>
      <c r="P306" s="1"/>
      <c r="Q306" s="1"/>
      <c r="R306" s="1"/>
      <c r="S306" s="1"/>
      <c r="T306" s="1"/>
      <c r="U306" s="1"/>
      <c r="V306" s="1"/>
      <c r="W306" s="1"/>
      <c r="X306" s="1"/>
      <c r="Y306" s="1"/>
      <c r="Z306" s="1"/>
    </row>
    <row r="307" spans="1:26" ht="15.75" customHeight="1">
      <c r="A307" s="246"/>
      <c r="B307" s="246"/>
      <c r="C307" s="246"/>
      <c r="D307" s="246"/>
      <c r="E307" s="246"/>
      <c r="F307" s="246"/>
      <c r="G307" s="246"/>
      <c r="H307" s="246"/>
      <c r="I307" s="1"/>
      <c r="J307" s="1"/>
      <c r="K307" s="1"/>
      <c r="L307" s="1"/>
      <c r="M307" s="1"/>
      <c r="N307" s="1"/>
      <c r="O307" s="1"/>
      <c r="P307" s="1"/>
      <c r="Q307" s="1"/>
      <c r="R307" s="1"/>
      <c r="S307" s="1"/>
      <c r="T307" s="1"/>
      <c r="U307" s="1"/>
      <c r="V307" s="1"/>
      <c r="W307" s="1"/>
      <c r="X307" s="1"/>
      <c r="Y307" s="1"/>
      <c r="Z307" s="1"/>
    </row>
    <row r="308" spans="1:26" ht="15.75" customHeight="1">
      <c r="A308" s="246"/>
      <c r="B308" s="246"/>
      <c r="C308" s="246"/>
      <c r="D308" s="246"/>
      <c r="E308" s="246"/>
      <c r="F308" s="246"/>
      <c r="G308" s="246"/>
      <c r="H308" s="246"/>
      <c r="I308" s="1"/>
      <c r="J308" s="1"/>
      <c r="K308" s="1"/>
      <c r="L308" s="1"/>
      <c r="M308" s="1"/>
      <c r="N308" s="1"/>
      <c r="O308" s="1"/>
      <c r="P308" s="1"/>
      <c r="Q308" s="1"/>
      <c r="R308" s="1"/>
      <c r="S308" s="1"/>
      <c r="T308" s="1"/>
      <c r="U308" s="1"/>
      <c r="V308" s="1"/>
      <c r="W308" s="1"/>
      <c r="X308" s="1"/>
      <c r="Y308" s="1"/>
      <c r="Z308" s="1"/>
    </row>
    <row r="309" spans="1:26" ht="15.75" customHeight="1">
      <c r="A309" s="246"/>
      <c r="B309" s="246"/>
      <c r="C309" s="246"/>
      <c r="D309" s="246"/>
      <c r="E309" s="246"/>
      <c r="F309" s="246"/>
      <c r="G309" s="246"/>
      <c r="H309" s="246"/>
      <c r="I309" s="1"/>
      <c r="J309" s="1"/>
      <c r="K309" s="1"/>
      <c r="L309" s="1"/>
      <c r="M309" s="1"/>
      <c r="N309" s="1"/>
      <c r="O309" s="1"/>
      <c r="P309" s="1"/>
      <c r="Q309" s="1"/>
      <c r="R309" s="1"/>
      <c r="S309" s="1"/>
      <c r="T309" s="1"/>
      <c r="U309" s="1"/>
      <c r="V309" s="1"/>
      <c r="W309" s="1"/>
      <c r="X309" s="1"/>
      <c r="Y309" s="1"/>
      <c r="Z309" s="1"/>
    </row>
    <row r="310" spans="1:26" ht="15.75" customHeight="1">
      <c r="A310" s="246"/>
      <c r="B310" s="246"/>
      <c r="C310" s="246"/>
      <c r="D310" s="246"/>
      <c r="E310" s="246"/>
      <c r="F310" s="246"/>
      <c r="G310" s="246"/>
      <c r="H310" s="246"/>
      <c r="I310" s="1"/>
      <c r="J310" s="1"/>
      <c r="K310" s="1"/>
      <c r="L310" s="1"/>
      <c r="M310" s="1"/>
      <c r="N310" s="1"/>
      <c r="O310" s="1"/>
      <c r="P310" s="1"/>
      <c r="Q310" s="1"/>
      <c r="R310" s="1"/>
      <c r="S310" s="1"/>
      <c r="T310" s="1"/>
      <c r="U310" s="1"/>
      <c r="V310" s="1"/>
      <c r="W310" s="1"/>
      <c r="X310" s="1"/>
      <c r="Y310" s="1"/>
      <c r="Z310" s="1"/>
    </row>
    <row r="311" spans="1:26" ht="15.75" customHeight="1">
      <c r="A311" s="246"/>
      <c r="B311" s="246"/>
      <c r="C311" s="246"/>
      <c r="D311" s="246"/>
      <c r="E311" s="246"/>
      <c r="F311" s="246"/>
      <c r="G311" s="246"/>
      <c r="H311" s="246"/>
      <c r="I311" s="1"/>
      <c r="J311" s="1"/>
      <c r="K311" s="1"/>
      <c r="L311" s="1"/>
      <c r="M311" s="1"/>
      <c r="N311" s="1"/>
      <c r="O311" s="1"/>
      <c r="P311" s="1"/>
      <c r="Q311" s="1"/>
      <c r="R311" s="1"/>
      <c r="S311" s="1"/>
      <c r="T311" s="1"/>
      <c r="U311" s="1"/>
      <c r="V311" s="1"/>
      <c r="W311" s="1"/>
      <c r="X311" s="1"/>
      <c r="Y311" s="1"/>
      <c r="Z311" s="1"/>
    </row>
    <row r="312" spans="1:26" ht="15.75" customHeight="1">
      <c r="A312" s="246"/>
      <c r="B312" s="246"/>
      <c r="C312" s="246"/>
      <c r="D312" s="246"/>
      <c r="E312" s="246"/>
      <c r="F312" s="246"/>
      <c r="G312" s="246"/>
      <c r="H312" s="246"/>
      <c r="I312" s="1"/>
      <c r="J312" s="1"/>
      <c r="K312" s="1"/>
      <c r="L312" s="1"/>
      <c r="M312" s="1"/>
      <c r="N312" s="1"/>
      <c r="O312" s="1"/>
      <c r="P312" s="1"/>
      <c r="Q312" s="1"/>
      <c r="R312" s="1"/>
      <c r="S312" s="1"/>
      <c r="T312" s="1"/>
      <c r="U312" s="1"/>
      <c r="V312" s="1"/>
      <c r="W312" s="1"/>
      <c r="X312" s="1"/>
      <c r="Y312" s="1"/>
      <c r="Z312" s="1"/>
    </row>
    <row r="313" spans="1:26" ht="15.75" customHeight="1">
      <c r="A313" s="246"/>
      <c r="B313" s="246"/>
      <c r="C313" s="246"/>
      <c r="D313" s="246"/>
      <c r="E313" s="246"/>
      <c r="F313" s="246"/>
      <c r="G313" s="246"/>
      <c r="H313" s="246"/>
      <c r="I313" s="1"/>
      <c r="J313" s="1"/>
      <c r="K313" s="1"/>
      <c r="L313" s="1"/>
      <c r="M313" s="1"/>
      <c r="N313" s="1"/>
      <c r="O313" s="1"/>
      <c r="P313" s="1"/>
      <c r="Q313" s="1"/>
      <c r="R313" s="1"/>
      <c r="S313" s="1"/>
      <c r="T313" s="1"/>
      <c r="U313" s="1"/>
      <c r="V313" s="1"/>
      <c r="W313" s="1"/>
      <c r="X313" s="1"/>
      <c r="Y313" s="1"/>
      <c r="Z313" s="1"/>
    </row>
    <row r="314" spans="1:26" ht="15.75" customHeight="1">
      <c r="A314" s="246"/>
      <c r="B314" s="246"/>
      <c r="C314" s="246"/>
      <c r="D314" s="246"/>
      <c r="E314" s="246"/>
      <c r="F314" s="246"/>
      <c r="G314" s="246"/>
      <c r="H314" s="246"/>
      <c r="I314" s="1"/>
      <c r="J314" s="1"/>
      <c r="K314" s="1"/>
      <c r="L314" s="1"/>
      <c r="M314" s="1"/>
      <c r="N314" s="1"/>
      <c r="O314" s="1"/>
      <c r="P314" s="1"/>
      <c r="Q314" s="1"/>
      <c r="R314" s="1"/>
      <c r="S314" s="1"/>
      <c r="T314" s="1"/>
      <c r="U314" s="1"/>
      <c r="V314" s="1"/>
      <c r="W314" s="1"/>
      <c r="X314" s="1"/>
      <c r="Y314" s="1"/>
      <c r="Z314" s="1"/>
    </row>
    <row r="315" spans="1:26" ht="15.75" customHeight="1">
      <c r="A315" s="246"/>
      <c r="B315" s="246"/>
      <c r="C315" s="246"/>
      <c r="D315" s="246"/>
      <c r="E315" s="246"/>
      <c r="F315" s="246"/>
      <c r="G315" s="246"/>
      <c r="H315" s="246"/>
      <c r="I315" s="1"/>
      <c r="J315" s="1"/>
      <c r="K315" s="1"/>
      <c r="L315" s="1"/>
      <c r="M315" s="1"/>
      <c r="N315" s="1"/>
      <c r="O315" s="1"/>
      <c r="P315" s="1"/>
      <c r="Q315" s="1"/>
      <c r="R315" s="1"/>
      <c r="S315" s="1"/>
      <c r="T315" s="1"/>
      <c r="U315" s="1"/>
      <c r="V315" s="1"/>
      <c r="W315" s="1"/>
      <c r="X315" s="1"/>
      <c r="Y315" s="1"/>
      <c r="Z315" s="1"/>
    </row>
    <row r="316" spans="1:26" ht="15.75" customHeight="1">
      <c r="A316" s="246"/>
      <c r="B316" s="246"/>
      <c r="C316" s="246"/>
      <c r="D316" s="246"/>
      <c r="E316" s="246"/>
      <c r="F316" s="246"/>
      <c r="G316" s="246"/>
      <c r="H316" s="246"/>
      <c r="I316" s="1"/>
      <c r="J316" s="1"/>
      <c r="K316" s="1"/>
      <c r="L316" s="1"/>
      <c r="M316" s="1"/>
      <c r="N316" s="1"/>
      <c r="O316" s="1"/>
      <c r="P316" s="1"/>
      <c r="Q316" s="1"/>
      <c r="R316" s="1"/>
      <c r="S316" s="1"/>
      <c r="T316" s="1"/>
      <c r="U316" s="1"/>
      <c r="V316" s="1"/>
      <c r="W316" s="1"/>
      <c r="X316" s="1"/>
      <c r="Y316" s="1"/>
      <c r="Z316" s="1"/>
    </row>
    <row r="317" spans="1:26" ht="15.75" customHeight="1">
      <c r="A317" s="246"/>
      <c r="B317" s="246"/>
      <c r="C317" s="246"/>
      <c r="D317" s="246"/>
      <c r="E317" s="246"/>
      <c r="F317" s="246"/>
      <c r="G317" s="246"/>
      <c r="H317" s="246"/>
      <c r="I317" s="1"/>
      <c r="J317" s="1"/>
      <c r="K317" s="1"/>
      <c r="L317" s="1"/>
      <c r="M317" s="1"/>
      <c r="N317" s="1"/>
      <c r="O317" s="1"/>
      <c r="P317" s="1"/>
      <c r="Q317" s="1"/>
      <c r="R317" s="1"/>
      <c r="S317" s="1"/>
      <c r="T317" s="1"/>
      <c r="U317" s="1"/>
      <c r="V317" s="1"/>
      <c r="W317" s="1"/>
      <c r="X317" s="1"/>
      <c r="Y317" s="1"/>
      <c r="Z317" s="1"/>
    </row>
    <row r="318" spans="1:26" ht="15.75" customHeight="1">
      <c r="A318" s="246"/>
      <c r="B318" s="246"/>
      <c r="C318" s="246"/>
      <c r="D318" s="246"/>
      <c r="E318" s="246"/>
      <c r="F318" s="246"/>
      <c r="G318" s="246"/>
      <c r="H318" s="246"/>
      <c r="I318" s="1"/>
      <c r="J318" s="1"/>
      <c r="K318" s="1"/>
      <c r="L318" s="1"/>
      <c r="M318" s="1"/>
      <c r="N318" s="1"/>
      <c r="O318" s="1"/>
      <c r="P318" s="1"/>
      <c r="Q318" s="1"/>
      <c r="R318" s="1"/>
      <c r="S318" s="1"/>
      <c r="T318" s="1"/>
      <c r="U318" s="1"/>
      <c r="V318" s="1"/>
      <c r="W318" s="1"/>
      <c r="X318" s="1"/>
      <c r="Y318" s="1"/>
      <c r="Z318" s="1"/>
    </row>
    <row r="319" spans="1:26" ht="15.75" customHeight="1">
      <c r="A319" s="246"/>
      <c r="B319" s="246"/>
      <c r="C319" s="246"/>
      <c r="D319" s="246"/>
      <c r="E319" s="246"/>
      <c r="F319" s="246"/>
      <c r="G319" s="246"/>
      <c r="H319" s="246"/>
      <c r="I319" s="1"/>
      <c r="J319" s="1"/>
      <c r="K319" s="1"/>
      <c r="L319" s="1"/>
      <c r="M319" s="1"/>
      <c r="N319" s="1"/>
      <c r="O319" s="1"/>
      <c r="P319" s="1"/>
      <c r="Q319" s="1"/>
      <c r="R319" s="1"/>
      <c r="S319" s="1"/>
      <c r="T319" s="1"/>
      <c r="U319" s="1"/>
      <c r="V319" s="1"/>
      <c r="W319" s="1"/>
      <c r="X319" s="1"/>
      <c r="Y319" s="1"/>
      <c r="Z319" s="1"/>
    </row>
    <row r="320" spans="1:26" ht="15.75" customHeight="1">
      <c r="A320" s="246"/>
      <c r="B320" s="246"/>
      <c r="C320" s="246"/>
      <c r="D320" s="246"/>
      <c r="E320" s="246"/>
      <c r="F320" s="246"/>
      <c r="G320" s="246"/>
      <c r="H320" s="246"/>
      <c r="I320" s="1"/>
      <c r="J320" s="1"/>
      <c r="K320" s="1"/>
      <c r="L320" s="1"/>
      <c r="M320" s="1"/>
      <c r="N320" s="1"/>
      <c r="O320" s="1"/>
      <c r="P320" s="1"/>
      <c r="Q320" s="1"/>
      <c r="R320" s="1"/>
      <c r="S320" s="1"/>
      <c r="T320" s="1"/>
      <c r="U320" s="1"/>
      <c r="V320" s="1"/>
      <c r="W320" s="1"/>
      <c r="X320" s="1"/>
      <c r="Y320" s="1"/>
      <c r="Z320" s="1"/>
    </row>
    <row r="321" spans="1:26" ht="15.75" customHeight="1">
      <c r="A321" s="246"/>
      <c r="B321" s="246"/>
      <c r="C321" s="246"/>
      <c r="D321" s="246"/>
      <c r="E321" s="246"/>
      <c r="F321" s="246"/>
      <c r="G321" s="246"/>
      <c r="H321" s="246"/>
      <c r="I321" s="1"/>
      <c r="J321" s="1"/>
      <c r="K321" s="1"/>
      <c r="L321" s="1"/>
      <c r="M321" s="1"/>
      <c r="N321" s="1"/>
      <c r="O321" s="1"/>
      <c r="P321" s="1"/>
      <c r="Q321" s="1"/>
      <c r="R321" s="1"/>
      <c r="S321" s="1"/>
      <c r="T321" s="1"/>
      <c r="U321" s="1"/>
      <c r="V321" s="1"/>
      <c r="W321" s="1"/>
      <c r="X321" s="1"/>
      <c r="Y321" s="1"/>
      <c r="Z321" s="1"/>
    </row>
    <row r="322" spans="1:26" ht="15.75" customHeight="1">
      <c r="A322" s="246"/>
      <c r="B322" s="246"/>
      <c r="C322" s="246"/>
      <c r="D322" s="246"/>
      <c r="E322" s="246"/>
      <c r="F322" s="246"/>
      <c r="G322" s="246"/>
      <c r="H322" s="246"/>
      <c r="I322" s="1"/>
      <c r="J322" s="1"/>
      <c r="K322" s="1"/>
      <c r="L322" s="1"/>
      <c r="M322" s="1"/>
      <c r="N322" s="1"/>
      <c r="O322" s="1"/>
      <c r="P322" s="1"/>
      <c r="Q322" s="1"/>
      <c r="R322" s="1"/>
      <c r="S322" s="1"/>
      <c r="T322" s="1"/>
      <c r="U322" s="1"/>
      <c r="V322" s="1"/>
      <c r="W322" s="1"/>
      <c r="X322" s="1"/>
      <c r="Y322" s="1"/>
      <c r="Z322" s="1"/>
    </row>
    <row r="323" spans="1:26" ht="15.75" customHeight="1">
      <c r="A323" s="246"/>
      <c r="B323" s="246"/>
      <c r="C323" s="246"/>
      <c r="D323" s="246"/>
      <c r="E323" s="246"/>
      <c r="F323" s="246"/>
      <c r="G323" s="246"/>
      <c r="H323" s="246"/>
      <c r="I323" s="1"/>
      <c r="J323" s="1"/>
      <c r="K323" s="1"/>
      <c r="L323" s="1"/>
      <c r="M323" s="1"/>
      <c r="N323" s="1"/>
      <c r="O323" s="1"/>
      <c r="P323" s="1"/>
      <c r="Q323" s="1"/>
      <c r="R323" s="1"/>
      <c r="S323" s="1"/>
      <c r="T323" s="1"/>
      <c r="U323" s="1"/>
      <c r="V323" s="1"/>
      <c r="W323" s="1"/>
      <c r="X323" s="1"/>
      <c r="Y323" s="1"/>
      <c r="Z323" s="1"/>
    </row>
    <row r="324" spans="1:26" ht="15.75" customHeight="1">
      <c r="A324" s="246"/>
      <c r="B324" s="246"/>
      <c r="C324" s="246"/>
      <c r="D324" s="246"/>
      <c r="E324" s="246"/>
      <c r="F324" s="246"/>
      <c r="G324" s="246"/>
      <c r="H324" s="246"/>
      <c r="I324" s="1"/>
      <c r="J324" s="1"/>
      <c r="K324" s="1"/>
      <c r="L324" s="1"/>
      <c r="M324" s="1"/>
      <c r="N324" s="1"/>
      <c r="O324" s="1"/>
      <c r="P324" s="1"/>
      <c r="Q324" s="1"/>
      <c r="R324" s="1"/>
      <c r="S324" s="1"/>
      <c r="T324" s="1"/>
      <c r="U324" s="1"/>
      <c r="V324" s="1"/>
      <c r="W324" s="1"/>
      <c r="X324" s="1"/>
      <c r="Y324" s="1"/>
      <c r="Z324" s="1"/>
    </row>
    <row r="325" spans="1:26" ht="15.75" customHeight="1">
      <c r="A325" s="246"/>
      <c r="B325" s="246"/>
      <c r="C325" s="246"/>
      <c r="D325" s="246"/>
      <c r="E325" s="246"/>
      <c r="F325" s="246"/>
      <c r="G325" s="246"/>
      <c r="H325" s="246"/>
      <c r="I325" s="1"/>
      <c r="J325" s="1"/>
      <c r="K325" s="1"/>
      <c r="L325" s="1"/>
      <c r="M325" s="1"/>
      <c r="N325" s="1"/>
      <c r="O325" s="1"/>
      <c r="P325" s="1"/>
      <c r="Q325" s="1"/>
      <c r="R325" s="1"/>
      <c r="S325" s="1"/>
      <c r="T325" s="1"/>
      <c r="U325" s="1"/>
      <c r="V325" s="1"/>
      <c r="W325" s="1"/>
      <c r="X325" s="1"/>
      <c r="Y325" s="1"/>
      <c r="Z325" s="1"/>
    </row>
    <row r="326" spans="1:26" ht="15.75" customHeight="1">
      <c r="A326" s="246"/>
      <c r="B326" s="246"/>
      <c r="C326" s="246"/>
      <c r="D326" s="246"/>
      <c r="E326" s="246"/>
      <c r="F326" s="246"/>
      <c r="G326" s="246"/>
      <c r="H326" s="246"/>
      <c r="I326" s="1"/>
      <c r="J326" s="1"/>
      <c r="K326" s="1"/>
      <c r="L326" s="1"/>
      <c r="M326" s="1"/>
      <c r="N326" s="1"/>
      <c r="O326" s="1"/>
      <c r="P326" s="1"/>
      <c r="Q326" s="1"/>
      <c r="R326" s="1"/>
      <c r="S326" s="1"/>
      <c r="T326" s="1"/>
      <c r="U326" s="1"/>
      <c r="V326" s="1"/>
      <c r="W326" s="1"/>
      <c r="X326" s="1"/>
      <c r="Y326" s="1"/>
      <c r="Z326" s="1"/>
    </row>
    <row r="327" spans="1:26" ht="15.75" customHeight="1">
      <c r="A327" s="246"/>
      <c r="B327" s="246"/>
      <c r="C327" s="246"/>
      <c r="D327" s="246"/>
      <c r="E327" s="246"/>
      <c r="F327" s="246"/>
      <c r="G327" s="246"/>
      <c r="H327" s="246"/>
      <c r="I327" s="1"/>
      <c r="J327" s="1"/>
      <c r="K327" s="1"/>
      <c r="L327" s="1"/>
      <c r="M327" s="1"/>
      <c r="N327" s="1"/>
      <c r="O327" s="1"/>
      <c r="P327" s="1"/>
      <c r="Q327" s="1"/>
      <c r="R327" s="1"/>
      <c r="S327" s="1"/>
      <c r="T327" s="1"/>
      <c r="U327" s="1"/>
      <c r="V327" s="1"/>
      <c r="W327" s="1"/>
      <c r="X327" s="1"/>
      <c r="Y327" s="1"/>
      <c r="Z327" s="1"/>
    </row>
    <row r="328" spans="1:26" ht="15.75" customHeight="1">
      <c r="A328" s="246"/>
      <c r="B328" s="246"/>
      <c r="C328" s="246"/>
      <c r="D328" s="246"/>
      <c r="E328" s="246"/>
      <c r="F328" s="246"/>
      <c r="G328" s="246"/>
      <c r="H328" s="246"/>
      <c r="I328" s="1"/>
      <c r="J328" s="1"/>
      <c r="K328" s="1"/>
      <c r="L328" s="1"/>
      <c r="M328" s="1"/>
      <c r="N328" s="1"/>
      <c r="O328" s="1"/>
      <c r="P328" s="1"/>
      <c r="Q328" s="1"/>
      <c r="R328" s="1"/>
      <c r="S328" s="1"/>
      <c r="T328" s="1"/>
      <c r="U328" s="1"/>
      <c r="V328" s="1"/>
      <c r="W328" s="1"/>
      <c r="X328" s="1"/>
      <c r="Y328" s="1"/>
      <c r="Z328" s="1"/>
    </row>
    <row r="329" spans="1:26" ht="15.75" customHeight="1">
      <c r="A329" s="246"/>
      <c r="B329" s="246"/>
      <c r="C329" s="246"/>
      <c r="D329" s="246"/>
      <c r="E329" s="246"/>
      <c r="F329" s="246"/>
      <c r="G329" s="246"/>
      <c r="H329" s="246"/>
      <c r="I329" s="1"/>
      <c r="J329" s="1"/>
      <c r="K329" s="1"/>
      <c r="L329" s="1"/>
      <c r="M329" s="1"/>
      <c r="N329" s="1"/>
      <c r="O329" s="1"/>
      <c r="P329" s="1"/>
      <c r="Q329" s="1"/>
      <c r="R329" s="1"/>
      <c r="S329" s="1"/>
      <c r="T329" s="1"/>
      <c r="U329" s="1"/>
      <c r="V329" s="1"/>
      <c r="W329" s="1"/>
      <c r="X329" s="1"/>
      <c r="Y329" s="1"/>
      <c r="Z329" s="1"/>
    </row>
    <row r="330" spans="1:26" ht="15.75" customHeight="1">
      <c r="A330" s="246"/>
      <c r="B330" s="246"/>
      <c r="C330" s="246"/>
      <c r="D330" s="246"/>
      <c r="E330" s="246"/>
      <c r="F330" s="246"/>
      <c r="G330" s="246"/>
      <c r="H330" s="246"/>
      <c r="I330" s="1"/>
      <c r="J330" s="1"/>
      <c r="K330" s="1"/>
      <c r="L330" s="1"/>
      <c r="M330" s="1"/>
      <c r="N330" s="1"/>
      <c r="O330" s="1"/>
      <c r="P330" s="1"/>
      <c r="Q330" s="1"/>
      <c r="R330" s="1"/>
      <c r="S330" s="1"/>
      <c r="T330" s="1"/>
      <c r="U330" s="1"/>
      <c r="V330" s="1"/>
      <c r="W330" s="1"/>
      <c r="X330" s="1"/>
      <c r="Y330" s="1"/>
      <c r="Z330" s="1"/>
    </row>
    <row r="331" spans="1:26" ht="15.75" customHeight="1">
      <c r="A331" s="246"/>
      <c r="B331" s="246"/>
      <c r="C331" s="246"/>
      <c r="D331" s="246"/>
      <c r="E331" s="246"/>
      <c r="F331" s="246"/>
      <c r="G331" s="246"/>
      <c r="H331" s="246"/>
      <c r="I331" s="1"/>
      <c r="J331" s="1"/>
      <c r="K331" s="1"/>
      <c r="L331" s="1"/>
      <c r="M331" s="1"/>
      <c r="N331" s="1"/>
      <c r="O331" s="1"/>
      <c r="P331" s="1"/>
      <c r="Q331" s="1"/>
      <c r="R331" s="1"/>
      <c r="S331" s="1"/>
      <c r="T331" s="1"/>
      <c r="U331" s="1"/>
      <c r="V331" s="1"/>
      <c r="W331" s="1"/>
      <c r="X331" s="1"/>
      <c r="Y331" s="1"/>
      <c r="Z331" s="1"/>
    </row>
    <row r="332" spans="1:26" ht="15.75" customHeight="1">
      <c r="A332" s="246"/>
      <c r="B332" s="246"/>
      <c r="C332" s="246"/>
      <c r="D332" s="246"/>
      <c r="E332" s="246"/>
      <c r="F332" s="246"/>
      <c r="G332" s="246"/>
      <c r="H332" s="246"/>
      <c r="I332" s="1"/>
      <c r="J332" s="1"/>
      <c r="K332" s="1"/>
      <c r="L332" s="1"/>
      <c r="M332" s="1"/>
      <c r="N332" s="1"/>
      <c r="O332" s="1"/>
      <c r="P332" s="1"/>
      <c r="Q332" s="1"/>
      <c r="R332" s="1"/>
      <c r="S332" s="1"/>
      <c r="T332" s="1"/>
      <c r="U332" s="1"/>
      <c r="V332" s="1"/>
      <c r="W332" s="1"/>
      <c r="X332" s="1"/>
      <c r="Y332" s="1"/>
      <c r="Z332" s="1"/>
    </row>
    <row r="333" spans="1:26" ht="15.75" customHeight="1">
      <c r="A333" s="246"/>
      <c r="B333" s="246"/>
      <c r="C333" s="246"/>
      <c r="D333" s="246"/>
      <c r="E333" s="246"/>
      <c r="F333" s="246"/>
      <c r="G333" s="246"/>
      <c r="H333" s="246"/>
      <c r="I333" s="1"/>
      <c r="J333" s="1"/>
      <c r="K333" s="1"/>
      <c r="L333" s="1"/>
      <c r="M333" s="1"/>
      <c r="N333" s="1"/>
      <c r="O333" s="1"/>
      <c r="P333" s="1"/>
      <c r="Q333" s="1"/>
      <c r="R333" s="1"/>
      <c r="S333" s="1"/>
      <c r="T333" s="1"/>
      <c r="U333" s="1"/>
      <c r="V333" s="1"/>
      <c r="W333" s="1"/>
      <c r="X333" s="1"/>
      <c r="Y333" s="1"/>
      <c r="Z333" s="1"/>
    </row>
    <row r="334" spans="1:26" ht="15.75" customHeight="1">
      <c r="A334" s="246"/>
      <c r="B334" s="246"/>
      <c r="C334" s="246"/>
      <c r="D334" s="246"/>
      <c r="E334" s="246"/>
      <c r="F334" s="246"/>
      <c r="G334" s="246"/>
      <c r="H334" s="246"/>
      <c r="I334" s="1"/>
      <c r="J334" s="1"/>
      <c r="K334" s="1"/>
      <c r="L334" s="1"/>
      <c r="M334" s="1"/>
      <c r="N334" s="1"/>
      <c r="O334" s="1"/>
      <c r="P334" s="1"/>
      <c r="Q334" s="1"/>
      <c r="R334" s="1"/>
      <c r="S334" s="1"/>
      <c r="T334" s="1"/>
      <c r="U334" s="1"/>
      <c r="V334" s="1"/>
      <c r="W334" s="1"/>
      <c r="X334" s="1"/>
      <c r="Y334" s="1"/>
      <c r="Z334" s="1"/>
    </row>
    <row r="335" spans="1:26" ht="15.75" customHeight="1">
      <c r="A335" s="246"/>
      <c r="B335" s="246"/>
      <c r="C335" s="246"/>
      <c r="D335" s="246"/>
      <c r="E335" s="246"/>
      <c r="F335" s="246"/>
      <c r="G335" s="246"/>
      <c r="H335" s="246"/>
      <c r="I335" s="1"/>
      <c r="J335" s="1"/>
      <c r="K335" s="1"/>
      <c r="L335" s="1"/>
      <c r="M335" s="1"/>
      <c r="N335" s="1"/>
      <c r="O335" s="1"/>
      <c r="P335" s="1"/>
      <c r="Q335" s="1"/>
      <c r="R335" s="1"/>
      <c r="S335" s="1"/>
      <c r="T335" s="1"/>
      <c r="U335" s="1"/>
      <c r="V335" s="1"/>
      <c r="W335" s="1"/>
      <c r="X335" s="1"/>
      <c r="Y335" s="1"/>
      <c r="Z335" s="1"/>
    </row>
    <row r="336" spans="1:26" ht="15.75" customHeight="1">
      <c r="A336" s="246"/>
      <c r="B336" s="246"/>
      <c r="C336" s="246"/>
      <c r="D336" s="246"/>
      <c r="E336" s="246"/>
      <c r="F336" s="246"/>
      <c r="G336" s="246"/>
      <c r="H336" s="246"/>
      <c r="I336" s="1"/>
      <c r="J336" s="1"/>
      <c r="K336" s="1"/>
      <c r="L336" s="1"/>
      <c r="M336" s="1"/>
      <c r="N336" s="1"/>
      <c r="O336" s="1"/>
      <c r="P336" s="1"/>
      <c r="Q336" s="1"/>
      <c r="R336" s="1"/>
      <c r="S336" s="1"/>
      <c r="T336" s="1"/>
      <c r="U336" s="1"/>
      <c r="V336" s="1"/>
      <c r="W336" s="1"/>
      <c r="X336" s="1"/>
      <c r="Y336" s="1"/>
      <c r="Z336" s="1"/>
    </row>
    <row r="337" spans="1:26" ht="15.75" customHeight="1">
      <c r="A337" s="246"/>
      <c r="B337" s="246"/>
      <c r="C337" s="246"/>
      <c r="D337" s="246"/>
      <c r="E337" s="246"/>
      <c r="F337" s="246"/>
      <c r="G337" s="246"/>
      <c r="H337" s="246"/>
      <c r="I337" s="1"/>
      <c r="J337" s="1"/>
      <c r="K337" s="1"/>
      <c r="L337" s="1"/>
      <c r="M337" s="1"/>
      <c r="N337" s="1"/>
      <c r="O337" s="1"/>
      <c r="P337" s="1"/>
      <c r="Q337" s="1"/>
      <c r="R337" s="1"/>
      <c r="S337" s="1"/>
      <c r="T337" s="1"/>
      <c r="U337" s="1"/>
      <c r="V337" s="1"/>
      <c r="W337" s="1"/>
      <c r="X337" s="1"/>
      <c r="Y337" s="1"/>
      <c r="Z337" s="1"/>
    </row>
    <row r="338" spans="1:26" ht="15.75" customHeight="1">
      <c r="A338" s="246"/>
      <c r="B338" s="246"/>
      <c r="C338" s="246"/>
      <c r="D338" s="246"/>
      <c r="E338" s="246"/>
      <c r="F338" s="246"/>
      <c r="G338" s="246"/>
      <c r="H338" s="246"/>
      <c r="I338" s="1"/>
      <c r="J338" s="1"/>
      <c r="K338" s="1"/>
      <c r="L338" s="1"/>
      <c r="M338" s="1"/>
      <c r="N338" s="1"/>
      <c r="O338" s="1"/>
      <c r="P338" s="1"/>
      <c r="Q338" s="1"/>
      <c r="R338" s="1"/>
      <c r="S338" s="1"/>
      <c r="T338" s="1"/>
      <c r="U338" s="1"/>
      <c r="V338" s="1"/>
      <c r="W338" s="1"/>
      <c r="X338" s="1"/>
      <c r="Y338" s="1"/>
      <c r="Z338" s="1"/>
    </row>
    <row r="339" spans="1:26" ht="15.75" customHeight="1">
      <c r="A339" s="246"/>
      <c r="B339" s="246"/>
      <c r="C339" s="246"/>
      <c r="D339" s="246"/>
      <c r="E339" s="246"/>
      <c r="F339" s="246"/>
      <c r="G339" s="246"/>
      <c r="H339" s="246"/>
      <c r="I339" s="1"/>
      <c r="J339" s="1"/>
      <c r="K339" s="1"/>
      <c r="L339" s="1"/>
      <c r="M339" s="1"/>
      <c r="N339" s="1"/>
      <c r="O339" s="1"/>
      <c r="P339" s="1"/>
      <c r="Q339" s="1"/>
      <c r="R339" s="1"/>
      <c r="S339" s="1"/>
      <c r="T339" s="1"/>
      <c r="U339" s="1"/>
      <c r="V339" s="1"/>
      <c r="W339" s="1"/>
      <c r="X339" s="1"/>
      <c r="Y339" s="1"/>
      <c r="Z339" s="1"/>
    </row>
    <row r="340" spans="1:26" ht="15.75" customHeight="1">
      <c r="A340" s="246"/>
      <c r="B340" s="246"/>
      <c r="C340" s="246"/>
      <c r="D340" s="246"/>
      <c r="E340" s="246"/>
      <c r="F340" s="246"/>
      <c r="G340" s="246"/>
      <c r="H340" s="246"/>
      <c r="I340" s="1"/>
      <c r="J340" s="1"/>
      <c r="K340" s="1"/>
      <c r="L340" s="1"/>
      <c r="M340" s="1"/>
      <c r="N340" s="1"/>
      <c r="O340" s="1"/>
      <c r="P340" s="1"/>
      <c r="Q340" s="1"/>
      <c r="R340" s="1"/>
      <c r="S340" s="1"/>
      <c r="T340" s="1"/>
      <c r="U340" s="1"/>
      <c r="V340" s="1"/>
      <c r="W340" s="1"/>
      <c r="X340" s="1"/>
      <c r="Y340" s="1"/>
      <c r="Z340" s="1"/>
    </row>
    <row r="341" spans="1:26" ht="15.75" customHeight="1">
      <c r="A341" s="246"/>
      <c r="B341" s="246"/>
      <c r="C341" s="246"/>
      <c r="D341" s="246"/>
      <c r="E341" s="246"/>
      <c r="F341" s="246"/>
      <c r="G341" s="246"/>
      <c r="H341" s="246"/>
      <c r="I341" s="1"/>
      <c r="J341" s="1"/>
      <c r="K341" s="1"/>
      <c r="L341" s="1"/>
      <c r="M341" s="1"/>
      <c r="N341" s="1"/>
      <c r="O341" s="1"/>
      <c r="P341" s="1"/>
      <c r="Q341" s="1"/>
      <c r="R341" s="1"/>
      <c r="S341" s="1"/>
      <c r="T341" s="1"/>
      <c r="U341" s="1"/>
      <c r="V341" s="1"/>
      <c r="W341" s="1"/>
      <c r="X341" s="1"/>
      <c r="Y341" s="1"/>
      <c r="Z341" s="1"/>
    </row>
    <row r="342" spans="1:26" ht="15.75" customHeight="1">
      <c r="A342" s="246"/>
      <c r="B342" s="246"/>
      <c r="C342" s="246"/>
      <c r="D342" s="246"/>
      <c r="E342" s="246"/>
      <c r="F342" s="246"/>
      <c r="G342" s="246"/>
      <c r="H342" s="246"/>
      <c r="I342" s="1"/>
      <c r="J342" s="1"/>
      <c r="K342" s="1"/>
      <c r="L342" s="1"/>
      <c r="M342" s="1"/>
      <c r="N342" s="1"/>
      <c r="O342" s="1"/>
      <c r="P342" s="1"/>
      <c r="Q342" s="1"/>
      <c r="R342" s="1"/>
      <c r="S342" s="1"/>
      <c r="T342" s="1"/>
      <c r="U342" s="1"/>
      <c r="V342" s="1"/>
      <c r="W342" s="1"/>
      <c r="X342" s="1"/>
      <c r="Y342" s="1"/>
      <c r="Z342" s="1"/>
    </row>
    <row r="343" spans="1:26" ht="15.75" customHeight="1">
      <c r="A343" s="246"/>
      <c r="B343" s="246"/>
      <c r="C343" s="246"/>
      <c r="D343" s="246"/>
      <c r="E343" s="246"/>
      <c r="F343" s="246"/>
      <c r="G343" s="246"/>
      <c r="H343" s="246"/>
      <c r="I343" s="1"/>
      <c r="J343" s="1"/>
      <c r="K343" s="1"/>
      <c r="L343" s="1"/>
      <c r="M343" s="1"/>
      <c r="N343" s="1"/>
      <c r="O343" s="1"/>
      <c r="P343" s="1"/>
      <c r="Q343" s="1"/>
      <c r="R343" s="1"/>
      <c r="S343" s="1"/>
      <c r="T343" s="1"/>
      <c r="U343" s="1"/>
      <c r="V343" s="1"/>
      <c r="W343" s="1"/>
      <c r="X343" s="1"/>
      <c r="Y343" s="1"/>
      <c r="Z343" s="1"/>
    </row>
    <row r="344" spans="1:26" ht="15.75" customHeight="1">
      <c r="A344" s="246"/>
      <c r="B344" s="246"/>
      <c r="C344" s="246"/>
      <c r="D344" s="246"/>
      <c r="E344" s="246"/>
      <c r="F344" s="246"/>
      <c r="G344" s="246"/>
      <c r="H344" s="246"/>
      <c r="I344" s="1"/>
      <c r="J344" s="1"/>
      <c r="K344" s="1"/>
      <c r="L344" s="1"/>
      <c r="M344" s="1"/>
      <c r="N344" s="1"/>
      <c r="O344" s="1"/>
      <c r="P344" s="1"/>
      <c r="Q344" s="1"/>
      <c r="R344" s="1"/>
      <c r="S344" s="1"/>
      <c r="T344" s="1"/>
      <c r="U344" s="1"/>
      <c r="V344" s="1"/>
      <c r="W344" s="1"/>
      <c r="X344" s="1"/>
      <c r="Y344" s="1"/>
      <c r="Z344" s="1"/>
    </row>
    <row r="345" spans="1:26" ht="15.75" customHeight="1">
      <c r="A345" s="246"/>
      <c r="B345" s="246"/>
      <c r="C345" s="246"/>
      <c r="D345" s="246"/>
      <c r="E345" s="246"/>
      <c r="F345" s="246"/>
      <c r="G345" s="246"/>
      <c r="H345" s="246"/>
      <c r="I345" s="1"/>
      <c r="J345" s="1"/>
      <c r="K345" s="1"/>
      <c r="L345" s="1"/>
      <c r="M345" s="1"/>
      <c r="N345" s="1"/>
      <c r="O345" s="1"/>
      <c r="P345" s="1"/>
      <c r="Q345" s="1"/>
      <c r="R345" s="1"/>
      <c r="S345" s="1"/>
      <c r="T345" s="1"/>
      <c r="U345" s="1"/>
      <c r="V345" s="1"/>
      <c r="W345" s="1"/>
      <c r="X345" s="1"/>
      <c r="Y345" s="1"/>
      <c r="Z345" s="1"/>
    </row>
    <row r="346" spans="1:26" ht="15.75" customHeight="1">
      <c r="A346" s="246"/>
      <c r="B346" s="246"/>
      <c r="C346" s="246"/>
      <c r="D346" s="246"/>
      <c r="E346" s="246"/>
      <c r="F346" s="246"/>
      <c r="G346" s="246"/>
      <c r="H346" s="246"/>
      <c r="I346" s="1"/>
      <c r="J346" s="1"/>
      <c r="K346" s="1"/>
      <c r="L346" s="1"/>
      <c r="M346" s="1"/>
      <c r="N346" s="1"/>
      <c r="O346" s="1"/>
      <c r="P346" s="1"/>
      <c r="Q346" s="1"/>
      <c r="R346" s="1"/>
      <c r="S346" s="1"/>
      <c r="T346" s="1"/>
      <c r="U346" s="1"/>
      <c r="V346" s="1"/>
      <c r="W346" s="1"/>
      <c r="X346" s="1"/>
      <c r="Y346" s="1"/>
      <c r="Z346" s="1"/>
    </row>
    <row r="347" spans="1:26" ht="15.75" customHeight="1">
      <c r="A347" s="246"/>
      <c r="B347" s="246"/>
      <c r="C347" s="246"/>
      <c r="D347" s="246"/>
      <c r="E347" s="246"/>
      <c r="F347" s="246"/>
      <c r="G347" s="246"/>
      <c r="H347" s="246"/>
      <c r="I347" s="1"/>
      <c r="J347" s="1"/>
      <c r="K347" s="1"/>
      <c r="L347" s="1"/>
      <c r="M347" s="1"/>
      <c r="N347" s="1"/>
      <c r="O347" s="1"/>
      <c r="P347" s="1"/>
      <c r="Q347" s="1"/>
      <c r="R347" s="1"/>
      <c r="S347" s="1"/>
      <c r="T347" s="1"/>
      <c r="U347" s="1"/>
      <c r="V347" s="1"/>
      <c r="W347" s="1"/>
      <c r="X347" s="1"/>
      <c r="Y347" s="1"/>
      <c r="Z347" s="1"/>
    </row>
    <row r="348" spans="1:26" ht="15.75" customHeight="1">
      <c r="A348" s="246"/>
      <c r="B348" s="246"/>
      <c r="C348" s="246"/>
      <c r="D348" s="246"/>
      <c r="E348" s="246"/>
      <c r="F348" s="246"/>
      <c r="G348" s="246"/>
      <c r="H348" s="246"/>
      <c r="I348" s="1"/>
      <c r="J348" s="1"/>
      <c r="K348" s="1"/>
      <c r="L348" s="1"/>
      <c r="M348" s="1"/>
      <c r="N348" s="1"/>
      <c r="O348" s="1"/>
      <c r="P348" s="1"/>
      <c r="Q348" s="1"/>
      <c r="R348" s="1"/>
      <c r="S348" s="1"/>
      <c r="T348" s="1"/>
      <c r="U348" s="1"/>
      <c r="V348" s="1"/>
      <c r="W348" s="1"/>
      <c r="X348" s="1"/>
      <c r="Y348" s="1"/>
      <c r="Z348" s="1"/>
    </row>
    <row r="349" spans="1:26" ht="15.75" customHeight="1">
      <c r="A349" s="246"/>
      <c r="B349" s="246"/>
      <c r="C349" s="246"/>
      <c r="D349" s="246"/>
      <c r="E349" s="246"/>
      <c r="F349" s="246"/>
      <c r="G349" s="246"/>
      <c r="H349" s="246"/>
      <c r="I349" s="1"/>
      <c r="J349" s="1"/>
      <c r="K349" s="1"/>
      <c r="L349" s="1"/>
      <c r="M349" s="1"/>
      <c r="N349" s="1"/>
      <c r="O349" s="1"/>
      <c r="P349" s="1"/>
      <c r="Q349" s="1"/>
      <c r="R349" s="1"/>
      <c r="S349" s="1"/>
      <c r="T349" s="1"/>
      <c r="U349" s="1"/>
      <c r="V349" s="1"/>
      <c r="W349" s="1"/>
      <c r="X349" s="1"/>
      <c r="Y349" s="1"/>
      <c r="Z349" s="1"/>
    </row>
    <row r="350" spans="1:26" ht="15.75" customHeight="1">
      <c r="A350" s="246"/>
      <c r="B350" s="246"/>
      <c r="C350" s="246"/>
      <c r="D350" s="246"/>
      <c r="E350" s="246"/>
      <c r="F350" s="246"/>
      <c r="G350" s="246"/>
      <c r="H350" s="246"/>
      <c r="I350" s="1"/>
      <c r="J350" s="1"/>
      <c r="K350" s="1"/>
      <c r="L350" s="1"/>
      <c r="M350" s="1"/>
      <c r="N350" s="1"/>
      <c r="O350" s="1"/>
      <c r="P350" s="1"/>
      <c r="Q350" s="1"/>
      <c r="R350" s="1"/>
      <c r="S350" s="1"/>
      <c r="T350" s="1"/>
      <c r="U350" s="1"/>
      <c r="V350" s="1"/>
      <c r="W350" s="1"/>
      <c r="X350" s="1"/>
      <c r="Y350" s="1"/>
      <c r="Z350" s="1"/>
    </row>
    <row r="351" spans="1:26" ht="15.75" customHeight="1">
      <c r="A351" s="246"/>
      <c r="B351" s="246"/>
      <c r="C351" s="246"/>
      <c r="D351" s="246"/>
      <c r="E351" s="246"/>
      <c r="F351" s="246"/>
      <c r="G351" s="246"/>
      <c r="H351" s="246"/>
      <c r="I351" s="1"/>
      <c r="J351" s="1"/>
      <c r="K351" s="1"/>
      <c r="L351" s="1"/>
      <c r="M351" s="1"/>
      <c r="N351" s="1"/>
      <c r="O351" s="1"/>
      <c r="P351" s="1"/>
      <c r="Q351" s="1"/>
      <c r="R351" s="1"/>
      <c r="S351" s="1"/>
      <c r="T351" s="1"/>
      <c r="U351" s="1"/>
      <c r="V351" s="1"/>
      <c r="W351" s="1"/>
      <c r="X351" s="1"/>
      <c r="Y351" s="1"/>
      <c r="Z351" s="1"/>
    </row>
    <row r="352" spans="1:26" ht="15.75" customHeight="1">
      <c r="A352" s="246"/>
      <c r="B352" s="246"/>
      <c r="C352" s="246"/>
      <c r="D352" s="246"/>
      <c r="E352" s="246"/>
      <c r="F352" s="246"/>
      <c r="G352" s="246"/>
      <c r="H352" s="246"/>
      <c r="I352" s="1"/>
      <c r="J352" s="1"/>
      <c r="K352" s="1"/>
      <c r="L352" s="1"/>
      <c r="M352" s="1"/>
      <c r="N352" s="1"/>
      <c r="O352" s="1"/>
      <c r="P352" s="1"/>
      <c r="Q352" s="1"/>
      <c r="R352" s="1"/>
      <c r="S352" s="1"/>
      <c r="T352" s="1"/>
      <c r="U352" s="1"/>
      <c r="V352" s="1"/>
      <c r="W352" s="1"/>
      <c r="X352" s="1"/>
      <c r="Y352" s="1"/>
      <c r="Z352" s="1"/>
    </row>
    <row r="353" spans="1:26" ht="15.75" customHeight="1">
      <c r="A353" s="246"/>
      <c r="B353" s="246"/>
      <c r="C353" s="246"/>
      <c r="D353" s="246"/>
      <c r="E353" s="246"/>
      <c r="F353" s="246"/>
      <c r="G353" s="246"/>
      <c r="H353" s="246"/>
      <c r="I353" s="1"/>
      <c r="J353" s="1"/>
      <c r="K353" s="1"/>
      <c r="L353" s="1"/>
      <c r="M353" s="1"/>
      <c r="N353" s="1"/>
      <c r="O353" s="1"/>
      <c r="P353" s="1"/>
      <c r="Q353" s="1"/>
      <c r="R353" s="1"/>
      <c r="S353" s="1"/>
      <c r="T353" s="1"/>
      <c r="U353" s="1"/>
      <c r="V353" s="1"/>
      <c r="W353" s="1"/>
      <c r="X353" s="1"/>
      <c r="Y353" s="1"/>
      <c r="Z353" s="1"/>
    </row>
    <row r="354" spans="1:26" ht="15.75" customHeight="1">
      <c r="A354" s="246"/>
      <c r="B354" s="246"/>
      <c r="C354" s="246"/>
      <c r="D354" s="246"/>
      <c r="E354" s="246"/>
      <c r="F354" s="246"/>
      <c r="G354" s="246"/>
      <c r="H354" s="246"/>
      <c r="I354" s="1"/>
      <c r="J354" s="1"/>
      <c r="K354" s="1"/>
      <c r="L354" s="1"/>
      <c r="M354" s="1"/>
      <c r="N354" s="1"/>
      <c r="O354" s="1"/>
      <c r="P354" s="1"/>
      <c r="Q354" s="1"/>
      <c r="R354" s="1"/>
      <c r="S354" s="1"/>
      <c r="T354" s="1"/>
      <c r="U354" s="1"/>
      <c r="V354" s="1"/>
      <c r="W354" s="1"/>
      <c r="X354" s="1"/>
      <c r="Y354" s="1"/>
      <c r="Z354" s="1"/>
    </row>
    <row r="355" spans="1:26" ht="15.75" customHeight="1">
      <c r="A355" s="246"/>
      <c r="B355" s="246"/>
      <c r="C355" s="246"/>
      <c r="D355" s="246"/>
      <c r="E355" s="246"/>
      <c r="F355" s="246"/>
      <c r="G355" s="246"/>
      <c r="H355" s="246"/>
      <c r="I355" s="1"/>
      <c r="J355" s="1"/>
      <c r="K355" s="1"/>
      <c r="L355" s="1"/>
      <c r="M355" s="1"/>
      <c r="N355" s="1"/>
      <c r="O355" s="1"/>
      <c r="P355" s="1"/>
      <c r="Q355" s="1"/>
      <c r="R355" s="1"/>
      <c r="S355" s="1"/>
      <c r="T355" s="1"/>
      <c r="U355" s="1"/>
      <c r="V355" s="1"/>
      <c r="W355" s="1"/>
      <c r="X355" s="1"/>
      <c r="Y355" s="1"/>
      <c r="Z355" s="1"/>
    </row>
    <row r="356" spans="1:26" ht="15.75" customHeight="1">
      <c r="A356" s="246"/>
      <c r="B356" s="246"/>
      <c r="C356" s="246"/>
      <c r="D356" s="246"/>
      <c r="E356" s="246"/>
      <c r="F356" s="246"/>
      <c r="G356" s="246"/>
      <c r="H356" s="246"/>
      <c r="I356" s="1"/>
      <c r="J356" s="1"/>
      <c r="K356" s="1"/>
      <c r="L356" s="1"/>
      <c r="M356" s="1"/>
      <c r="N356" s="1"/>
      <c r="O356" s="1"/>
      <c r="P356" s="1"/>
      <c r="Q356" s="1"/>
      <c r="R356" s="1"/>
      <c r="S356" s="1"/>
      <c r="T356" s="1"/>
      <c r="U356" s="1"/>
      <c r="V356" s="1"/>
      <c r="W356" s="1"/>
      <c r="X356" s="1"/>
      <c r="Y356" s="1"/>
      <c r="Z356" s="1"/>
    </row>
    <row r="357" spans="1:26" ht="15.75" customHeight="1">
      <c r="A357" s="246"/>
      <c r="B357" s="246"/>
      <c r="C357" s="246"/>
      <c r="D357" s="246"/>
      <c r="E357" s="246"/>
      <c r="F357" s="246"/>
      <c r="G357" s="246"/>
      <c r="H357" s="246"/>
      <c r="I357" s="1"/>
      <c r="J357" s="1"/>
      <c r="K357" s="1"/>
      <c r="L357" s="1"/>
      <c r="M357" s="1"/>
      <c r="N357" s="1"/>
      <c r="O357" s="1"/>
      <c r="P357" s="1"/>
      <c r="Q357" s="1"/>
      <c r="R357" s="1"/>
      <c r="S357" s="1"/>
      <c r="T357" s="1"/>
      <c r="U357" s="1"/>
      <c r="V357" s="1"/>
      <c r="W357" s="1"/>
      <c r="X357" s="1"/>
      <c r="Y357" s="1"/>
      <c r="Z357" s="1"/>
    </row>
    <row r="358" spans="1:26" ht="15.75" customHeight="1">
      <c r="A358" s="246"/>
      <c r="B358" s="246"/>
      <c r="C358" s="246"/>
      <c r="D358" s="246"/>
      <c r="E358" s="246"/>
      <c r="F358" s="246"/>
      <c r="G358" s="246"/>
      <c r="H358" s="246"/>
      <c r="I358" s="1"/>
      <c r="J358" s="1"/>
      <c r="K358" s="1"/>
      <c r="L358" s="1"/>
      <c r="M358" s="1"/>
      <c r="N358" s="1"/>
      <c r="O358" s="1"/>
      <c r="P358" s="1"/>
      <c r="Q358" s="1"/>
      <c r="R358" s="1"/>
      <c r="S358" s="1"/>
      <c r="T358" s="1"/>
      <c r="U358" s="1"/>
      <c r="V358" s="1"/>
      <c r="W358" s="1"/>
      <c r="X358" s="1"/>
      <c r="Y358" s="1"/>
      <c r="Z358" s="1"/>
    </row>
    <row r="359" spans="1:26" ht="15.75" customHeight="1">
      <c r="A359" s="246"/>
      <c r="B359" s="246"/>
      <c r="C359" s="246"/>
      <c r="D359" s="246"/>
      <c r="E359" s="246"/>
      <c r="F359" s="246"/>
      <c r="G359" s="246"/>
      <c r="H359" s="246"/>
      <c r="I359" s="1"/>
      <c r="J359" s="1"/>
      <c r="K359" s="1"/>
      <c r="L359" s="1"/>
      <c r="M359" s="1"/>
      <c r="N359" s="1"/>
      <c r="O359" s="1"/>
      <c r="P359" s="1"/>
      <c r="Q359" s="1"/>
      <c r="R359" s="1"/>
      <c r="S359" s="1"/>
      <c r="T359" s="1"/>
      <c r="U359" s="1"/>
      <c r="V359" s="1"/>
      <c r="W359" s="1"/>
      <c r="X359" s="1"/>
      <c r="Y359" s="1"/>
      <c r="Z359" s="1"/>
    </row>
    <row r="360" spans="1:26" ht="15.75" customHeight="1">
      <c r="A360" s="246"/>
      <c r="B360" s="246"/>
      <c r="C360" s="246"/>
      <c r="D360" s="246"/>
      <c r="E360" s="246"/>
      <c r="F360" s="246"/>
      <c r="G360" s="246"/>
      <c r="H360" s="246"/>
      <c r="I360" s="1"/>
      <c r="J360" s="1"/>
      <c r="K360" s="1"/>
      <c r="L360" s="1"/>
      <c r="M360" s="1"/>
      <c r="N360" s="1"/>
      <c r="O360" s="1"/>
      <c r="P360" s="1"/>
      <c r="Q360" s="1"/>
      <c r="R360" s="1"/>
      <c r="S360" s="1"/>
      <c r="T360" s="1"/>
      <c r="U360" s="1"/>
      <c r="V360" s="1"/>
      <c r="W360" s="1"/>
      <c r="X360" s="1"/>
      <c r="Y360" s="1"/>
      <c r="Z360" s="1"/>
    </row>
    <row r="361" spans="1:26" ht="15.75" customHeight="1">
      <c r="A361" s="246"/>
      <c r="B361" s="246"/>
      <c r="C361" s="246"/>
      <c r="D361" s="246"/>
      <c r="E361" s="246"/>
      <c r="F361" s="246"/>
      <c r="G361" s="246"/>
      <c r="H361" s="246"/>
      <c r="I361" s="1"/>
      <c r="J361" s="1"/>
      <c r="K361" s="1"/>
      <c r="L361" s="1"/>
      <c r="M361" s="1"/>
      <c r="N361" s="1"/>
      <c r="O361" s="1"/>
      <c r="P361" s="1"/>
      <c r="Q361" s="1"/>
      <c r="R361" s="1"/>
      <c r="S361" s="1"/>
      <c r="T361" s="1"/>
      <c r="U361" s="1"/>
      <c r="V361" s="1"/>
      <c r="W361" s="1"/>
      <c r="X361" s="1"/>
      <c r="Y361" s="1"/>
      <c r="Z361" s="1"/>
    </row>
    <row r="362" spans="1:26" ht="15.75" customHeight="1">
      <c r="A362" s="246"/>
      <c r="B362" s="246"/>
      <c r="C362" s="246"/>
      <c r="D362" s="246"/>
      <c r="E362" s="246"/>
      <c r="F362" s="246"/>
      <c r="G362" s="246"/>
      <c r="H362" s="246"/>
      <c r="I362" s="1"/>
      <c r="J362" s="1"/>
      <c r="K362" s="1"/>
      <c r="L362" s="1"/>
      <c r="M362" s="1"/>
      <c r="N362" s="1"/>
      <c r="O362" s="1"/>
      <c r="P362" s="1"/>
      <c r="Q362" s="1"/>
      <c r="R362" s="1"/>
      <c r="S362" s="1"/>
      <c r="T362" s="1"/>
      <c r="U362" s="1"/>
      <c r="V362" s="1"/>
      <c r="W362" s="1"/>
      <c r="X362" s="1"/>
      <c r="Y362" s="1"/>
      <c r="Z362" s="1"/>
    </row>
    <row r="363" spans="1:26" ht="15.75" customHeight="1">
      <c r="A363" s="246"/>
      <c r="B363" s="246"/>
      <c r="C363" s="246"/>
      <c r="D363" s="246"/>
      <c r="E363" s="246"/>
      <c r="F363" s="246"/>
      <c r="G363" s="246"/>
      <c r="H363" s="246"/>
      <c r="I363" s="1"/>
      <c r="J363" s="1"/>
      <c r="K363" s="1"/>
      <c r="L363" s="1"/>
      <c r="M363" s="1"/>
      <c r="N363" s="1"/>
      <c r="O363" s="1"/>
      <c r="P363" s="1"/>
      <c r="Q363" s="1"/>
      <c r="R363" s="1"/>
      <c r="S363" s="1"/>
      <c r="T363" s="1"/>
      <c r="U363" s="1"/>
      <c r="V363" s="1"/>
      <c r="W363" s="1"/>
      <c r="X363" s="1"/>
      <c r="Y363" s="1"/>
      <c r="Z363" s="1"/>
    </row>
    <row r="364" spans="1:26" ht="15.75" customHeight="1">
      <c r="A364" s="246"/>
      <c r="B364" s="246"/>
      <c r="C364" s="246"/>
      <c r="D364" s="246"/>
      <c r="E364" s="246"/>
      <c r="F364" s="246"/>
      <c r="G364" s="246"/>
      <c r="H364" s="246"/>
      <c r="I364" s="1"/>
      <c r="J364" s="1"/>
      <c r="K364" s="1"/>
      <c r="L364" s="1"/>
      <c r="M364" s="1"/>
      <c r="N364" s="1"/>
      <c r="O364" s="1"/>
      <c r="P364" s="1"/>
      <c r="Q364" s="1"/>
      <c r="R364" s="1"/>
      <c r="S364" s="1"/>
      <c r="T364" s="1"/>
      <c r="U364" s="1"/>
      <c r="V364" s="1"/>
      <c r="W364" s="1"/>
      <c r="X364" s="1"/>
      <c r="Y364" s="1"/>
      <c r="Z364" s="1"/>
    </row>
    <row r="365" spans="1:26" ht="15.75" customHeight="1">
      <c r="A365" s="246"/>
      <c r="B365" s="246"/>
      <c r="C365" s="246"/>
      <c r="D365" s="246"/>
      <c r="E365" s="246"/>
      <c r="F365" s="246"/>
      <c r="G365" s="246"/>
      <c r="H365" s="246"/>
      <c r="I365" s="1"/>
      <c r="J365" s="1"/>
      <c r="K365" s="1"/>
      <c r="L365" s="1"/>
      <c r="M365" s="1"/>
      <c r="N365" s="1"/>
      <c r="O365" s="1"/>
      <c r="P365" s="1"/>
      <c r="Q365" s="1"/>
      <c r="R365" s="1"/>
      <c r="S365" s="1"/>
      <c r="T365" s="1"/>
      <c r="U365" s="1"/>
      <c r="V365" s="1"/>
      <c r="W365" s="1"/>
      <c r="X365" s="1"/>
      <c r="Y365" s="1"/>
      <c r="Z365" s="1"/>
    </row>
    <row r="366" spans="1:26" ht="15.75" customHeight="1">
      <c r="A366" s="246"/>
      <c r="B366" s="246"/>
      <c r="C366" s="246"/>
      <c r="D366" s="246"/>
      <c r="E366" s="246"/>
      <c r="F366" s="246"/>
      <c r="G366" s="246"/>
      <c r="H366" s="246"/>
      <c r="I366" s="1"/>
      <c r="J366" s="1"/>
      <c r="K366" s="1"/>
      <c r="L366" s="1"/>
      <c r="M366" s="1"/>
      <c r="N366" s="1"/>
      <c r="O366" s="1"/>
      <c r="P366" s="1"/>
      <c r="Q366" s="1"/>
      <c r="R366" s="1"/>
      <c r="S366" s="1"/>
      <c r="T366" s="1"/>
      <c r="U366" s="1"/>
      <c r="V366" s="1"/>
      <c r="W366" s="1"/>
      <c r="X366" s="1"/>
      <c r="Y366" s="1"/>
      <c r="Z366" s="1"/>
    </row>
    <row r="367" spans="1:26" ht="15.75" customHeight="1">
      <c r="A367" s="246"/>
      <c r="B367" s="246"/>
      <c r="C367" s="246"/>
      <c r="D367" s="246"/>
      <c r="E367" s="246"/>
      <c r="F367" s="246"/>
      <c r="G367" s="246"/>
      <c r="H367" s="246"/>
      <c r="I367" s="1"/>
      <c r="J367" s="1"/>
      <c r="K367" s="1"/>
      <c r="L367" s="1"/>
      <c r="M367" s="1"/>
      <c r="N367" s="1"/>
      <c r="O367" s="1"/>
      <c r="P367" s="1"/>
      <c r="Q367" s="1"/>
      <c r="R367" s="1"/>
      <c r="S367" s="1"/>
      <c r="T367" s="1"/>
      <c r="U367" s="1"/>
      <c r="V367" s="1"/>
      <c r="W367" s="1"/>
      <c r="X367" s="1"/>
      <c r="Y367" s="1"/>
      <c r="Z367" s="1"/>
    </row>
    <row r="368" spans="1:26" ht="15.75" customHeight="1">
      <c r="A368" s="246"/>
      <c r="B368" s="246"/>
      <c r="C368" s="246"/>
      <c r="D368" s="246"/>
      <c r="E368" s="246"/>
      <c r="F368" s="246"/>
      <c r="G368" s="246"/>
      <c r="H368" s="246"/>
      <c r="I368" s="1"/>
      <c r="J368" s="1"/>
      <c r="K368" s="1"/>
      <c r="L368" s="1"/>
      <c r="M368" s="1"/>
      <c r="N368" s="1"/>
      <c r="O368" s="1"/>
      <c r="P368" s="1"/>
      <c r="Q368" s="1"/>
      <c r="R368" s="1"/>
      <c r="S368" s="1"/>
      <c r="T368" s="1"/>
      <c r="U368" s="1"/>
      <c r="V368" s="1"/>
      <c r="W368" s="1"/>
      <c r="X368" s="1"/>
      <c r="Y368" s="1"/>
      <c r="Z368" s="1"/>
    </row>
    <row r="369" spans="1:26" ht="15.75" customHeight="1">
      <c r="A369" s="246"/>
      <c r="B369" s="246"/>
      <c r="C369" s="246"/>
      <c r="D369" s="246"/>
      <c r="E369" s="246"/>
      <c r="F369" s="246"/>
      <c r="G369" s="246"/>
      <c r="H369" s="246"/>
      <c r="I369" s="1"/>
      <c r="J369" s="1"/>
      <c r="K369" s="1"/>
      <c r="L369" s="1"/>
      <c r="M369" s="1"/>
      <c r="N369" s="1"/>
      <c r="O369" s="1"/>
      <c r="P369" s="1"/>
      <c r="Q369" s="1"/>
      <c r="R369" s="1"/>
      <c r="S369" s="1"/>
      <c r="T369" s="1"/>
      <c r="U369" s="1"/>
      <c r="V369" s="1"/>
      <c r="W369" s="1"/>
      <c r="X369" s="1"/>
      <c r="Y369" s="1"/>
      <c r="Z369" s="1"/>
    </row>
    <row r="370" spans="1:26" ht="15.75" customHeight="1">
      <c r="A370" s="246"/>
      <c r="B370" s="246"/>
      <c r="C370" s="246"/>
      <c r="D370" s="246"/>
      <c r="E370" s="246"/>
      <c r="F370" s="246"/>
      <c r="G370" s="246"/>
      <c r="H370" s="246"/>
      <c r="I370" s="1"/>
      <c r="J370" s="1"/>
      <c r="K370" s="1"/>
      <c r="L370" s="1"/>
      <c r="M370" s="1"/>
      <c r="N370" s="1"/>
      <c r="O370" s="1"/>
      <c r="P370" s="1"/>
      <c r="Q370" s="1"/>
      <c r="R370" s="1"/>
      <c r="S370" s="1"/>
      <c r="T370" s="1"/>
      <c r="U370" s="1"/>
      <c r="V370" s="1"/>
      <c r="W370" s="1"/>
      <c r="X370" s="1"/>
      <c r="Y370" s="1"/>
      <c r="Z370" s="1"/>
    </row>
    <row r="371" spans="1:26" ht="15.75" customHeight="1">
      <c r="A371" s="246"/>
      <c r="B371" s="246"/>
      <c r="C371" s="246"/>
      <c r="D371" s="246"/>
      <c r="E371" s="246"/>
      <c r="F371" s="246"/>
      <c r="G371" s="246"/>
      <c r="H371" s="246"/>
      <c r="I371" s="1"/>
      <c r="J371" s="1"/>
      <c r="K371" s="1"/>
      <c r="L371" s="1"/>
      <c r="M371" s="1"/>
      <c r="N371" s="1"/>
      <c r="O371" s="1"/>
      <c r="P371" s="1"/>
      <c r="Q371" s="1"/>
      <c r="R371" s="1"/>
      <c r="S371" s="1"/>
      <c r="T371" s="1"/>
      <c r="U371" s="1"/>
      <c r="V371" s="1"/>
      <c r="W371" s="1"/>
      <c r="X371" s="1"/>
      <c r="Y371" s="1"/>
      <c r="Z371" s="1"/>
    </row>
    <row r="372" spans="1:26" ht="15.75" customHeight="1">
      <c r="A372" s="246"/>
      <c r="B372" s="246"/>
      <c r="C372" s="246"/>
      <c r="D372" s="246"/>
      <c r="E372" s="246"/>
      <c r="F372" s="246"/>
      <c r="G372" s="246"/>
      <c r="H372" s="246"/>
      <c r="I372" s="1"/>
      <c r="J372" s="1"/>
      <c r="K372" s="1"/>
      <c r="L372" s="1"/>
      <c r="M372" s="1"/>
      <c r="N372" s="1"/>
      <c r="O372" s="1"/>
      <c r="P372" s="1"/>
      <c r="Q372" s="1"/>
      <c r="R372" s="1"/>
      <c r="S372" s="1"/>
      <c r="T372" s="1"/>
      <c r="U372" s="1"/>
      <c r="V372" s="1"/>
      <c r="W372" s="1"/>
      <c r="X372" s="1"/>
      <c r="Y372" s="1"/>
      <c r="Z372" s="1"/>
    </row>
    <row r="373" spans="1:26" ht="15.75" customHeight="1">
      <c r="A373" s="246"/>
      <c r="B373" s="246"/>
      <c r="C373" s="246"/>
      <c r="D373" s="246"/>
      <c r="E373" s="246"/>
      <c r="F373" s="246"/>
      <c r="G373" s="246"/>
      <c r="H373" s="246"/>
      <c r="I373" s="1"/>
      <c r="J373" s="1"/>
      <c r="K373" s="1"/>
      <c r="L373" s="1"/>
      <c r="M373" s="1"/>
      <c r="N373" s="1"/>
      <c r="O373" s="1"/>
      <c r="P373" s="1"/>
      <c r="Q373" s="1"/>
      <c r="R373" s="1"/>
      <c r="S373" s="1"/>
      <c r="T373" s="1"/>
      <c r="U373" s="1"/>
      <c r="V373" s="1"/>
      <c r="W373" s="1"/>
      <c r="X373" s="1"/>
      <c r="Y373" s="1"/>
      <c r="Z373" s="1"/>
    </row>
    <row r="374" spans="1:26" ht="15.75" customHeight="1">
      <c r="A374" s="246"/>
      <c r="B374" s="246"/>
      <c r="C374" s="246"/>
      <c r="D374" s="246"/>
      <c r="E374" s="246"/>
      <c r="F374" s="246"/>
      <c r="G374" s="246"/>
      <c r="H374" s="246"/>
      <c r="I374" s="1"/>
      <c r="J374" s="1"/>
      <c r="K374" s="1"/>
      <c r="L374" s="1"/>
      <c r="M374" s="1"/>
      <c r="N374" s="1"/>
      <c r="O374" s="1"/>
      <c r="P374" s="1"/>
      <c r="Q374" s="1"/>
      <c r="R374" s="1"/>
      <c r="S374" s="1"/>
      <c r="T374" s="1"/>
      <c r="U374" s="1"/>
      <c r="V374" s="1"/>
      <c r="W374" s="1"/>
      <c r="X374" s="1"/>
      <c r="Y374" s="1"/>
      <c r="Z374" s="1"/>
    </row>
    <row r="375" spans="1:26" ht="15.75" customHeight="1">
      <c r="A375" s="246"/>
      <c r="B375" s="246"/>
      <c r="C375" s="246"/>
      <c r="D375" s="246"/>
      <c r="E375" s="246"/>
      <c r="F375" s="246"/>
      <c r="G375" s="246"/>
      <c r="H375" s="246"/>
      <c r="I375" s="1"/>
      <c r="J375" s="1"/>
      <c r="K375" s="1"/>
      <c r="L375" s="1"/>
      <c r="M375" s="1"/>
      <c r="N375" s="1"/>
      <c r="O375" s="1"/>
      <c r="P375" s="1"/>
      <c r="Q375" s="1"/>
      <c r="R375" s="1"/>
      <c r="S375" s="1"/>
      <c r="T375" s="1"/>
      <c r="U375" s="1"/>
      <c r="V375" s="1"/>
      <c r="W375" s="1"/>
      <c r="X375" s="1"/>
      <c r="Y375" s="1"/>
      <c r="Z375" s="1"/>
    </row>
    <row r="376" spans="1:26" ht="15.75" customHeight="1">
      <c r="A376" s="246"/>
      <c r="B376" s="246"/>
      <c r="C376" s="246"/>
      <c r="D376" s="246"/>
      <c r="E376" s="246"/>
      <c r="F376" s="246"/>
      <c r="G376" s="246"/>
      <c r="H376" s="246"/>
      <c r="I376" s="1"/>
      <c r="J376" s="1"/>
      <c r="K376" s="1"/>
      <c r="L376" s="1"/>
      <c r="M376" s="1"/>
      <c r="N376" s="1"/>
      <c r="O376" s="1"/>
      <c r="P376" s="1"/>
      <c r="Q376" s="1"/>
      <c r="R376" s="1"/>
      <c r="S376" s="1"/>
      <c r="T376" s="1"/>
      <c r="U376" s="1"/>
      <c r="V376" s="1"/>
      <c r="W376" s="1"/>
      <c r="X376" s="1"/>
      <c r="Y376" s="1"/>
      <c r="Z376" s="1"/>
    </row>
    <row r="377" spans="1:26" ht="15.75" customHeight="1">
      <c r="A377" s="246"/>
      <c r="B377" s="246"/>
      <c r="C377" s="246"/>
      <c r="D377" s="246"/>
      <c r="E377" s="246"/>
      <c r="F377" s="246"/>
      <c r="G377" s="246"/>
      <c r="H377" s="246"/>
      <c r="I377" s="1"/>
      <c r="J377" s="1"/>
      <c r="K377" s="1"/>
      <c r="L377" s="1"/>
      <c r="M377" s="1"/>
      <c r="N377" s="1"/>
      <c r="O377" s="1"/>
      <c r="P377" s="1"/>
      <c r="Q377" s="1"/>
      <c r="R377" s="1"/>
      <c r="S377" s="1"/>
      <c r="T377" s="1"/>
      <c r="U377" s="1"/>
      <c r="V377" s="1"/>
      <c r="W377" s="1"/>
      <c r="X377" s="1"/>
      <c r="Y377" s="1"/>
      <c r="Z377" s="1"/>
    </row>
    <row r="378" spans="1:26" ht="15.75" customHeight="1">
      <c r="A378" s="246"/>
      <c r="B378" s="246"/>
      <c r="C378" s="246"/>
      <c r="D378" s="246"/>
      <c r="E378" s="246"/>
      <c r="F378" s="246"/>
      <c r="G378" s="246"/>
      <c r="H378" s="246"/>
      <c r="I378" s="1"/>
      <c r="J378" s="1"/>
      <c r="K378" s="1"/>
      <c r="L378" s="1"/>
      <c r="M378" s="1"/>
      <c r="N378" s="1"/>
      <c r="O378" s="1"/>
      <c r="P378" s="1"/>
      <c r="Q378" s="1"/>
      <c r="R378" s="1"/>
      <c r="S378" s="1"/>
      <c r="T378" s="1"/>
      <c r="U378" s="1"/>
      <c r="V378" s="1"/>
      <c r="W378" s="1"/>
      <c r="X378" s="1"/>
      <c r="Y378" s="1"/>
      <c r="Z378" s="1"/>
    </row>
    <row r="379" spans="1:26" ht="15.75" customHeight="1">
      <c r="A379" s="246"/>
      <c r="B379" s="246"/>
      <c r="C379" s="246"/>
      <c r="D379" s="246"/>
      <c r="E379" s="246"/>
      <c r="F379" s="246"/>
      <c r="G379" s="246"/>
      <c r="H379" s="246"/>
      <c r="I379" s="1"/>
      <c r="J379" s="1"/>
      <c r="K379" s="1"/>
      <c r="L379" s="1"/>
      <c r="M379" s="1"/>
      <c r="N379" s="1"/>
      <c r="O379" s="1"/>
      <c r="P379" s="1"/>
      <c r="Q379" s="1"/>
      <c r="R379" s="1"/>
      <c r="S379" s="1"/>
      <c r="T379" s="1"/>
      <c r="U379" s="1"/>
      <c r="V379" s="1"/>
      <c r="W379" s="1"/>
      <c r="X379" s="1"/>
      <c r="Y379" s="1"/>
      <c r="Z379" s="1"/>
    </row>
    <row r="380" spans="1:26" ht="15.75" customHeight="1">
      <c r="A380" s="246"/>
      <c r="B380" s="246"/>
      <c r="C380" s="246"/>
      <c r="D380" s="246"/>
      <c r="E380" s="246"/>
      <c r="F380" s="246"/>
      <c r="G380" s="246"/>
      <c r="H380" s="246"/>
      <c r="I380" s="1"/>
      <c r="J380" s="1"/>
      <c r="K380" s="1"/>
      <c r="L380" s="1"/>
      <c r="M380" s="1"/>
      <c r="N380" s="1"/>
      <c r="O380" s="1"/>
      <c r="P380" s="1"/>
      <c r="Q380" s="1"/>
      <c r="R380" s="1"/>
      <c r="S380" s="1"/>
      <c r="T380" s="1"/>
      <c r="U380" s="1"/>
      <c r="V380" s="1"/>
      <c r="W380" s="1"/>
      <c r="X380" s="1"/>
      <c r="Y380" s="1"/>
      <c r="Z380" s="1"/>
    </row>
    <row r="381" spans="1:26" ht="15.75" customHeight="1">
      <c r="A381" s="246"/>
      <c r="B381" s="246"/>
      <c r="C381" s="246"/>
      <c r="D381" s="246"/>
      <c r="E381" s="246"/>
      <c r="F381" s="246"/>
      <c r="G381" s="246"/>
      <c r="H381" s="246"/>
      <c r="I381" s="1"/>
      <c r="J381" s="1"/>
      <c r="K381" s="1"/>
      <c r="L381" s="1"/>
      <c r="M381" s="1"/>
      <c r="N381" s="1"/>
      <c r="O381" s="1"/>
      <c r="P381" s="1"/>
      <c r="Q381" s="1"/>
      <c r="R381" s="1"/>
      <c r="S381" s="1"/>
      <c r="T381" s="1"/>
      <c r="U381" s="1"/>
      <c r="V381" s="1"/>
      <c r="W381" s="1"/>
      <c r="X381" s="1"/>
      <c r="Y381" s="1"/>
      <c r="Z381" s="1"/>
    </row>
    <row r="382" spans="1:26" ht="15.75" customHeight="1">
      <c r="A382" s="246"/>
      <c r="B382" s="246"/>
      <c r="C382" s="246"/>
      <c r="D382" s="246"/>
      <c r="E382" s="246"/>
      <c r="F382" s="246"/>
      <c r="G382" s="246"/>
      <c r="H382" s="246"/>
      <c r="I382" s="1"/>
      <c r="J382" s="1"/>
      <c r="K382" s="1"/>
      <c r="L382" s="1"/>
      <c r="M382" s="1"/>
      <c r="N382" s="1"/>
      <c r="O382" s="1"/>
      <c r="P382" s="1"/>
      <c r="Q382" s="1"/>
      <c r="R382" s="1"/>
      <c r="S382" s="1"/>
      <c r="T382" s="1"/>
      <c r="U382" s="1"/>
      <c r="V382" s="1"/>
      <c r="W382" s="1"/>
      <c r="X382" s="1"/>
      <c r="Y382" s="1"/>
      <c r="Z382" s="1"/>
    </row>
    <row r="383" spans="1:26" ht="15.75" customHeight="1">
      <c r="A383" s="246"/>
      <c r="B383" s="246"/>
      <c r="C383" s="246"/>
      <c r="D383" s="246"/>
      <c r="E383" s="246"/>
      <c r="F383" s="246"/>
      <c r="G383" s="246"/>
      <c r="H383" s="246"/>
      <c r="I383" s="1"/>
      <c r="J383" s="1"/>
      <c r="K383" s="1"/>
      <c r="L383" s="1"/>
      <c r="M383" s="1"/>
      <c r="N383" s="1"/>
      <c r="O383" s="1"/>
      <c r="P383" s="1"/>
      <c r="Q383" s="1"/>
      <c r="R383" s="1"/>
      <c r="S383" s="1"/>
      <c r="T383" s="1"/>
      <c r="U383" s="1"/>
      <c r="V383" s="1"/>
      <c r="W383" s="1"/>
      <c r="X383" s="1"/>
      <c r="Y383" s="1"/>
      <c r="Z383" s="1"/>
    </row>
    <row r="384" spans="1:26" ht="15.75" customHeight="1">
      <c r="A384" s="246"/>
      <c r="B384" s="246"/>
      <c r="C384" s="246"/>
      <c r="D384" s="246"/>
      <c r="E384" s="246"/>
      <c r="F384" s="246"/>
      <c r="G384" s="246"/>
      <c r="H384" s="246"/>
      <c r="I384" s="1"/>
      <c r="J384" s="1"/>
      <c r="K384" s="1"/>
      <c r="L384" s="1"/>
      <c r="M384" s="1"/>
      <c r="N384" s="1"/>
      <c r="O384" s="1"/>
      <c r="P384" s="1"/>
      <c r="Q384" s="1"/>
      <c r="R384" s="1"/>
      <c r="S384" s="1"/>
      <c r="T384" s="1"/>
      <c r="U384" s="1"/>
      <c r="V384" s="1"/>
      <c r="W384" s="1"/>
      <c r="X384" s="1"/>
      <c r="Y384" s="1"/>
      <c r="Z384" s="1"/>
    </row>
    <row r="385" spans="1:26" ht="15.75" customHeight="1">
      <c r="A385" s="246"/>
      <c r="B385" s="246"/>
      <c r="C385" s="246"/>
      <c r="D385" s="246"/>
      <c r="E385" s="246"/>
      <c r="F385" s="246"/>
      <c r="G385" s="246"/>
      <c r="H385" s="246"/>
      <c r="I385" s="1"/>
      <c r="J385" s="1"/>
      <c r="K385" s="1"/>
      <c r="L385" s="1"/>
      <c r="M385" s="1"/>
      <c r="N385" s="1"/>
      <c r="O385" s="1"/>
      <c r="P385" s="1"/>
      <c r="Q385" s="1"/>
      <c r="R385" s="1"/>
      <c r="S385" s="1"/>
      <c r="T385" s="1"/>
      <c r="U385" s="1"/>
      <c r="V385" s="1"/>
      <c r="W385" s="1"/>
      <c r="X385" s="1"/>
      <c r="Y385" s="1"/>
      <c r="Z385" s="1"/>
    </row>
    <row r="386" spans="1:26" ht="15.75" customHeight="1">
      <c r="A386" s="246"/>
      <c r="B386" s="246"/>
      <c r="C386" s="246"/>
      <c r="D386" s="246"/>
      <c r="E386" s="246"/>
      <c r="F386" s="246"/>
      <c r="G386" s="246"/>
      <c r="H386" s="246"/>
      <c r="I386" s="1"/>
      <c r="J386" s="1"/>
      <c r="K386" s="1"/>
      <c r="L386" s="1"/>
      <c r="M386" s="1"/>
      <c r="N386" s="1"/>
      <c r="O386" s="1"/>
      <c r="P386" s="1"/>
      <c r="Q386" s="1"/>
      <c r="R386" s="1"/>
      <c r="S386" s="1"/>
      <c r="T386" s="1"/>
      <c r="U386" s="1"/>
      <c r="V386" s="1"/>
      <c r="W386" s="1"/>
      <c r="X386" s="1"/>
      <c r="Y386" s="1"/>
      <c r="Z386" s="1"/>
    </row>
    <row r="387" spans="1:26" ht="15.75" customHeight="1">
      <c r="A387" s="246"/>
      <c r="B387" s="246"/>
      <c r="C387" s="246"/>
      <c r="D387" s="246"/>
      <c r="E387" s="246"/>
      <c r="F387" s="246"/>
      <c r="G387" s="246"/>
      <c r="H387" s="246"/>
      <c r="I387" s="1"/>
      <c r="J387" s="1"/>
      <c r="K387" s="1"/>
      <c r="L387" s="1"/>
      <c r="M387" s="1"/>
      <c r="N387" s="1"/>
      <c r="O387" s="1"/>
      <c r="P387" s="1"/>
      <c r="Q387" s="1"/>
      <c r="R387" s="1"/>
      <c r="S387" s="1"/>
      <c r="T387" s="1"/>
      <c r="U387" s="1"/>
      <c r="V387" s="1"/>
      <c r="W387" s="1"/>
      <c r="X387" s="1"/>
      <c r="Y387" s="1"/>
      <c r="Z387" s="1"/>
    </row>
    <row r="388" spans="1:26" ht="15.75" customHeight="1">
      <c r="A388" s="246"/>
      <c r="B388" s="246"/>
      <c r="C388" s="246"/>
      <c r="D388" s="246"/>
      <c r="E388" s="246"/>
      <c r="F388" s="246"/>
      <c r="G388" s="246"/>
      <c r="H388" s="246"/>
      <c r="I388" s="1"/>
      <c r="J388" s="1"/>
      <c r="K388" s="1"/>
      <c r="L388" s="1"/>
      <c r="M388" s="1"/>
      <c r="N388" s="1"/>
      <c r="O388" s="1"/>
      <c r="P388" s="1"/>
      <c r="Q388" s="1"/>
      <c r="R388" s="1"/>
      <c r="S388" s="1"/>
      <c r="T388" s="1"/>
      <c r="U388" s="1"/>
      <c r="V388" s="1"/>
      <c r="W388" s="1"/>
      <c r="X388" s="1"/>
      <c r="Y388" s="1"/>
      <c r="Z388" s="1"/>
    </row>
    <row r="389" spans="1:26" ht="15.75" customHeight="1">
      <c r="A389" s="246"/>
      <c r="B389" s="246"/>
      <c r="C389" s="246"/>
      <c r="D389" s="246"/>
      <c r="E389" s="246"/>
      <c r="F389" s="246"/>
      <c r="G389" s="246"/>
      <c r="H389" s="246"/>
      <c r="I389" s="1"/>
      <c r="J389" s="1"/>
      <c r="K389" s="1"/>
      <c r="L389" s="1"/>
      <c r="M389" s="1"/>
      <c r="N389" s="1"/>
      <c r="O389" s="1"/>
      <c r="P389" s="1"/>
      <c r="Q389" s="1"/>
      <c r="R389" s="1"/>
      <c r="S389" s="1"/>
      <c r="T389" s="1"/>
      <c r="U389" s="1"/>
      <c r="V389" s="1"/>
      <c r="W389" s="1"/>
      <c r="X389" s="1"/>
      <c r="Y389" s="1"/>
      <c r="Z389" s="1"/>
    </row>
    <row r="390" spans="1:26" ht="15.75" customHeight="1">
      <c r="A390" s="246"/>
      <c r="B390" s="246"/>
      <c r="C390" s="246"/>
      <c r="D390" s="246"/>
      <c r="E390" s="246"/>
      <c r="F390" s="246"/>
      <c r="G390" s="246"/>
      <c r="H390" s="246"/>
      <c r="I390" s="1"/>
      <c r="J390" s="1"/>
      <c r="K390" s="1"/>
      <c r="L390" s="1"/>
      <c r="M390" s="1"/>
      <c r="N390" s="1"/>
      <c r="O390" s="1"/>
      <c r="P390" s="1"/>
      <c r="Q390" s="1"/>
      <c r="R390" s="1"/>
      <c r="S390" s="1"/>
      <c r="T390" s="1"/>
      <c r="U390" s="1"/>
      <c r="V390" s="1"/>
      <c r="W390" s="1"/>
      <c r="X390" s="1"/>
      <c r="Y390" s="1"/>
      <c r="Z390" s="1"/>
    </row>
    <row r="391" spans="1:26" ht="15.75" customHeight="1">
      <c r="A391" s="246"/>
      <c r="B391" s="246"/>
      <c r="C391" s="246"/>
      <c r="D391" s="246"/>
      <c r="E391" s="246"/>
      <c r="F391" s="246"/>
      <c r="G391" s="246"/>
      <c r="H391" s="246"/>
      <c r="I391" s="1"/>
      <c r="J391" s="1"/>
      <c r="K391" s="1"/>
      <c r="L391" s="1"/>
      <c r="M391" s="1"/>
      <c r="N391" s="1"/>
      <c r="O391" s="1"/>
      <c r="P391" s="1"/>
      <c r="Q391" s="1"/>
      <c r="R391" s="1"/>
      <c r="S391" s="1"/>
      <c r="T391" s="1"/>
      <c r="U391" s="1"/>
      <c r="V391" s="1"/>
      <c r="W391" s="1"/>
      <c r="X391" s="1"/>
      <c r="Y391" s="1"/>
      <c r="Z391" s="1"/>
    </row>
    <row r="392" spans="1:26" ht="15.75" customHeight="1">
      <c r="A392" s="246"/>
      <c r="B392" s="246"/>
      <c r="C392" s="246"/>
      <c r="D392" s="246"/>
      <c r="E392" s="246"/>
      <c r="F392" s="246"/>
      <c r="G392" s="246"/>
      <c r="H392" s="246"/>
      <c r="I392" s="1"/>
      <c r="J392" s="1"/>
      <c r="K392" s="1"/>
      <c r="L392" s="1"/>
      <c r="M392" s="1"/>
      <c r="N392" s="1"/>
      <c r="O392" s="1"/>
      <c r="P392" s="1"/>
      <c r="Q392" s="1"/>
      <c r="R392" s="1"/>
      <c r="S392" s="1"/>
      <c r="T392" s="1"/>
      <c r="U392" s="1"/>
      <c r="V392" s="1"/>
      <c r="W392" s="1"/>
      <c r="X392" s="1"/>
      <c r="Y392" s="1"/>
      <c r="Z392" s="1"/>
    </row>
    <row r="393" spans="1:26" ht="15.75" customHeight="1">
      <c r="A393" s="246"/>
      <c r="B393" s="246"/>
      <c r="C393" s="246"/>
      <c r="D393" s="246"/>
      <c r="E393" s="246"/>
      <c r="F393" s="246"/>
      <c r="G393" s="246"/>
      <c r="H393" s="246"/>
      <c r="I393" s="1"/>
      <c r="J393" s="1"/>
      <c r="K393" s="1"/>
      <c r="L393" s="1"/>
      <c r="M393" s="1"/>
      <c r="N393" s="1"/>
      <c r="O393" s="1"/>
      <c r="P393" s="1"/>
      <c r="Q393" s="1"/>
      <c r="R393" s="1"/>
      <c r="S393" s="1"/>
      <c r="T393" s="1"/>
      <c r="U393" s="1"/>
      <c r="V393" s="1"/>
      <c r="W393" s="1"/>
      <c r="X393" s="1"/>
      <c r="Y393" s="1"/>
      <c r="Z393" s="1"/>
    </row>
    <row r="394" spans="1:26" ht="15.75" customHeight="1">
      <c r="A394" s="246"/>
      <c r="B394" s="246"/>
      <c r="C394" s="246"/>
      <c r="D394" s="246"/>
      <c r="E394" s="246"/>
      <c r="F394" s="246"/>
      <c r="G394" s="246"/>
      <c r="H394" s="246"/>
      <c r="I394" s="1"/>
      <c r="J394" s="1"/>
      <c r="K394" s="1"/>
      <c r="L394" s="1"/>
      <c r="M394" s="1"/>
      <c r="N394" s="1"/>
      <c r="O394" s="1"/>
      <c r="P394" s="1"/>
      <c r="Q394" s="1"/>
      <c r="R394" s="1"/>
      <c r="S394" s="1"/>
      <c r="T394" s="1"/>
      <c r="U394" s="1"/>
      <c r="V394" s="1"/>
      <c r="W394" s="1"/>
      <c r="X394" s="1"/>
      <c r="Y394" s="1"/>
      <c r="Z394" s="1"/>
    </row>
    <row r="395" spans="1:26" ht="15.75" customHeight="1">
      <c r="A395" s="246"/>
      <c r="B395" s="246"/>
      <c r="C395" s="246"/>
      <c r="D395" s="246"/>
      <c r="E395" s="246"/>
      <c r="F395" s="246"/>
      <c r="G395" s="246"/>
      <c r="H395" s="246"/>
      <c r="I395" s="1"/>
      <c r="J395" s="1"/>
      <c r="K395" s="1"/>
      <c r="L395" s="1"/>
      <c r="M395" s="1"/>
      <c r="N395" s="1"/>
      <c r="O395" s="1"/>
      <c r="P395" s="1"/>
      <c r="Q395" s="1"/>
      <c r="R395" s="1"/>
      <c r="S395" s="1"/>
      <c r="T395" s="1"/>
      <c r="U395" s="1"/>
      <c r="V395" s="1"/>
      <c r="W395" s="1"/>
      <c r="X395" s="1"/>
      <c r="Y395" s="1"/>
      <c r="Z395" s="1"/>
    </row>
    <row r="396" spans="1:26" ht="15.75" customHeight="1">
      <c r="A396" s="246"/>
      <c r="B396" s="246"/>
      <c r="C396" s="246"/>
      <c r="D396" s="246"/>
      <c r="E396" s="246"/>
      <c r="F396" s="246"/>
      <c r="G396" s="246"/>
      <c r="H396" s="246"/>
      <c r="I396" s="1"/>
      <c r="J396" s="1"/>
      <c r="K396" s="1"/>
      <c r="L396" s="1"/>
      <c r="M396" s="1"/>
      <c r="N396" s="1"/>
      <c r="O396" s="1"/>
      <c r="P396" s="1"/>
      <c r="Q396" s="1"/>
      <c r="R396" s="1"/>
      <c r="S396" s="1"/>
      <c r="T396" s="1"/>
      <c r="U396" s="1"/>
      <c r="V396" s="1"/>
      <c r="W396" s="1"/>
      <c r="X396" s="1"/>
      <c r="Y396" s="1"/>
      <c r="Z396" s="1"/>
    </row>
    <row r="397" spans="1:26" ht="15.75" customHeight="1">
      <c r="A397" s="246"/>
      <c r="B397" s="246"/>
      <c r="C397" s="246"/>
      <c r="D397" s="246"/>
      <c r="E397" s="246"/>
      <c r="F397" s="246"/>
      <c r="G397" s="246"/>
      <c r="H397" s="246"/>
      <c r="I397" s="1"/>
      <c r="J397" s="1"/>
      <c r="K397" s="1"/>
      <c r="L397" s="1"/>
      <c r="M397" s="1"/>
      <c r="N397" s="1"/>
      <c r="O397" s="1"/>
      <c r="P397" s="1"/>
      <c r="Q397" s="1"/>
      <c r="R397" s="1"/>
      <c r="S397" s="1"/>
      <c r="T397" s="1"/>
      <c r="U397" s="1"/>
      <c r="V397" s="1"/>
      <c r="W397" s="1"/>
      <c r="X397" s="1"/>
      <c r="Y397" s="1"/>
      <c r="Z397" s="1"/>
    </row>
    <row r="398" spans="1:26" ht="15.75" customHeight="1">
      <c r="A398" s="246"/>
      <c r="B398" s="246"/>
      <c r="C398" s="246"/>
      <c r="D398" s="246"/>
      <c r="E398" s="246"/>
      <c r="F398" s="246"/>
      <c r="G398" s="246"/>
      <c r="H398" s="246"/>
      <c r="I398" s="1"/>
      <c r="J398" s="1"/>
      <c r="K398" s="1"/>
      <c r="L398" s="1"/>
      <c r="M398" s="1"/>
      <c r="N398" s="1"/>
      <c r="O398" s="1"/>
      <c r="P398" s="1"/>
      <c r="Q398" s="1"/>
      <c r="R398" s="1"/>
      <c r="S398" s="1"/>
      <c r="T398" s="1"/>
      <c r="U398" s="1"/>
      <c r="V398" s="1"/>
      <c r="W398" s="1"/>
      <c r="X398" s="1"/>
      <c r="Y398" s="1"/>
      <c r="Z398" s="1"/>
    </row>
    <row r="399" spans="1:26" ht="15.75" customHeight="1">
      <c r="A399" s="246"/>
      <c r="B399" s="246"/>
      <c r="C399" s="246"/>
      <c r="D399" s="246"/>
      <c r="E399" s="246"/>
      <c r="F399" s="246"/>
      <c r="G399" s="246"/>
      <c r="H399" s="246"/>
      <c r="I399" s="1"/>
      <c r="J399" s="1"/>
      <c r="K399" s="1"/>
      <c r="L399" s="1"/>
      <c r="M399" s="1"/>
      <c r="N399" s="1"/>
      <c r="O399" s="1"/>
      <c r="P399" s="1"/>
      <c r="Q399" s="1"/>
      <c r="R399" s="1"/>
      <c r="S399" s="1"/>
      <c r="T399" s="1"/>
      <c r="U399" s="1"/>
      <c r="V399" s="1"/>
      <c r="W399" s="1"/>
      <c r="X399" s="1"/>
      <c r="Y399" s="1"/>
      <c r="Z399" s="1"/>
    </row>
    <row r="400" spans="1:26" ht="15.75" customHeight="1">
      <c r="A400" s="246"/>
      <c r="B400" s="246"/>
      <c r="C400" s="246"/>
      <c r="D400" s="246"/>
      <c r="E400" s="246"/>
      <c r="F400" s="246"/>
      <c r="G400" s="246"/>
      <c r="H400" s="246"/>
      <c r="I400" s="1"/>
      <c r="J400" s="1"/>
      <c r="K400" s="1"/>
      <c r="L400" s="1"/>
      <c r="M400" s="1"/>
      <c r="N400" s="1"/>
      <c r="O400" s="1"/>
      <c r="P400" s="1"/>
      <c r="Q400" s="1"/>
      <c r="R400" s="1"/>
      <c r="S400" s="1"/>
      <c r="T400" s="1"/>
      <c r="U400" s="1"/>
      <c r="V400" s="1"/>
      <c r="W400" s="1"/>
      <c r="X400" s="1"/>
      <c r="Y400" s="1"/>
      <c r="Z400" s="1"/>
    </row>
    <row r="401" spans="1:26" ht="15.75" customHeight="1">
      <c r="A401" s="246"/>
      <c r="B401" s="246"/>
      <c r="C401" s="246"/>
      <c r="D401" s="246"/>
      <c r="E401" s="246"/>
      <c r="F401" s="246"/>
      <c r="G401" s="246"/>
      <c r="H401" s="246"/>
      <c r="I401" s="1"/>
      <c r="J401" s="1"/>
      <c r="K401" s="1"/>
      <c r="L401" s="1"/>
      <c r="M401" s="1"/>
      <c r="N401" s="1"/>
      <c r="O401" s="1"/>
      <c r="P401" s="1"/>
      <c r="Q401" s="1"/>
      <c r="R401" s="1"/>
      <c r="S401" s="1"/>
      <c r="T401" s="1"/>
      <c r="U401" s="1"/>
      <c r="V401" s="1"/>
      <c r="W401" s="1"/>
      <c r="X401" s="1"/>
      <c r="Y401" s="1"/>
      <c r="Z401" s="1"/>
    </row>
    <row r="402" spans="1:26" ht="15.75" customHeight="1">
      <c r="A402" s="246"/>
      <c r="B402" s="246"/>
      <c r="C402" s="246"/>
      <c r="D402" s="246"/>
      <c r="E402" s="246"/>
      <c r="F402" s="246"/>
      <c r="G402" s="246"/>
      <c r="H402" s="246"/>
      <c r="I402" s="1"/>
      <c r="J402" s="1"/>
      <c r="K402" s="1"/>
      <c r="L402" s="1"/>
      <c r="M402" s="1"/>
      <c r="N402" s="1"/>
      <c r="O402" s="1"/>
      <c r="P402" s="1"/>
      <c r="Q402" s="1"/>
      <c r="R402" s="1"/>
      <c r="S402" s="1"/>
      <c r="T402" s="1"/>
      <c r="U402" s="1"/>
      <c r="V402" s="1"/>
      <c r="W402" s="1"/>
      <c r="X402" s="1"/>
      <c r="Y402" s="1"/>
      <c r="Z402" s="1"/>
    </row>
    <row r="403" spans="1:26" ht="15.75" customHeight="1">
      <c r="A403" s="246"/>
      <c r="B403" s="246"/>
      <c r="C403" s="246"/>
      <c r="D403" s="246"/>
      <c r="E403" s="246"/>
      <c r="F403" s="246"/>
      <c r="G403" s="246"/>
      <c r="H403" s="246"/>
      <c r="I403" s="1"/>
      <c r="J403" s="1"/>
      <c r="K403" s="1"/>
      <c r="L403" s="1"/>
      <c r="M403" s="1"/>
      <c r="N403" s="1"/>
      <c r="O403" s="1"/>
      <c r="P403" s="1"/>
      <c r="Q403" s="1"/>
      <c r="R403" s="1"/>
      <c r="S403" s="1"/>
      <c r="T403" s="1"/>
      <c r="U403" s="1"/>
      <c r="V403" s="1"/>
      <c r="W403" s="1"/>
      <c r="X403" s="1"/>
      <c r="Y403" s="1"/>
      <c r="Z403" s="1"/>
    </row>
    <row r="404" spans="1:26" ht="15.75" customHeight="1">
      <c r="A404" s="246"/>
      <c r="B404" s="246"/>
      <c r="C404" s="246"/>
      <c r="D404" s="246"/>
      <c r="E404" s="246"/>
      <c r="F404" s="246"/>
      <c r="G404" s="246"/>
      <c r="H404" s="246"/>
      <c r="I404" s="1"/>
      <c r="J404" s="1"/>
      <c r="K404" s="1"/>
      <c r="L404" s="1"/>
      <c r="M404" s="1"/>
      <c r="N404" s="1"/>
      <c r="O404" s="1"/>
      <c r="P404" s="1"/>
      <c r="Q404" s="1"/>
      <c r="R404" s="1"/>
      <c r="S404" s="1"/>
      <c r="T404" s="1"/>
      <c r="U404" s="1"/>
      <c r="V404" s="1"/>
      <c r="W404" s="1"/>
      <c r="X404" s="1"/>
      <c r="Y404" s="1"/>
      <c r="Z404" s="1"/>
    </row>
    <row r="405" spans="1:26" ht="15.75" customHeight="1">
      <c r="A405" s="246"/>
      <c r="B405" s="246"/>
      <c r="C405" s="246"/>
      <c r="D405" s="246"/>
      <c r="E405" s="246"/>
      <c r="F405" s="246"/>
      <c r="G405" s="246"/>
      <c r="H405" s="246"/>
      <c r="I405" s="1"/>
      <c r="J405" s="1"/>
      <c r="K405" s="1"/>
      <c r="L405" s="1"/>
      <c r="M405" s="1"/>
      <c r="N405" s="1"/>
      <c r="O405" s="1"/>
      <c r="P405" s="1"/>
      <c r="Q405" s="1"/>
      <c r="R405" s="1"/>
      <c r="S405" s="1"/>
      <c r="T405" s="1"/>
      <c r="U405" s="1"/>
      <c r="V405" s="1"/>
      <c r="W405" s="1"/>
      <c r="X405" s="1"/>
      <c r="Y405" s="1"/>
      <c r="Z405" s="1"/>
    </row>
    <row r="406" spans="1:26" ht="15.75" customHeight="1">
      <c r="A406" s="246"/>
      <c r="B406" s="246"/>
      <c r="C406" s="246"/>
      <c r="D406" s="246"/>
      <c r="E406" s="246"/>
      <c r="F406" s="246"/>
      <c r="G406" s="246"/>
      <c r="H406" s="246"/>
      <c r="I406" s="1"/>
      <c r="J406" s="1"/>
      <c r="K406" s="1"/>
      <c r="L406" s="1"/>
      <c r="M406" s="1"/>
      <c r="N406" s="1"/>
      <c r="O406" s="1"/>
      <c r="P406" s="1"/>
      <c r="Q406" s="1"/>
      <c r="R406" s="1"/>
      <c r="S406" s="1"/>
      <c r="T406" s="1"/>
      <c r="U406" s="1"/>
      <c r="V406" s="1"/>
      <c r="W406" s="1"/>
      <c r="X406" s="1"/>
      <c r="Y406" s="1"/>
      <c r="Z406" s="1"/>
    </row>
    <row r="407" spans="1:26" ht="15.75" customHeight="1">
      <c r="A407" s="246"/>
      <c r="B407" s="246"/>
      <c r="C407" s="246"/>
      <c r="D407" s="246"/>
      <c r="E407" s="246"/>
      <c r="F407" s="246"/>
      <c r="G407" s="246"/>
      <c r="H407" s="246"/>
      <c r="I407" s="1"/>
      <c r="J407" s="1"/>
      <c r="K407" s="1"/>
      <c r="L407" s="1"/>
      <c r="M407" s="1"/>
      <c r="N407" s="1"/>
      <c r="O407" s="1"/>
      <c r="P407" s="1"/>
      <c r="Q407" s="1"/>
      <c r="R407" s="1"/>
      <c r="S407" s="1"/>
      <c r="T407" s="1"/>
      <c r="U407" s="1"/>
      <c r="V407" s="1"/>
      <c r="W407" s="1"/>
      <c r="X407" s="1"/>
      <c r="Y407" s="1"/>
      <c r="Z407" s="1"/>
    </row>
    <row r="408" spans="1:26" ht="15.75" customHeight="1">
      <c r="A408" s="246"/>
      <c r="B408" s="246"/>
      <c r="C408" s="246"/>
      <c r="D408" s="246"/>
      <c r="E408" s="246"/>
      <c r="F408" s="246"/>
      <c r="G408" s="246"/>
      <c r="H408" s="246"/>
      <c r="I408" s="1"/>
      <c r="J408" s="1"/>
      <c r="K408" s="1"/>
      <c r="L408" s="1"/>
      <c r="M408" s="1"/>
      <c r="N408" s="1"/>
      <c r="O408" s="1"/>
      <c r="P408" s="1"/>
      <c r="Q408" s="1"/>
      <c r="R408" s="1"/>
      <c r="S408" s="1"/>
      <c r="T408" s="1"/>
      <c r="U408" s="1"/>
      <c r="V408" s="1"/>
      <c r="W408" s="1"/>
      <c r="X408" s="1"/>
      <c r="Y408" s="1"/>
      <c r="Z408" s="1"/>
    </row>
    <row r="409" spans="1:26" ht="15.75" customHeight="1">
      <c r="A409" s="246"/>
      <c r="B409" s="246"/>
      <c r="C409" s="246"/>
      <c r="D409" s="246"/>
      <c r="E409" s="246"/>
      <c r="F409" s="246"/>
      <c r="G409" s="246"/>
      <c r="H409" s="246"/>
      <c r="I409" s="1"/>
      <c r="J409" s="1"/>
      <c r="K409" s="1"/>
      <c r="L409" s="1"/>
      <c r="M409" s="1"/>
      <c r="N409" s="1"/>
      <c r="O409" s="1"/>
      <c r="P409" s="1"/>
      <c r="Q409" s="1"/>
      <c r="R409" s="1"/>
      <c r="S409" s="1"/>
      <c r="T409" s="1"/>
      <c r="U409" s="1"/>
      <c r="V409" s="1"/>
      <c r="W409" s="1"/>
      <c r="X409" s="1"/>
      <c r="Y409" s="1"/>
      <c r="Z409" s="1"/>
    </row>
    <row r="410" spans="1:26" ht="15.75" customHeight="1">
      <c r="A410" s="246"/>
      <c r="B410" s="246"/>
      <c r="C410" s="246"/>
      <c r="D410" s="246"/>
      <c r="E410" s="246"/>
      <c r="F410" s="246"/>
      <c r="G410" s="246"/>
      <c r="H410" s="246"/>
      <c r="I410" s="1"/>
      <c r="J410" s="1"/>
      <c r="K410" s="1"/>
      <c r="L410" s="1"/>
      <c r="M410" s="1"/>
      <c r="N410" s="1"/>
      <c r="O410" s="1"/>
      <c r="P410" s="1"/>
      <c r="Q410" s="1"/>
      <c r="R410" s="1"/>
      <c r="S410" s="1"/>
      <c r="T410" s="1"/>
      <c r="U410" s="1"/>
      <c r="V410" s="1"/>
      <c r="W410" s="1"/>
      <c r="X410" s="1"/>
      <c r="Y410" s="1"/>
      <c r="Z410" s="1"/>
    </row>
    <row r="411" spans="1:26" ht="15.75" customHeight="1">
      <c r="A411" s="246"/>
      <c r="B411" s="246"/>
      <c r="C411" s="246"/>
      <c r="D411" s="246"/>
      <c r="E411" s="246"/>
      <c r="F411" s="246"/>
      <c r="G411" s="246"/>
      <c r="H411" s="246"/>
      <c r="I411" s="1"/>
      <c r="J411" s="1"/>
      <c r="K411" s="1"/>
      <c r="L411" s="1"/>
      <c r="M411" s="1"/>
      <c r="N411" s="1"/>
      <c r="O411" s="1"/>
      <c r="P411" s="1"/>
      <c r="Q411" s="1"/>
      <c r="R411" s="1"/>
      <c r="S411" s="1"/>
      <c r="T411" s="1"/>
      <c r="U411" s="1"/>
      <c r="V411" s="1"/>
      <c r="W411" s="1"/>
      <c r="X411" s="1"/>
      <c r="Y411" s="1"/>
      <c r="Z411" s="1"/>
    </row>
    <row r="412" spans="1:26" ht="15.75" customHeight="1">
      <c r="A412" s="246"/>
      <c r="B412" s="246"/>
      <c r="C412" s="246"/>
      <c r="D412" s="246"/>
      <c r="E412" s="246"/>
      <c r="F412" s="246"/>
      <c r="G412" s="246"/>
      <c r="H412" s="246"/>
      <c r="I412" s="1"/>
      <c r="J412" s="1"/>
      <c r="K412" s="1"/>
      <c r="L412" s="1"/>
      <c r="M412" s="1"/>
      <c r="N412" s="1"/>
      <c r="O412" s="1"/>
      <c r="P412" s="1"/>
      <c r="Q412" s="1"/>
      <c r="R412" s="1"/>
      <c r="S412" s="1"/>
      <c r="T412" s="1"/>
      <c r="U412" s="1"/>
      <c r="V412" s="1"/>
      <c r="W412" s="1"/>
      <c r="X412" s="1"/>
      <c r="Y412" s="1"/>
      <c r="Z412" s="1"/>
    </row>
    <row r="413" spans="1:26" ht="15.75" customHeight="1">
      <c r="A413" s="246"/>
      <c r="B413" s="246"/>
      <c r="C413" s="246"/>
      <c r="D413" s="246"/>
      <c r="E413" s="246"/>
      <c r="F413" s="246"/>
      <c r="G413" s="246"/>
      <c r="H413" s="246"/>
      <c r="I413" s="1"/>
      <c r="J413" s="1"/>
      <c r="K413" s="1"/>
      <c r="L413" s="1"/>
      <c r="M413" s="1"/>
      <c r="N413" s="1"/>
      <c r="O413" s="1"/>
      <c r="P413" s="1"/>
      <c r="Q413" s="1"/>
      <c r="R413" s="1"/>
      <c r="S413" s="1"/>
      <c r="T413" s="1"/>
      <c r="U413" s="1"/>
      <c r="V413" s="1"/>
      <c r="W413" s="1"/>
      <c r="X413" s="1"/>
      <c r="Y413" s="1"/>
      <c r="Z413" s="1"/>
    </row>
    <row r="414" spans="1:26" ht="15.75" customHeight="1">
      <c r="A414" s="246"/>
      <c r="B414" s="246"/>
      <c r="C414" s="246"/>
      <c r="D414" s="246"/>
      <c r="E414" s="246"/>
      <c r="F414" s="246"/>
      <c r="G414" s="246"/>
      <c r="H414" s="246"/>
      <c r="I414" s="1"/>
      <c r="J414" s="1"/>
      <c r="K414" s="1"/>
      <c r="L414" s="1"/>
      <c r="M414" s="1"/>
      <c r="N414" s="1"/>
      <c r="O414" s="1"/>
      <c r="P414" s="1"/>
      <c r="Q414" s="1"/>
      <c r="R414" s="1"/>
      <c r="S414" s="1"/>
      <c r="T414" s="1"/>
      <c r="U414" s="1"/>
      <c r="V414" s="1"/>
      <c r="W414" s="1"/>
      <c r="X414" s="1"/>
      <c r="Y414" s="1"/>
      <c r="Z414" s="1"/>
    </row>
    <row r="415" spans="1:26" ht="15.75" customHeight="1">
      <c r="A415" s="246"/>
      <c r="B415" s="246"/>
      <c r="C415" s="246"/>
      <c r="D415" s="246"/>
      <c r="E415" s="246"/>
      <c r="F415" s="246"/>
      <c r="G415" s="246"/>
      <c r="H415" s="246"/>
      <c r="I415" s="1"/>
      <c r="J415" s="1"/>
      <c r="K415" s="1"/>
      <c r="L415" s="1"/>
      <c r="M415" s="1"/>
      <c r="N415" s="1"/>
      <c r="O415" s="1"/>
      <c r="P415" s="1"/>
      <c r="Q415" s="1"/>
      <c r="R415" s="1"/>
      <c r="S415" s="1"/>
      <c r="T415" s="1"/>
      <c r="U415" s="1"/>
      <c r="V415" s="1"/>
      <c r="W415" s="1"/>
      <c r="X415" s="1"/>
      <c r="Y415" s="1"/>
      <c r="Z415" s="1"/>
    </row>
    <row r="416" spans="1:26" ht="15.75" customHeight="1">
      <c r="A416" s="246"/>
      <c r="B416" s="246"/>
      <c r="C416" s="246"/>
      <c r="D416" s="246"/>
      <c r="E416" s="246"/>
      <c r="F416" s="246"/>
      <c r="G416" s="246"/>
      <c r="H416" s="246"/>
      <c r="I416" s="1"/>
      <c r="J416" s="1"/>
      <c r="K416" s="1"/>
      <c r="L416" s="1"/>
      <c r="M416" s="1"/>
      <c r="N416" s="1"/>
      <c r="O416" s="1"/>
      <c r="P416" s="1"/>
      <c r="Q416" s="1"/>
      <c r="R416" s="1"/>
      <c r="S416" s="1"/>
      <c r="T416" s="1"/>
      <c r="U416" s="1"/>
      <c r="V416" s="1"/>
      <c r="W416" s="1"/>
      <c r="X416" s="1"/>
      <c r="Y416" s="1"/>
      <c r="Z416" s="1"/>
    </row>
    <row r="417" spans="1:26" ht="15.75" customHeight="1">
      <c r="A417" s="246"/>
      <c r="B417" s="246"/>
      <c r="C417" s="246"/>
      <c r="D417" s="246"/>
      <c r="E417" s="246"/>
      <c r="F417" s="246"/>
      <c r="G417" s="246"/>
      <c r="H417" s="246"/>
      <c r="I417" s="1"/>
      <c r="J417" s="1"/>
      <c r="K417" s="1"/>
      <c r="L417" s="1"/>
      <c r="M417" s="1"/>
      <c r="N417" s="1"/>
      <c r="O417" s="1"/>
      <c r="P417" s="1"/>
      <c r="Q417" s="1"/>
      <c r="R417" s="1"/>
      <c r="S417" s="1"/>
      <c r="T417" s="1"/>
      <c r="U417" s="1"/>
      <c r="V417" s="1"/>
      <c r="W417" s="1"/>
      <c r="X417" s="1"/>
      <c r="Y417" s="1"/>
      <c r="Z417" s="1"/>
    </row>
    <row r="418" spans="1:26" ht="15.75" customHeight="1">
      <c r="A418" s="246"/>
      <c r="B418" s="246"/>
      <c r="C418" s="246"/>
      <c r="D418" s="246"/>
      <c r="E418" s="246"/>
      <c r="F418" s="246"/>
      <c r="G418" s="246"/>
      <c r="H418" s="246"/>
      <c r="I418" s="1"/>
      <c r="J418" s="1"/>
      <c r="K418" s="1"/>
      <c r="L418" s="1"/>
      <c r="M418" s="1"/>
      <c r="N418" s="1"/>
      <c r="O418" s="1"/>
      <c r="P418" s="1"/>
      <c r="Q418" s="1"/>
      <c r="R418" s="1"/>
      <c r="S418" s="1"/>
      <c r="T418" s="1"/>
      <c r="U418" s="1"/>
      <c r="V418" s="1"/>
      <c r="W418" s="1"/>
      <c r="X418" s="1"/>
      <c r="Y418" s="1"/>
      <c r="Z418" s="1"/>
    </row>
    <row r="419" spans="1:26" ht="15.75" customHeight="1">
      <c r="A419" s="246"/>
      <c r="B419" s="246"/>
      <c r="C419" s="246"/>
      <c r="D419" s="246"/>
      <c r="E419" s="246"/>
      <c r="F419" s="246"/>
      <c r="G419" s="246"/>
      <c r="H419" s="246"/>
      <c r="I419" s="1"/>
      <c r="J419" s="1"/>
      <c r="K419" s="1"/>
      <c r="L419" s="1"/>
      <c r="M419" s="1"/>
      <c r="N419" s="1"/>
      <c r="O419" s="1"/>
      <c r="P419" s="1"/>
      <c r="Q419" s="1"/>
      <c r="R419" s="1"/>
      <c r="S419" s="1"/>
      <c r="T419" s="1"/>
      <c r="U419" s="1"/>
      <c r="V419" s="1"/>
      <c r="W419" s="1"/>
      <c r="X419" s="1"/>
      <c r="Y419" s="1"/>
      <c r="Z419" s="1"/>
    </row>
    <row r="420" spans="1:26" ht="15.75" customHeight="1">
      <c r="A420" s="246"/>
      <c r="B420" s="246"/>
      <c r="C420" s="246"/>
      <c r="D420" s="246"/>
      <c r="E420" s="246"/>
      <c r="F420" s="246"/>
      <c r="G420" s="246"/>
      <c r="H420" s="246"/>
      <c r="I420" s="1"/>
      <c r="J420" s="1"/>
      <c r="K420" s="1"/>
      <c r="L420" s="1"/>
      <c r="M420" s="1"/>
      <c r="N420" s="1"/>
      <c r="O420" s="1"/>
      <c r="P420" s="1"/>
      <c r="Q420" s="1"/>
      <c r="R420" s="1"/>
      <c r="S420" s="1"/>
      <c r="T420" s="1"/>
      <c r="U420" s="1"/>
      <c r="V420" s="1"/>
      <c r="W420" s="1"/>
      <c r="X420" s="1"/>
      <c r="Y420" s="1"/>
      <c r="Z420" s="1"/>
    </row>
    <row r="421" spans="1:26" ht="15.75" customHeight="1">
      <c r="A421" s="246"/>
      <c r="B421" s="246"/>
      <c r="C421" s="246"/>
      <c r="D421" s="246"/>
      <c r="E421" s="246"/>
      <c r="F421" s="246"/>
      <c r="G421" s="246"/>
      <c r="H421" s="246"/>
      <c r="I421" s="1"/>
      <c r="J421" s="1"/>
      <c r="K421" s="1"/>
      <c r="L421" s="1"/>
      <c r="M421" s="1"/>
      <c r="N421" s="1"/>
      <c r="O421" s="1"/>
      <c r="P421" s="1"/>
      <c r="Q421" s="1"/>
      <c r="R421" s="1"/>
      <c r="S421" s="1"/>
      <c r="T421" s="1"/>
      <c r="U421" s="1"/>
      <c r="V421" s="1"/>
      <c r="W421" s="1"/>
      <c r="X421" s="1"/>
      <c r="Y421" s="1"/>
      <c r="Z421" s="1"/>
    </row>
    <row r="422" spans="1:26" ht="15.75" customHeight="1">
      <c r="A422" s="246"/>
      <c r="B422" s="246"/>
      <c r="C422" s="246"/>
      <c r="D422" s="246"/>
      <c r="E422" s="246"/>
      <c r="F422" s="246"/>
      <c r="G422" s="246"/>
      <c r="H422" s="246"/>
      <c r="I422" s="1"/>
      <c r="J422" s="1"/>
      <c r="K422" s="1"/>
      <c r="L422" s="1"/>
      <c r="M422" s="1"/>
      <c r="N422" s="1"/>
      <c r="O422" s="1"/>
      <c r="P422" s="1"/>
      <c r="Q422" s="1"/>
      <c r="R422" s="1"/>
      <c r="S422" s="1"/>
      <c r="T422" s="1"/>
      <c r="U422" s="1"/>
      <c r="V422" s="1"/>
      <c r="W422" s="1"/>
      <c r="X422" s="1"/>
      <c r="Y422" s="1"/>
      <c r="Z422" s="1"/>
    </row>
    <row r="423" spans="1:26" ht="15.75" customHeight="1">
      <c r="A423" s="246"/>
      <c r="B423" s="246"/>
      <c r="C423" s="246"/>
      <c r="D423" s="246"/>
      <c r="E423" s="246"/>
      <c r="F423" s="246"/>
      <c r="G423" s="246"/>
      <c r="H423" s="246"/>
      <c r="I423" s="1"/>
      <c r="J423" s="1"/>
      <c r="K423" s="1"/>
      <c r="L423" s="1"/>
      <c r="M423" s="1"/>
      <c r="N423" s="1"/>
      <c r="O423" s="1"/>
      <c r="P423" s="1"/>
      <c r="Q423" s="1"/>
      <c r="R423" s="1"/>
      <c r="S423" s="1"/>
      <c r="T423" s="1"/>
      <c r="U423" s="1"/>
      <c r="V423" s="1"/>
      <c r="W423" s="1"/>
      <c r="X423" s="1"/>
      <c r="Y423" s="1"/>
      <c r="Z423" s="1"/>
    </row>
    <row r="424" spans="1:26" ht="15.75" customHeight="1">
      <c r="A424" s="246"/>
      <c r="B424" s="246"/>
      <c r="C424" s="246"/>
      <c r="D424" s="246"/>
      <c r="E424" s="246"/>
      <c r="F424" s="246"/>
      <c r="G424" s="246"/>
      <c r="H424" s="246"/>
      <c r="I424" s="1"/>
      <c r="J424" s="1"/>
      <c r="K424" s="1"/>
      <c r="L424" s="1"/>
      <c r="M424" s="1"/>
      <c r="N424" s="1"/>
      <c r="O424" s="1"/>
      <c r="P424" s="1"/>
      <c r="Q424" s="1"/>
      <c r="R424" s="1"/>
      <c r="S424" s="1"/>
      <c r="T424" s="1"/>
      <c r="U424" s="1"/>
      <c r="V424" s="1"/>
      <c r="W424" s="1"/>
      <c r="X424" s="1"/>
      <c r="Y424" s="1"/>
      <c r="Z424" s="1"/>
    </row>
    <row r="425" spans="1:26" ht="15.75" customHeight="1">
      <c r="A425" s="246"/>
      <c r="B425" s="246"/>
      <c r="C425" s="246"/>
      <c r="D425" s="246"/>
      <c r="E425" s="246"/>
      <c r="F425" s="246"/>
      <c r="G425" s="246"/>
      <c r="H425" s="246"/>
      <c r="I425" s="1"/>
      <c r="J425" s="1"/>
      <c r="K425" s="1"/>
      <c r="L425" s="1"/>
      <c r="M425" s="1"/>
      <c r="N425" s="1"/>
      <c r="O425" s="1"/>
      <c r="P425" s="1"/>
      <c r="Q425" s="1"/>
      <c r="R425" s="1"/>
      <c r="S425" s="1"/>
      <c r="T425" s="1"/>
      <c r="U425" s="1"/>
      <c r="V425" s="1"/>
      <c r="W425" s="1"/>
      <c r="X425" s="1"/>
      <c r="Y425" s="1"/>
      <c r="Z425" s="1"/>
    </row>
    <row r="426" spans="1:26" ht="15.75" customHeight="1">
      <c r="A426" s="246"/>
      <c r="B426" s="246"/>
      <c r="C426" s="246"/>
      <c r="D426" s="246"/>
      <c r="E426" s="246"/>
      <c r="F426" s="246"/>
      <c r="G426" s="246"/>
      <c r="H426" s="246"/>
      <c r="I426" s="1"/>
      <c r="J426" s="1"/>
      <c r="K426" s="1"/>
      <c r="L426" s="1"/>
      <c r="M426" s="1"/>
      <c r="N426" s="1"/>
      <c r="O426" s="1"/>
      <c r="P426" s="1"/>
      <c r="Q426" s="1"/>
      <c r="R426" s="1"/>
      <c r="S426" s="1"/>
      <c r="T426" s="1"/>
      <c r="U426" s="1"/>
      <c r="V426" s="1"/>
      <c r="W426" s="1"/>
      <c r="X426" s="1"/>
      <c r="Y426" s="1"/>
      <c r="Z426" s="1"/>
    </row>
    <row r="427" spans="1:26" ht="15.75" customHeight="1">
      <c r="A427" s="246"/>
      <c r="B427" s="246"/>
      <c r="C427" s="246"/>
      <c r="D427" s="246"/>
      <c r="E427" s="246"/>
      <c r="F427" s="246"/>
      <c r="G427" s="246"/>
      <c r="H427" s="246"/>
      <c r="I427" s="1"/>
      <c r="J427" s="1"/>
      <c r="K427" s="1"/>
      <c r="L427" s="1"/>
      <c r="M427" s="1"/>
      <c r="N427" s="1"/>
      <c r="O427" s="1"/>
      <c r="P427" s="1"/>
      <c r="Q427" s="1"/>
      <c r="R427" s="1"/>
      <c r="S427" s="1"/>
      <c r="T427" s="1"/>
      <c r="U427" s="1"/>
      <c r="V427" s="1"/>
      <c r="W427" s="1"/>
      <c r="X427" s="1"/>
      <c r="Y427" s="1"/>
      <c r="Z427" s="1"/>
    </row>
    <row r="428" spans="1:26" ht="15.75" customHeight="1">
      <c r="A428" s="246"/>
      <c r="B428" s="246"/>
      <c r="C428" s="246"/>
      <c r="D428" s="246"/>
      <c r="E428" s="246"/>
      <c r="F428" s="246"/>
      <c r="G428" s="246"/>
      <c r="H428" s="246"/>
      <c r="I428" s="1"/>
      <c r="J428" s="1"/>
      <c r="K428" s="1"/>
      <c r="L428" s="1"/>
      <c r="M428" s="1"/>
      <c r="N428" s="1"/>
      <c r="O428" s="1"/>
      <c r="P428" s="1"/>
      <c r="Q428" s="1"/>
      <c r="R428" s="1"/>
      <c r="S428" s="1"/>
      <c r="T428" s="1"/>
      <c r="U428" s="1"/>
      <c r="V428" s="1"/>
      <c r="W428" s="1"/>
      <c r="X428" s="1"/>
      <c r="Y428" s="1"/>
      <c r="Z428" s="1"/>
    </row>
    <row r="429" spans="1:26" ht="15.75" customHeight="1">
      <c r="A429" s="246"/>
      <c r="B429" s="246"/>
      <c r="C429" s="246"/>
      <c r="D429" s="246"/>
      <c r="E429" s="246"/>
      <c r="F429" s="246"/>
      <c r="G429" s="246"/>
      <c r="H429" s="246"/>
      <c r="I429" s="1"/>
      <c r="J429" s="1"/>
      <c r="K429" s="1"/>
      <c r="L429" s="1"/>
      <c r="M429" s="1"/>
      <c r="N429" s="1"/>
      <c r="O429" s="1"/>
      <c r="P429" s="1"/>
      <c r="Q429" s="1"/>
      <c r="R429" s="1"/>
      <c r="S429" s="1"/>
      <c r="T429" s="1"/>
      <c r="U429" s="1"/>
      <c r="V429" s="1"/>
      <c r="W429" s="1"/>
      <c r="X429" s="1"/>
      <c r="Y429" s="1"/>
      <c r="Z429" s="1"/>
    </row>
    <row r="430" spans="1:26" ht="15.75" customHeight="1">
      <c r="A430" s="246"/>
      <c r="B430" s="246"/>
      <c r="C430" s="246"/>
      <c r="D430" s="246"/>
      <c r="E430" s="246"/>
      <c r="F430" s="246"/>
      <c r="G430" s="246"/>
      <c r="H430" s="246"/>
      <c r="I430" s="1"/>
      <c r="J430" s="1"/>
      <c r="K430" s="1"/>
      <c r="L430" s="1"/>
      <c r="M430" s="1"/>
      <c r="N430" s="1"/>
      <c r="O430" s="1"/>
      <c r="P430" s="1"/>
      <c r="Q430" s="1"/>
      <c r="R430" s="1"/>
      <c r="S430" s="1"/>
      <c r="T430" s="1"/>
      <c r="U430" s="1"/>
      <c r="V430" s="1"/>
      <c r="W430" s="1"/>
      <c r="X430" s="1"/>
      <c r="Y430" s="1"/>
      <c r="Z430" s="1"/>
    </row>
    <row r="431" spans="1:26" ht="15.75" customHeight="1">
      <c r="A431" s="246"/>
      <c r="B431" s="246"/>
      <c r="C431" s="246"/>
      <c r="D431" s="246"/>
      <c r="E431" s="246"/>
      <c r="F431" s="246"/>
      <c r="G431" s="246"/>
      <c r="H431" s="246"/>
      <c r="I431" s="1"/>
      <c r="J431" s="1"/>
      <c r="K431" s="1"/>
      <c r="L431" s="1"/>
      <c r="M431" s="1"/>
      <c r="N431" s="1"/>
      <c r="O431" s="1"/>
      <c r="P431" s="1"/>
      <c r="Q431" s="1"/>
      <c r="R431" s="1"/>
      <c r="S431" s="1"/>
      <c r="T431" s="1"/>
      <c r="U431" s="1"/>
      <c r="V431" s="1"/>
      <c r="W431" s="1"/>
      <c r="X431" s="1"/>
      <c r="Y431" s="1"/>
      <c r="Z431" s="1"/>
    </row>
    <row r="432" spans="1:26" ht="15.75" customHeight="1">
      <c r="A432" s="246"/>
      <c r="B432" s="246"/>
      <c r="C432" s="246"/>
      <c r="D432" s="246"/>
      <c r="E432" s="246"/>
      <c r="F432" s="246"/>
      <c r="G432" s="246"/>
      <c r="H432" s="246"/>
      <c r="I432" s="1"/>
      <c r="J432" s="1"/>
      <c r="K432" s="1"/>
      <c r="L432" s="1"/>
      <c r="M432" s="1"/>
      <c r="N432" s="1"/>
      <c r="O432" s="1"/>
      <c r="P432" s="1"/>
      <c r="Q432" s="1"/>
      <c r="R432" s="1"/>
      <c r="S432" s="1"/>
      <c r="T432" s="1"/>
      <c r="U432" s="1"/>
      <c r="V432" s="1"/>
      <c r="W432" s="1"/>
      <c r="X432" s="1"/>
      <c r="Y432" s="1"/>
      <c r="Z432" s="1"/>
    </row>
    <row r="433" spans="1:26" ht="15.75" customHeight="1">
      <c r="A433" s="246"/>
      <c r="B433" s="246"/>
      <c r="C433" s="246"/>
      <c r="D433" s="246"/>
      <c r="E433" s="246"/>
      <c r="F433" s="246"/>
      <c r="G433" s="246"/>
      <c r="H433" s="246"/>
      <c r="I433" s="1"/>
      <c r="J433" s="1"/>
      <c r="K433" s="1"/>
      <c r="L433" s="1"/>
      <c r="M433" s="1"/>
      <c r="N433" s="1"/>
      <c r="O433" s="1"/>
      <c r="P433" s="1"/>
      <c r="Q433" s="1"/>
      <c r="R433" s="1"/>
      <c r="S433" s="1"/>
      <c r="T433" s="1"/>
      <c r="U433" s="1"/>
      <c r="V433" s="1"/>
      <c r="W433" s="1"/>
      <c r="X433" s="1"/>
      <c r="Y433" s="1"/>
      <c r="Z433" s="1"/>
    </row>
    <row r="434" spans="1:26" ht="15.75" customHeight="1">
      <c r="A434" s="246"/>
      <c r="B434" s="246"/>
      <c r="C434" s="246"/>
      <c r="D434" s="246"/>
      <c r="E434" s="246"/>
      <c r="F434" s="246"/>
      <c r="G434" s="246"/>
      <c r="H434" s="246"/>
      <c r="I434" s="1"/>
      <c r="J434" s="1"/>
      <c r="K434" s="1"/>
      <c r="L434" s="1"/>
      <c r="M434" s="1"/>
      <c r="N434" s="1"/>
      <c r="O434" s="1"/>
      <c r="P434" s="1"/>
      <c r="Q434" s="1"/>
      <c r="R434" s="1"/>
      <c r="S434" s="1"/>
      <c r="T434" s="1"/>
      <c r="U434" s="1"/>
      <c r="V434" s="1"/>
      <c r="W434" s="1"/>
      <c r="X434" s="1"/>
      <c r="Y434" s="1"/>
      <c r="Z434" s="1"/>
    </row>
    <row r="435" spans="1:26" ht="15.75" customHeight="1">
      <c r="A435" s="246"/>
      <c r="B435" s="246"/>
      <c r="C435" s="246"/>
      <c r="D435" s="246"/>
      <c r="E435" s="246"/>
      <c r="F435" s="246"/>
      <c r="G435" s="246"/>
      <c r="H435" s="246"/>
      <c r="I435" s="1"/>
      <c r="J435" s="1"/>
      <c r="K435" s="1"/>
      <c r="L435" s="1"/>
      <c r="M435" s="1"/>
      <c r="N435" s="1"/>
      <c r="O435" s="1"/>
      <c r="P435" s="1"/>
      <c r="Q435" s="1"/>
      <c r="R435" s="1"/>
      <c r="S435" s="1"/>
      <c r="T435" s="1"/>
      <c r="U435" s="1"/>
      <c r="V435" s="1"/>
      <c r="W435" s="1"/>
      <c r="X435" s="1"/>
      <c r="Y435" s="1"/>
      <c r="Z435" s="1"/>
    </row>
    <row r="436" spans="1:26" ht="15.75" customHeight="1">
      <c r="A436" s="246"/>
      <c r="B436" s="246"/>
      <c r="C436" s="246"/>
      <c r="D436" s="246"/>
      <c r="E436" s="246"/>
      <c r="F436" s="246"/>
      <c r="G436" s="246"/>
      <c r="H436" s="246"/>
      <c r="I436" s="1"/>
      <c r="J436" s="1"/>
      <c r="K436" s="1"/>
      <c r="L436" s="1"/>
      <c r="M436" s="1"/>
      <c r="N436" s="1"/>
      <c r="O436" s="1"/>
      <c r="P436" s="1"/>
      <c r="Q436" s="1"/>
      <c r="R436" s="1"/>
      <c r="S436" s="1"/>
      <c r="T436" s="1"/>
      <c r="U436" s="1"/>
      <c r="V436" s="1"/>
      <c r="W436" s="1"/>
      <c r="X436" s="1"/>
      <c r="Y436" s="1"/>
      <c r="Z436" s="1"/>
    </row>
    <row r="437" spans="1:26" ht="15.75" customHeight="1">
      <c r="A437" s="246"/>
      <c r="B437" s="246"/>
      <c r="C437" s="246"/>
      <c r="D437" s="246"/>
      <c r="E437" s="246"/>
      <c r="F437" s="246"/>
      <c r="G437" s="246"/>
      <c r="H437" s="246"/>
      <c r="I437" s="1"/>
      <c r="J437" s="1"/>
      <c r="K437" s="1"/>
      <c r="L437" s="1"/>
      <c r="M437" s="1"/>
      <c r="N437" s="1"/>
      <c r="O437" s="1"/>
      <c r="P437" s="1"/>
      <c r="Q437" s="1"/>
      <c r="R437" s="1"/>
      <c r="S437" s="1"/>
      <c r="T437" s="1"/>
      <c r="U437" s="1"/>
      <c r="V437" s="1"/>
      <c r="W437" s="1"/>
      <c r="X437" s="1"/>
      <c r="Y437" s="1"/>
      <c r="Z437" s="1"/>
    </row>
    <row r="438" spans="1:26" ht="15.75" customHeight="1">
      <c r="A438" s="246"/>
      <c r="B438" s="246"/>
      <c r="C438" s="246"/>
      <c r="D438" s="246"/>
      <c r="E438" s="246"/>
      <c r="F438" s="246"/>
      <c r="G438" s="246"/>
      <c r="H438" s="246"/>
      <c r="I438" s="1"/>
      <c r="J438" s="1"/>
      <c r="K438" s="1"/>
      <c r="L438" s="1"/>
      <c r="M438" s="1"/>
      <c r="N438" s="1"/>
      <c r="O438" s="1"/>
      <c r="P438" s="1"/>
      <c r="Q438" s="1"/>
      <c r="R438" s="1"/>
      <c r="S438" s="1"/>
      <c r="T438" s="1"/>
      <c r="U438" s="1"/>
      <c r="V438" s="1"/>
      <c r="W438" s="1"/>
      <c r="X438" s="1"/>
      <c r="Y438" s="1"/>
      <c r="Z438" s="1"/>
    </row>
    <row r="439" spans="1:26" ht="15.75" customHeight="1">
      <c r="A439" s="246"/>
      <c r="B439" s="246"/>
      <c r="C439" s="246"/>
      <c r="D439" s="246"/>
      <c r="E439" s="246"/>
      <c r="F439" s="246"/>
      <c r="G439" s="246"/>
      <c r="H439" s="246"/>
      <c r="I439" s="1"/>
      <c r="J439" s="1"/>
      <c r="K439" s="1"/>
      <c r="L439" s="1"/>
      <c r="M439" s="1"/>
      <c r="N439" s="1"/>
      <c r="O439" s="1"/>
      <c r="P439" s="1"/>
      <c r="Q439" s="1"/>
      <c r="R439" s="1"/>
      <c r="S439" s="1"/>
      <c r="T439" s="1"/>
      <c r="U439" s="1"/>
      <c r="V439" s="1"/>
      <c r="W439" s="1"/>
      <c r="X439" s="1"/>
      <c r="Y439" s="1"/>
      <c r="Z439" s="1"/>
    </row>
    <row r="440" spans="1:26" ht="15.75" customHeight="1">
      <c r="A440" s="246"/>
      <c r="B440" s="246"/>
      <c r="C440" s="246"/>
      <c r="D440" s="246"/>
      <c r="E440" s="246"/>
      <c r="F440" s="246"/>
      <c r="G440" s="246"/>
      <c r="H440" s="246"/>
      <c r="I440" s="1"/>
      <c r="J440" s="1"/>
      <c r="K440" s="1"/>
      <c r="L440" s="1"/>
      <c r="M440" s="1"/>
      <c r="N440" s="1"/>
      <c r="O440" s="1"/>
      <c r="P440" s="1"/>
      <c r="Q440" s="1"/>
      <c r="R440" s="1"/>
      <c r="S440" s="1"/>
      <c r="T440" s="1"/>
      <c r="U440" s="1"/>
      <c r="V440" s="1"/>
      <c r="W440" s="1"/>
      <c r="X440" s="1"/>
      <c r="Y440" s="1"/>
      <c r="Z440" s="1"/>
    </row>
    <row r="441" spans="1:26" ht="15.75" customHeight="1">
      <c r="A441" s="246"/>
      <c r="B441" s="246"/>
      <c r="C441" s="246"/>
      <c r="D441" s="246"/>
      <c r="E441" s="246"/>
      <c r="F441" s="246"/>
      <c r="G441" s="246"/>
      <c r="H441" s="246"/>
      <c r="I441" s="1"/>
      <c r="J441" s="1"/>
      <c r="K441" s="1"/>
      <c r="L441" s="1"/>
      <c r="M441" s="1"/>
      <c r="N441" s="1"/>
      <c r="O441" s="1"/>
      <c r="P441" s="1"/>
      <c r="Q441" s="1"/>
      <c r="R441" s="1"/>
      <c r="S441" s="1"/>
      <c r="T441" s="1"/>
      <c r="U441" s="1"/>
      <c r="V441" s="1"/>
      <c r="W441" s="1"/>
      <c r="X441" s="1"/>
      <c r="Y441" s="1"/>
      <c r="Z441" s="1"/>
    </row>
    <row r="442" spans="1:26" ht="15.75" customHeight="1">
      <c r="A442" s="246"/>
      <c r="B442" s="246"/>
      <c r="C442" s="246"/>
      <c r="D442" s="246"/>
      <c r="E442" s="246"/>
      <c r="F442" s="246"/>
      <c r="G442" s="246"/>
      <c r="H442" s="246"/>
      <c r="I442" s="1"/>
      <c r="J442" s="1"/>
      <c r="K442" s="1"/>
      <c r="L442" s="1"/>
      <c r="M442" s="1"/>
      <c r="N442" s="1"/>
      <c r="O442" s="1"/>
      <c r="P442" s="1"/>
      <c r="Q442" s="1"/>
      <c r="R442" s="1"/>
      <c r="S442" s="1"/>
      <c r="T442" s="1"/>
      <c r="U442" s="1"/>
      <c r="V442" s="1"/>
      <c r="W442" s="1"/>
      <c r="X442" s="1"/>
      <c r="Y442" s="1"/>
      <c r="Z442" s="1"/>
    </row>
    <row r="443" spans="1:26" ht="15.75" customHeight="1">
      <c r="A443" s="246"/>
      <c r="B443" s="246"/>
      <c r="C443" s="246"/>
      <c r="D443" s="246"/>
      <c r="E443" s="246"/>
      <c r="F443" s="246"/>
      <c r="G443" s="246"/>
      <c r="H443" s="246"/>
      <c r="I443" s="1"/>
      <c r="J443" s="1"/>
      <c r="K443" s="1"/>
      <c r="L443" s="1"/>
      <c r="M443" s="1"/>
      <c r="N443" s="1"/>
      <c r="O443" s="1"/>
      <c r="P443" s="1"/>
      <c r="Q443" s="1"/>
      <c r="R443" s="1"/>
      <c r="S443" s="1"/>
      <c r="T443" s="1"/>
      <c r="U443" s="1"/>
      <c r="V443" s="1"/>
      <c r="W443" s="1"/>
      <c r="X443" s="1"/>
      <c r="Y443" s="1"/>
      <c r="Z443" s="1"/>
    </row>
    <row r="444" spans="1:26" ht="15.75" customHeight="1">
      <c r="A444" s="246"/>
      <c r="B444" s="246"/>
      <c r="C444" s="246"/>
      <c r="D444" s="246"/>
      <c r="E444" s="246"/>
      <c r="F444" s="246"/>
      <c r="G444" s="246"/>
      <c r="H444" s="246"/>
      <c r="I444" s="1"/>
      <c r="J444" s="1"/>
      <c r="K444" s="1"/>
      <c r="L444" s="1"/>
      <c r="M444" s="1"/>
      <c r="N444" s="1"/>
      <c r="O444" s="1"/>
      <c r="P444" s="1"/>
      <c r="Q444" s="1"/>
      <c r="R444" s="1"/>
      <c r="S444" s="1"/>
      <c r="T444" s="1"/>
      <c r="U444" s="1"/>
      <c r="V444" s="1"/>
      <c r="W444" s="1"/>
      <c r="X444" s="1"/>
      <c r="Y444" s="1"/>
      <c r="Z444" s="1"/>
    </row>
    <row r="445" spans="1:26" ht="15.75" customHeight="1">
      <c r="A445" s="246"/>
      <c r="B445" s="246"/>
      <c r="C445" s="246"/>
      <c r="D445" s="246"/>
      <c r="E445" s="246"/>
      <c r="F445" s="246"/>
      <c r="G445" s="246"/>
      <c r="H445" s="246"/>
      <c r="I445" s="1"/>
      <c r="J445" s="1"/>
      <c r="K445" s="1"/>
      <c r="L445" s="1"/>
      <c r="M445" s="1"/>
      <c r="N445" s="1"/>
      <c r="O445" s="1"/>
      <c r="P445" s="1"/>
      <c r="Q445" s="1"/>
      <c r="R445" s="1"/>
      <c r="S445" s="1"/>
      <c r="T445" s="1"/>
      <c r="U445" s="1"/>
      <c r="V445" s="1"/>
      <c r="W445" s="1"/>
      <c r="X445" s="1"/>
      <c r="Y445" s="1"/>
      <c r="Z445" s="1"/>
    </row>
    <row r="446" spans="1:26" ht="15.75" customHeight="1">
      <c r="A446" s="246"/>
      <c r="B446" s="246"/>
      <c r="C446" s="246"/>
      <c r="D446" s="246"/>
      <c r="E446" s="246"/>
      <c r="F446" s="246"/>
      <c r="G446" s="246"/>
      <c r="H446" s="246"/>
      <c r="I446" s="1"/>
      <c r="J446" s="1"/>
      <c r="K446" s="1"/>
      <c r="L446" s="1"/>
      <c r="M446" s="1"/>
      <c r="N446" s="1"/>
      <c r="O446" s="1"/>
      <c r="P446" s="1"/>
      <c r="Q446" s="1"/>
      <c r="R446" s="1"/>
      <c r="S446" s="1"/>
      <c r="T446" s="1"/>
      <c r="U446" s="1"/>
      <c r="V446" s="1"/>
      <c r="W446" s="1"/>
      <c r="X446" s="1"/>
      <c r="Y446" s="1"/>
      <c r="Z446" s="1"/>
    </row>
    <row r="447" spans="1:26" ht="15.75" customHeight="1">
      <c r="A447" s="246"/>
      <c r="B447" s="246"/>
      <c r="C447" s="246"/>
      <c r="D447" s="246"/>
      <c r="E447" s="246"/>
      <c r="F447" s="246"/>
      <c r="G447" s="246"/>
      <c r="H447" s="246"/>
      <c r="I447" s="1"/>
      <c r="J447" s="1"/>
      <c r="K447" s="1"/>
      <c r="L447" s="1"/>
      <c r="M447" s="1"/>
      <c r="N447" s="1"/>
      <c r="O447" s="1"/>
      <c r="P447" s="1"/>
      <c r="Q447" s="1"/>
      <c r="R447" s="1"/>
      <c r="S447" s="1"/>
      <c r="T447" s="1"/>
      <c r="U447" s="1"/>
      <c r="V447" s="1"/>
      <c r="W447" s="1"/>
      <c r="X447" s="1"/>
      <c r="Y447" s="1"/>
      <c r="Z447" s="1"/>
    </row>
    <row r="448" spans="1:26" ht="15.75" customHeight="1">
      <c r="A448" s="246"/>
      <c r="B448" s="246"/>
      <c r="C448" s="246"/>
      <c r="D448" s="246"/>
      <c r="E448" s="246"/>
      <c r="F448" s="246"/>
      <c r="G448" s="246"/>
      <c r="H448" s="246"/>
      <c r="I448" s="1"/>
      <c r="J448" s="1"/>
      <c r="K448" s="1"/>
      <c r="L448" s="1"/>
      <c r="M448" s="1"/>
      <c r="N448" s="1"/>
      <c r="O448" s="1"/>
      <c r="P448" s="1"/>
      <c r="Q448" s="1"/>
      <c r="R448" s="1"/>
      <c r="S448" s="1"/>
      <c r="T448" s="1"/>
      <c r="U448" s="1"/>
      <c r="V448" s="1"/>
      <c r="W448" s="1"/>
      <c r="X448" s="1"/>
      <c r="Y448" s="1"/>
      <c r="Z448" s="1"/>
    </row>
    <row r="449" spans="1:26" ht="15.75" customHeight="1">
      <c r="A449" s="246"/>
      <c r="B449" s="246"/>
      <c r="C449" s="246"/>
      <c r="D449" s="246"/>
      <c r="E449" s="246"/>
      <c r="F449" s="246"/>
      <c r="G449" s="246"/>
      <c r="H449" s="246"/>
      <c r="I449" s="1"/>
      <c r="J449" s="1"/>
      <c r="K449" s="1"/>
      <c r="L449" s="1"/>
      <c r="M449" s="1"/>
      <c r="N449" s="1"/>
      <c r="O449" s="1"/>
      <c r="P449" s="1"/>
      <c r="Q449" s="1"/>
      <c r="R449" s="1"/>
      <c r="S449" s="1"/>
      <c r="T449" s="1"/>
      <c r="U449" s="1"/>
      <c r="V449" s="1"/>
      <c r="W449" s="1"/>
      <c r="X449" s="1"/>
      <c r="Y449" s="1"/>
      <c r="Z449" s="1"/>
    </row>
    <row r="450" spans="1:26" ht="15.75" customHeight="1">
      <c r="A450" s="246"/>
      <c r="B450" s="246"/>
      <c r="C450" s="246"/>
      <c r="D450" s="246"/>
      <c r="E450" s="246"/>
      <c r="F450" s="246"/>
      <c r="G450" s="246"/>
      <c r="H450" s="246"/>
      <c r="I450" s="1"/>
      <c r="J450" s="1"/>
      <c r="K450" s="1"/>
      <c r="L450" s="1"/>
      <c r="M450" s="1"/>
      <c r="N450" s="1"/>
      <c r="O450" s="1"/>
      <c r="P450" s="1"/>
      <c r="Q450" s="1"/>
      <c r="R450" s="1"/>
      <c r="S450" s="1"/>
      <c r="T450" s="1"/>
      <c r="U450" s="1"/>
      <c r="V450" s="1"/>
      <c r="W450" s="1"/>
      <c r="X450" s="1"/>
      <c r="Y450" s="1"/>
      <c r="Z450" s="1"/>
    </row>
    <row r="451" spans="1:26" ht="15.75" customHeight="1">
      <c r="A451" s="246"/>
      <c r="B451" s="246"/>
      <c r="C451" s="246"/>
      <c r="D451" s="246"/>
      <c r="E451" s="246"/>
      <c r="F451" s="246"/>
      <c r="G451" s="246"/>
      <c r="H451" s="246"/>
      <c r="I451" s="1"/>
      <c r="J451" s="1"/>
      <c r="K451" s="1"/>
      <c r="L451" s="1"/>
      <c r="M451" s="1"/>
      <c r="N451" s="1"/>
      <c r="O451" s="1"/>
      <c r="P451" s="1"/>
      <c r="Q451" s="1"/>
      <c r="R451" s="1"/>
      <c r="S451" s="1"/>
      <c r="T451" s="1"/>
      <c r="U451" s="1"/>
      <c r="V451" s="1"/>
      <c r="W451" s="1"/>
      <c r="X451" s="1"/>
      <c r="Y451" s="1"/>
      <c r="Z451" s="1"/>
    </row>
    <row r="452" spans="1:26" ht="15.75" customHeight="1">
      <c r="A452" s="246"/>
      <c r="B452" s="246"/>
      <c r="C452" s="246"/>
      <c r="D452" s="246"/>
      <c r="E452" s="246"/>
      <c r="F452" s="246"/>
      <c r="G452" s="246"/>
      <c r="H452" s="246"/>
      <c r="I452" s="1"/>
      <c r="J452" s="1"/>
      <c r="K452" s="1"/>
      <c r="L452" s="1"/>
      <c r="M452" s="1"/>
      <c r="N452" s="1"/>
      <c r="O452" s="1"/>
      <c r="P452" s="1"/>
      <c r="Q452" s="1"/>
      <c r="R452" s="1"/>
      <c r="S452" s="1"/>
      <c r="T452" s="1"/>
      <c r="U452" s="1"/>
      <c r="V452" s="1"/>
      <c r="W452" s="1"/>
      <c r="X452" s="1"/>
      <c r="Y452" s="1"/>
      <c r="Z452" s="1"/>
    </row>
    <row r="453" spans="1:26" ht="15.75" customHeight="1">
      <c r="A453" s="246"/>
      <c r="B453" s="246"/>
      <c r="C453" s="246"/>
      <c r="D453" s="246"/>
      <c r="E453" s="246"/>
      <c r="F453" s="246"/>
      <c r="G453" s="246"/>
      <c r="H453" s="246"/>
      <c r="I453" s="1"/>
      <c r="J453" s="1"/>
      <c r="K453" s="1"/>
      <c r="L453" s="1"/>
      <c r="M453" s="1"/>
      <c r="N453" s="1"/>
      <c r="O453" s="1"/>
      <c r="P453" s="1"/>
      <c r="Q453" s="1"/>
      <c r="R453" s="1"/>
      <c r="S453" s="1"/>
      <c r="T453" s="1"/>
      <c r="U453" s="1"/>
      <c r="V453" s="1"/>
      <c r="W453" s="1"/>
      <c r="X453" s="1"/>
      <c r="Y453" s="1"/>
      <c r="Z453" s="1"/>
    </row>
    <row r="454" spans="1:26" ht="15.75" customHeight="1">
      <c r="A454" s="246"/>
      <c r="B454" s="246"/>
      <c r="C454" s="246"/>
      <c r="D454" s="246"/>
      <c r="E454" s="246"/>
      <c r="F454" s="246"/>
      <c r="G454" s="246"/>
      <c r="H454" s="246"/>
      <c r="I454" s="1"/>
      <c r="J454" s="1"/>
      <c r="K454" s="1"/>
      <c r="L454" s="1"/>
      <c r="M454" s="1"/>
      <c r="N454" s="1"/>
      <c r="O454" s="1"/>
      <c r="P454" s="1"/>
      <c r="Q454" s="1"/>
      <c r="R454" s="1"/>
      <c r="S454" s="1"/>
      <c r="T454" s="1"/>
      <c r="U454" s="1"/>
      <c r="V454" s="1"/>
      <c r="W454" s="1"/>
      <c r="X454" s="1"/>
      <c r="Y454" s="1"/>
      <c r="Z454" s="1"/>
    </row>
    <row r="455" spans="1:26" ht="15.75" customHeight="1">
      <c r="A455" s="246"/>
      <c r="B455" s="246"/>
      <c r="C455" s="246"/>
      <c r="D455" s="246"/>
      <c r="E455" s="246"/>
      <c r="F455" s="246"/>
      <c r="G455" s="246"/>
      <c r="H455" s="246"/>
      <c r="I455" s="1"/>
      <c r="J455" s="1"/>
      <c r="K455" s="1"/>
      <c r="L455" s="1"/>
      <c r="M455" s="1"/>
      <c r="N455" s="1"/>
      <c r="O455" s="1"/>
      <c r="P455" s="1"/>
      <c r="Q455" s="1"/>
      <c r="R455" s="1"/>
      <c r="S455" s="1"/>
      <c r="T455" s="1"/>
      <c r="U455" s="1"/>
      <c r="V455" s="1"/>
      <c r="W455" s="1"/>
      <c r="X455" s="1"/>
      <c r="Y455" s="1"/>
      <c r="Z455" s="1"/>
    </row>
    <row r="456" spans="1:26" ht="15.75" customHeight="1">
      <c r="A456" s="246"/>
      <c r="B456" s="246"/>
      <c r="C456" s="246"/>
      <c r="D456" s="246"/>
      <c r="E456" s="246"/>
      <c r="F456" s="246"/>
      <c r="G456" s="246"/>
      <c r="H456" s="246"/>
      <c r="I456" s="1"/>
      <c r="J456" s="1"/>
      <c r="K456" s="1"/>
      <c r="L456" s="1"/>
      <c r="M456" s="1"/>
      <c r="N456" s="1"/>
      <c r="O456" s="1"/>
      <c r="P456" s="1"/>
      <c r="Q456" s="1"/>
      <c r="R456" s="1"/>
      <c r="S456" s="1"/>
      <c r="T456" s="1"/>
      <c r="U456" s="1"/>
      <c r="V456" s="1"/>
      <c r="W456" s="1"/>
      <c r="X456" s="1"/>
      <c r="Y456" s="1"/>
      <c r="Z456" s="1"/>
    </row>
    <row r="457" spans="1:26" ht="15.75" customHeight="1">
      <c r="A457" s="246"/>
      <c r="B457" s="246"/>
      <c r="C457" s="246"/>
      <c r="D457" s="246"/>
      <c r="E457" s="246"/>
      <c r="F457" s="246"/>
      <c r="G457" s="246"/>
      <c r="H457" s="246"/>
      <c r="I457" s="1"/>
      <c r="J457" s="1"/>
      <c r="K457" s="1"/>
      <c r="L457" s="1"/>
      <c r="M457" s="1"/>
      <c r="N457" s="1"/>
      <c r="O457" s="1"/>
      <c r="P457" s="1"/>
      <c r="Q457" s="1"/>
      <c r="R457" s="1"/>
      <c r="S457" s="1"/>
      <c r="T457" s="1"/>
      <c r="U457" s="1"/>
      <c r="V457" s="1"/>
      <c r="W457" s="1"/>
      <c r="X457" s="1"/>
      <c r="Y457" s="1"/>
      <c r="Z457" s="1"/>
    </row>
    <row r="458" spans="1:26" ht="15.75" customHeight="1">
      <c r="A458" s="246"/>
      <c r="B458" s="246"/>
      <c r="C458" s="246"/>
      <c r="D458" s="246"/>
      <c r="E458" s="246"/>
      <c r="F458" s="246"/>
      <c r="G458" s="246"/>
      <c r="H458" s="246"/>
      <c r="I458" s="1"/>
      <c r="J458" s="1"/>
      <c r="K458" s="1"/>
      <c r="L458" s="1"/>
      <c r="M458" s="1"/>
      <c r="N458" s="1"/>
      <c r="O458" s="1"/>
      <c r="P458" s="1"/>
      <c r="Q458" s="1"/>
      <c r="R458" s="1"/>
      <c r="S458" s="1"/>
      <c r="T458" s="1"/>
      <c r="U458" s="1"/>
      <c r="V458" s="1"/>
      <c r="W458" s="1"/>
      <c r="X458" s="1"/>
      <c r="Y458" s="1"/>
      <c r="Z458" s="1"/>
    </row>
    <row r="459" spans="1:26" ht="15.75" customHeight="1">
      <c r="A459" s="246"/>
      <c r="B459" s="246"/>
      <c r="C459" s="246"/>
      <c r="D459" s="246"/>
      <c r="E459" s="246"/>
      <c r="F459" s="246"/>
      <c r="G459" s="246"/>
      <c r="H459" s="246"/>
      <c r="I459" s="1"/>
      <c r="J459" s="1"/>
      <c r="K459" s="1"/>
      <c r="L459" s="1"/>
      <c r="M459" s="1"/>
      <c r="N459" s="1"/>
      <c r="O459" s="1"/>
      <c r="P459" s="1"/>
      <c r="Q459" s="1"/>
      <c r="R459" s="1"/>
      <c r="S459" s="1"/>
      <c r="T459" s="1"/>
      <c r="U459" s="1"/>
      <c r="V459" s="1"/>
      <c r="W459" s="1"/>
      <c r="X459" s="1"/>
      <c r="Y459" s="1"/>
      <c r="Z459" s="1"/>
    </row>
    <row r="460" spans="1:26" ht="15.75" customHeight="1">
      <c r="A460" s="246"/>
      <c r="B460" s="246"/>
      <c r="C460" s="246"/>
      <c r="D460" s="246"/>
      <c r="E460" s="246"/>
      <c r="F460" s="246"/>
      <c r="G460" s="246"/>
      <c r="H460" s="246"/>
      <c r="I460" s="1"/>
      <c r="J460" s="1"/>
      <c r="K460" s="1"/>
      <c r="L460" s="1"/>
      <c r="M460" s="1"/>
      <c r="N460" s="1"/>
      <c r="O460" s="1"/>
      <c r="P460" s="1"/>
      <c r="Q460" s="1"/>
      <c r="R460" s="1"/>
      <c r="S460" s="1"/>
      <c r="T460" s="1"/>
      <c r="U460" s="1"/>
      <c r="V460" s="1"/>
      <c r="W460" s="1"/>
      <c r="X460" s="1"/>
      <c r="Y460" s="1"/>
      <c r="Z460" s="1"/>
    </row>
    <row r="461" spans="1:26" ht="15.75" customHeight="1">
      <c r="A461" s="246"/>
      <c r="B461" s="246"/>
      <c r="C461" s="246"/>
      <c r="D461" s="246"/>
      <c r="E461" s="246"/>
      <c r="F461" s="246"/>
      <c r="G461" s="246"/>
      <c r="H461" s="246"/>
      <c r="I461" s="1"/>
      <c r="J461" s="1"/>
      <c r="K461" s="1"/>
      <c r="L461" s="1"/>
      <c r="M461" s="1"/>
      <c r="N461" s="1"/>
      <c r="O461" s="1"/>
      <c r="P461" s="1"/>
      <c r="Q461" s="1"/>
      <c r="R461" s="1"/>
      <c r="S461" s="1"/>
      <c r="T461" s="1"/>
      <c r="U461" s="1"/>
      <c r="V461" s="1"/>
      <c r="W461" s="1"/>
      <c r="X461" s="1"/>
      <c r="Y461" s="1"/>
      <c r="Z461" s="1"/>
    </row>
    <row r="462" spans="1:26" ht="15.75" customHeight="1">
      <c r="A462" s="246"/>
      <c r="B462" s="246"/>
      <c r="C462" s="246"/>
      <c r="D462" s="246"/>
      <c r="E462" s="246"/>
      <c r="F462" s="246"/>
      <c r="G462" s="246"/>
      <c r="H462" s="246"/>
      <c r="I462" s="1"/>
      <c r="J462" s="1"/>
      <c r="K462" s="1"/>
      <c r="L462" s="1"/>
      <c r="M462" s="1"/>
      <c r="N462" s="1"/>
      <c r="O462" s="1"/>
      <c r="P462" s="1"/>
      <c r="Q462" s="1"/>
      <c r="R462" s="1"/>
      <c r="S462" s="1"/>
      <c r="T462" s="1"/>
      <c r="U462" s="1"/>
      <c r="V462" s="1"/>
      <c r="W462" s="1"/>
      <c r="X462" s="1"/>
      <c r="Y462" s="1"/>
      <c r="Z462" s="1"/>
    </row>
    <row r="463" spans="1:26" ht="15.75" customHeight="1">
      <c r="A463" s="246"/>
      <c r="B463" s="246"/>
      <c r="C463" s="246"/>
      <c r="D463" s="246"/>
      <c r="E463" s="246"/>
      <c r="F463" s="246"/>
      <c r="G463" s="246"/>
      <c r="H463" s="246"/>
      <c r="I463" s="1"/>
      <c r="J463" s="1"/>
      <c r="K463" s="1"/>
      <c r="L463" s="1"/>
      <c r="M463" s="1"/>
      <c r="N463" s="1"/>
      <c r="O463" s="1"/>
      <c r="P463" s="1"/>
      <c r="Q463" s="1"/>
      <c r="R463" s="1"/>
      <c r="S463" s="1"/>
      <c r="T463" s="1"/>
      <c r="U463" s="1"/>
      <c r="V463" s="1"/>
      <c r="W463" s="1"/>
      <c r="X463" s="1"/>
      <c r="Y463" s="1"/>
      <c r="Z463" s="1"/>
    </row>
    <row r="464" spans="1:26" ht="15.75" customHeight="1">
      <c r="A464" s="246"/>
      <c r="B464" s="246"/>
      <c r="C464" s="246"/>
      <c r="D464" s="246"/>
      <c r="E464" s="246"/>
      <c r="F464" s="246"/>
      <c r="G464" s="246"/>
      <c r="H464" s="246"/>
      <c r="I464" s="1"/>
      <c r="J464" s="1"/>
      <c r="K464" s="1"/>
      <c r="L464" s="1"/>
      <c r="M464" s="1"/>
      <c r="N464" s="1"/>
      <c r="O464" s="1"/>
      <c r="P464" s="1"/>
      <c r="Q464" s="1"/>
      <c r="R464" s="1"/>
      <c r="S464" s="1"/>
      <c r="T464" s="1"/>
      <c r="U464" s="1"/>
      <c r="V464" s="1"/>
      <c r="W464" s="1"/>
      <c r="X464" s="1"/>
      <c r="Y464" s="1"/>
      <c r="Z464" s="1"/>
    </row>
    <row r="465" spans="1:26" ht="15.75" customHeight="1">
      <c r="A465" s="246"/>
      <c r="B465" s="246"/>
      <c r="C465" s="246"/>
      <c r="D465" s="246"/>
      <c r="E465" s="246"/>
      <c r="F465" s="246"/>
      <c r="G465" s="246"/>
      <c r="H465" s="246"/>
      <c r="I465" s="1"/>
      <c r="J465" s="1"/>
      <c r="K465" s="1"/>
      <c r="L465" s="1"/>
      <c r="M465" s="1"/>
      <c r="N465" s="1"/>
      <c r="O465" s="1"/>
      <c r="P465" s="1"/>
      <c r="Q465" s="1"/>
      <c r="R465" s="1"/>
      <c r="S465" s="1"/>
      <c r="T465" s="1"/>
      <c r="U465" s="1"/>
      <c r="V465" s="1"/>
      <c r="W465" s="1"/>
      <c r="X465" s="1"/>
      <c r="Y465" s="1"/>
      <c r="Z465" s="1"/>
    </row>
    <row r="466" spans="1:26" ht="15.75" customHeight="1">
      <c r="A466" s="246"/>
      <c r="B466" s="246"/>
      <c r="C466" s="246"/>
      <c r="D466" s="246"/>
      <c r="E466" s="246"/>
      <c r="F466" s="246"/>
      <c r="G466" s="246"/>
      <c r="H466" s="246"/>
      <c r="I466" s="1"/>
      <c r="J466" s="1"/>
      <c r="K466" s="1"/>
      <c r="L466" s="1"/>
      <c r="M466" s="1"/>
      <c r="N466" s="1"/>
      <c r="O466" s="1"/>
      <c r="P466" s="1"/>
      <c r="Q466" s="1"/>
      <c r="R466" s="1"/>
      <c r="S466" s="1"/>
      <c r="T466" s="1"/>
      <c r="U466" s="1"/>
      <c r="V466" s="1"/>
      <c r="W466" s="1"/>
      <c r="X466" s="1"/>
      <c r="Y466" s="1"/>
      <c r="Z466" s="1"/>
    </row>
    <row r="467" spans="1:26" ht="15.75" customHeight="1">
      <c r="A467" s="246"/>
      <c r="B467" s="246"/>
      <c r="C467" s="246"/>
      <c r="D467" s="246"/>
      <c r="E467" s="246"/>
      <c r="F467" s="246"/>
      <c r="G467" s="246"/>
      <c r="H467" s="246"/>
      <c r="I467" s="1"/>
      <c r="J467" s="1"/>
      <c r="K467" s="1"/>
      <c r="L467" s="1"/>
      <c r="M467" s="1"/>
      <c r="N467" s="1"/>
      <c r="O467" s="1"/>
      <c r="P467" s="1"/>
      <c r="Q467" s="1"/>
      <c r="R467" s="1"/>
      <c r="S467" s="1"/>
      <c r="T467" s="1"/>
      <c r="U467" s="1"/>
      <c r="V467" s="1"/>
      <c r="W467" s="1"/>
      <c r="X467" s="1"/>
      <c r="Y467" s="1"/>
      <c r="Z467" s="1"/>
    </row>
    <row r="468" spans="1:26" ht="15.75" customHeight="1">
      <c r="A468" s="246"/>
      <c r="B468" s="246"/>
      <c r="C468" s="246"/>
      <c r="D468" s="246"/>
      <c r="E468" s="246"/>
      <c r="F468" s="246"/>
      <c r="G468" s="246"/>
      <c r="H468" s="246"/>
      <c r="I468" s="1"/>
      <c r="J468" s="1"/>
      <c r="K468" s="1"/>
      <c r="L468" s="1"/>
      <c r="M468" s="1"/>
      <c r="N468" s="1"/>
      <c r="O468" s="1"/>
      <c r="P468" s="1"/>
      <c r="Q468" s="1"/>
      <c r="R468" s="1"/>
      <c r="S468" s="1"/>
      <c r="T468" s="1"/>
      <c r="U468" s="1"/>
      <c r="V468" s="1"/>
      <c r="W468" s="1"/>
      <c r="X468" s="1"/>
      <c r="Y468" s="1"/>
      <c r="Z468" s="1"/>
    </row>
    <row r="469" spans="1:26" ht="15.75" customHeight="1">
      <c r="A469" s="246"/>
      <c r="B469" s="246"/>
      <c r="C469" s="246"/>
      <c r="D469" s="246"/>
      <c r="E469" s="246"/>
      <c r="F469" s="246"/>
      <c r="G469" s="246"/>
      <c r="H469" s="246"/>
      <c r="I469" s="1"/>
      <c r="J469" s="1"/>
      <c r="K469" s="1"/>
      <c r="L469" s="1"/>
      <c r="M469" s="1"/>
      <c r="N469" s="1"/>
      <c r="O469" s="1"/>
      <c r="P469" s="1"/>
      <c r="Q469" s="1"/>
      <c r="R469" s="1"/>
      <c r="S469" s="1"/>
      <c r="T469" s="1"/>
      <c r="U469" s="1"/>
      <c r="V469" s="1"/>
      <c r="W469" s="1"/>
      <c r="X469" s="1"/>
      <c r="Y469" s="1"/>
      <c r="Z469" s="1"/>
    </row>
    <row r="470" spans="1:26" ht="15.75" customHeight="1">
      <c r="A470" s="246"/>
      <c r="B470" s="246"/>
      <c r="C470" s="246"/>
      <c r="D470" s="246"/>
      <c r="E470" s="246"/>
      <c r="F470" s="246"/>
      <c r="G470" s="246"/>
      <c r="H470" s="246"/>
      <c r="I470" s="1"/>
      <c r="J470" s="1"/>
      <c r="K470" s="1"/>
      <c r="L470" s="1"/>
      <c r="M470" s="1"/>
      <c r="N470" s="1"/>
      <c r="O470" s="1"/>
      <c r="P470" s="1"/>
      <c r="Q470" s="1"/>
      <c r="R470" s="1"/>
      <c r="S470" s="1"/>
      <c r="T470" s="1"/>
      <c r="U470" s="1"/>
      <c r="V470" s="1"/>
      <c r="W470" s="1"/>
      <c r="X470" s="1"/>
      <c r="Y470" s="1"/>
      <c r="Z470" s="1"/>
    </row>
    <row r="471" spans="1:26" ht="15.75" customHeight="1">
      <c r="A471" s="246"/>
      <c r="B471" s="246"/>
      <c r="C471" s="246"/>
      <c r="D471" s="246"/>
      <c r="E471" s="246"/>
      <c r="F471" s="246"/>
      <c r="G471" s="246"/>
      <c r="H471" s="246"/>
      <c r="I471" s="1"/>
      <c r="J471" s="1"/>
      <c r="K471" s="1"/>
      <c r="L471" s="1"/>
      <c r="M471" s="1"/>
      <c r="N471" s="1"/>
      <c r="O471" s="1"/>
      <c r="P471" s="1"/>
      <c r="Q471" s="1"/>
      <c r="R471" s="1"/>
      <c r="S471" s="1"/>
      <c r="T471" s="1"/>
      <c r="U471" s="1"/>
      <c r="V471" s="1"/>
      <c r="W471" s="1"/>
      <c r="X471" s="1"/>
      <c r="Y471" s="1"/>
      <c r="Z471" s="1"/>
    </row>
    <row r="472" spans="1:26" ht="15.75" customHeight="1">
      <c r="A472" s="246"/>
      <c r="B472" s="246"/>
      <c r="C472" s="246"/>
      <c r="D472" s="246"/>
      <c r="E472" s="246"/>
      <c r="F472" s="246"/>
      <c r="G472" s="246"/>
      <c r="H472" s="246"/>
      <c r="I472" s="1"/>
      <c r="J472" s="1"/>
      <c r="K472" s="1"/>
      <c r="L472" s="1"/>
      <c r="M472" s="1"/>
      <c r="N472" s="1"/>
      <c r="O472" s="1"/>
      <c r="P472" s="1"/>
      <c r="Q472" s="1"/>
      <c r="R472" s="1"/>
      <c r="S472" s="1"/>
      <c r="T472" s="1"/>
      <c r="U472" s="1"/>
      <c r="V472" s="1"/>
      <c r="W472" s="1"/>
      <c r="X472" s="1"/>
      <c r="Y472" s="1"/>
      <c r="Z472" s="1"/>
    </row>
    <row r="473" spans="1:26" ht="15.75" customHeight="1">
      <c r="A473" s="246"/>
      <c r="B473" s="246"/>
      <c r="C473" s="246"/>
      <c r="D473" s="246"/>
      <c r="E473" s="246"/>
      <c r="F473" s="246"/>
      <c r="G473" s="246"/>
      <c r="H473" s="246"/>
      <c r="I473" s="1"/>
      <c r="J473" s="1"/>
      <c r="K473" s="1"/>
      <c r="L473" s="1"/>
      <c r="M473" s="1"/>
      <c r="N473" s="1"/>
      <c r="O473" s="1"/>
      <c r="P473" s="1"/>
      <c r="Q473" s="1"/>
      <c r="R473" s="1"/>
      <c r="S473" s="1"/>
      <c r="T473" s="1"/>
      <c r="U473" s="1"/>
      <c r="V473" s="1"/>
      <c r="W473" s="1"/>
      <c r="X473" s="1"/>
      <c r="Y473" s="1"/>
      <c r="Z473" s="1"/>
    </row>
    <row r="474" spans="1:26" ht="15.75" customHeight="1">
      <c r="A474" s="246"/>
      <c r="B474" s="246"/>
      <c r="C474" s="246"/>
      <c r="D474" s="246"/>
      <c r="E474" s="246"/>
      <c r="F474" s="246"/>
      <c r="G474" s="246"/>
      <c r="H474" s="246"/>
      <c r="I474" s="1"/>
      <c r="J474" s="1"/>
      <c r="K474" s="1"/>
      <c r="L474" s="1"/>
      <c r="M474" s="1"/>
      <c r="N474" s="1"/>
      <c r="O474" s="1"/>
      <c r="P474" s="1"/>
      <c r="Q474" s="1"/>
      <c r="R474" s="1"/>
      <c r="S474" s="1"/>
      <c r="T474" s="1"/>
      <c r="U474" s="1"/>
      <c r="V474" s="1"/>
      <c r="W474" s="1"/>
      <c r="X474" s="1"/>
      <c r="Y474" s="1"/>
      <c r="Z474" s="1"/>
    </row>
    <row r="475" spans="1:26" ht="15.75" customHeight="1">
      <c r="A475" s="246"/>
      <c r="B475" s="246"/>
      <c r="C475" s="246"/>
      <c r="D475" s="246"/>
      <c r="E475" s="246"/>
      <c r="F475" s="246"/>
      <c r="G475" s="246"/>
      <c r="H475" s="246"/>
      <c r="I475" s="1"/>
      <c r="J475" s="1"/>
      <c r="K475" s="1"/>
      <c r="L475" s="1"/>
      <c r="M475" s="1"/>
      <c r="N475" s="1"/>
      <c r="O475" s="1"/>
      <c r="P475" s="1"/>
      <c r="Q475" s="1"/>
      <c r="R475" s="1"/>
      <c r="S475" s="1"/>
      <c r="T475" s="1"/>
      <c r="U475" s="1"/>
      <c r="V475" s="1"/>
      <c r="W475" s="1"/>
      <c r="X475" s="1"/>
      <c r="Y475" s="1"/>
      <c r="Z475" s="1"/>
    </row>
    <row r="476" spans="1:26" ht="15.75" customHeight="1">
      <c r="A476" s="246"/>
      <c r="B476" s="246"/>
      <c r="C476" s="246"/>
      <c r="D476" s="246"/>
      <c r="E476" s="246"/>
      <c r="F476" s="246"/>
      <c r="G476" s="246"/>
      <c r="H476" s="246"/>
      <c r="I476" s="1"/>
      <c r="J476" s="1"/>
      <c r="K476" s="1"/>
      <c r="L476" s="1"/>
      <c r="M476" s="1"/>
      <c r="N476" s="1"/>
      <c r="O476" s="1"/>
      <c r="P476" s="1"/>
      <c r="Q476" s="1"/>
      <c r="R476" s="1"/>
      <c r="S476" s="1"/>
      <c r="T476" s="1"/>
      <c r="U476" s="1"/>
      <c r="V476" s="1"/>
      <c r="W476" s="1"/>
      <c r="X476" s="1"/>
      <c r="Y476" s="1"/>
      <c r="Z476" s="1"/>
    </row>
    <row r="477" spans="1:26" ht="15.75" customHeight="1">
      <c r="A477" s="246"/>
      <c r="B477" s="246"/>
      <c r="C477" s="246"/>
      <c r="D477" s="246"/>
      <c r="E477" s="246"/>
      <c r="F477" s="246"/>
      <c r="G477" s="246"/>
      <c r="H477" s="246"/>
      <c r="I477" s="1"/>
      <c r="J477" s="1"/>
      <c r="K477" s="1"/>
      <c r="L477" s="1"/>
      <c r="M477" s="1"/>
      <c r="N477" s="1"/>
      <c r="O477" s="1"/>
      <c r="P477" s="1"/>
      <c r="Q477" s="1"/>
      <c r="R477" s="1"/>
      <c r="S477" s="1"/>
      <c r="T477" s="1"/>
      <c r="U477" s="1"/>
      <c r="V477" s="1"/>
      <c r="W477" s="1"/>
      <c r="X477" s="1"/>
      <c r="Y477" s="1"/>
      <c r="Z477" s="1"/>
    </row>
    <row r="478" spans="1:26" ht="15.75" customHeight="1">
      <c r="A478" s="246"/>
      <c r="B478" s="246"/>
      <c r="C478" s="246"/>
      <c r="D478" s="246"/>
      <c r="E478" s="246"/>
      <c r="F478" s="246"/>
      <c r="G478" s="246"/>
      <c r="H478" s="246"/>
      <c r="I478" s="1"/>
      <c r="J478" s="1"/>
      <c r="K478" s="1"/>
      <c r="L478" s="1"/>
      <c r="M478" s="1"/>
      <c r="N478" s="1"/>
      <c r="O478" s="1"/>
      <c r="P478" s="1"/>
      <c r="Q478" s="1"/>
      <c r="R478" s="1"/>
      <c r="S478" s="1"/>
      <c r="T478" s="1"/>
      <c r="U478" s="1"/>
      <c r="V478" s="1"/>
      <c r="W478" s="1"/>
      <c r="X478" s="1"/>
      <c r="Y478" s="1"/>
      <c r="Z478" s="1"/>
    </row>
    <row r="479" spans="1:26" ht="15.75" customHeight="1">
      <c r="A479" s="246"/>
      <c r="B479" s="246"/>
      <c r="C479" s="246"/>
      <c r="D479" s="246"/>
      <c r="E479" s="246"/>
      <c r="F479" s="246"/>
      <c r="G479" s="246"/>
      <c r="H479" s="246"/>
      <c r="I479" s="1"/>
      <c r="J479" s="1"/>
      <c r="K479" s="1"/>
      <c r="L479" s="1"/>
      <c r="M479" s="1"/>
      <c r="N479" s="1"/>
      <c r="O479" s="1"/>
      <c r="P479" s="1"/>
      <c r="Q479" s="1"/>
      <c r="R479" s="1"/>
      <c r="S479" s="1"/>
      <c r="T479" s="1"/>
      <c r="U479" s="1"/>
      <c r="V479" s="1"/>
      <c r="W479" s="1"/>
      <c r="X479" s="1"/>
      <c r="Y479" s="1"/>
      <c r="Z479" s="1"/>
    </row>
    <row r="480" spans="1:26" ht="15.75" customHeight="1">
      <c r="A480" s="246"/>
      <c r="B480" s="246"/>
      <c r="C480" s="246"/>
      <c r="D480" s="246"/>
      <c r="E480" s="246"/>
      <c r="F480" s="246"/>
      <c r="G480" s="246"/>
      <c r="H480" s="246"/>
      <c r="I480" s="1"/>
      <c r="J480" s="1"/>
      <c r="K480" s="1"/>
      <c r="L480" s="1"/>
      <c r="M480" s="1"/>
      <c r="N480" s="1"/>
      <c r="O480" s="1"/>
      <c r="P480" s="1"/>
      <c r="Q480" s="1"/>
      <c r="R480" s="1"/>
      <c r="S480" s="1"/>
      <c r="T480" s="1"/>
      <c r="U480" s="1"/>
      <c r="V480" s="1"/>
      <c r="W480" s="1"/>
      <c r="X480" s="1"/>
      <c r="Y480" s="1"/>
      <c r="Z480" s="1"/>
    </row>
    <row r="481" spans="1:26" ht="15.75" customHeight="1">
      <c r="A481" s="246"/>
      <c r="B481" s="246"/>
      <c r="C481" s="246"/>
      <c r="D481" s="246"/>
      <c r="E481" s="246"/>
      <c r="F481" s="246"/>
      <c r="G481" s="246"/>
      <c r="H481" s="246"/>
      <c r="I481" s="1"/>
      <c r="J481" s="1"/>
      <c r="K481" s="1"/>
      <c r="L481" s="1"/>
      <c r="M481" s="1"/>
      <c r="N481" s="1"/>
      <c r="O481" s="1"/>
      <c r="P481" s="1"/>
      <c r="Q481" s="1"/>
      <c r="R481" s="1"/>
      <c r="S481" s="1"/>
      <c r="T481" s="1"/>
      <c r="U481" s="1"/>
      <c r="V481" s="1"/>
      <c r="W481" s="1"/>
      <c r="X481" s="1"/>
      <c r="Y481" s="1"/>
      <c r="Z481" s="1"/>
    </row>
    <row r="482" spans="1:26" ht="15.75" customHeight="1">
      <c r="A482" s="246"/>
      <c r="B482" s="246"/>
      <c r="C482" s="246"/>
      <c r="D482" s="246"/>
      <c r="E482" s="246"/>
      <c r="F482" s="246"/>
      <c r="G482" s="246"/>
      <c r="H482" s="246"/>
      <c r="I482" s="1"/>
      <c r="J482" s="1"/>
      <c r="K482" s="1"/>
      <c r="L482" s="1"/>
      <c r="M482" s="1"/>
      <c r="N482" s="1"/>
      <c r="O482" s="1"/>
      <c r="P482" s="1"/>
      <c r="Q482" s="1"/>
      <c r="R482" s="1"/>
      <c r="S482" s="1"/>
      <c r="T482" s="1"/>
      <c r="U482" s="1"/>
      <c r="V482" s="1"/>
      <c r="W482" s="1"/>
      <c r="X482" s="1"/>
      <c r="Y482" s="1"/>
      <c r="Z482" s="1"/>
    </row>
    <row r="483" spans="1:26" ht="15.75" customHeight="1">
      <c r="A483" s="246"/>
      <c r="B483" s="246"/>
      <c r="C483" s="246"/>
      <c r="D483" s="246"/>
      <c r="E483" s="246"/>
      <c r="F483" s="246"/>
      <c r="G483" s="246"/>
      <c r="H483" s="246"/>
      <c r="I483" s="1"/>
      <c r="J483" s="1"/>
      <c r="K483" s="1"/>
      <c r="L483" s="1"/>
      <c r="M483" s="1"/>
      <c r="N483" s="1"/>
      <c r="O483" s="1"/>
      <c r="P483" s="1"/>
      <c r="Q483" s="1"/>
      <c r="R483" s="1"/>
      <c r="S483" s="1"/>
      <c r="T483" s="1"/>
      <c r="U483" s="1"/>
      <c r="V483" s="1"/>
      <c r="W483" s="1"/>
      <c r="X483" s="1"/>
      <c r="Y483" s="1"/>
      <c r="Z483" s="1"/>
    </row>
    <row r="484" spans="1:26" ht="15.75" customHeight="1">
      <c r="A484" s="246"/>
      <c r="B484" s="246"/>
      <c r="C484" s="246"/>
      <c r="D484" s="246"/>
      <c r="E484" s="246"/>
      <c r="F484" s="246"/>
      <c r="G484" s="246"/>
      <c r="H484" s="246"/>
      <c r="I484" s="1"/>
      <c r="J484" s="1"/>
      <c r="K484" s="1"/>
      <c r="L484" s="1"/>
      <c r="M484" s="1"/>
      <c r="N484" s="1"/>
      <c r="O484" s="1"/>
      <c r="P484" s="1"/>
      <c r="Q484" s="1"/>
      <c r="R484" s="1"/>
      <c r="S484" s="1"/>
      <c r="T484" s="1"/>
      <c r="U484" s="1"/>
      <c r="V484" s="1"/>
      <c r="W484" s="1"/>
      <c r="X484" s="1"/>
      <c r="Y484" s="1"/>
      <c r="Z484" s="1"/>
    </row>
    <row r="485" spans="1:26" ht="15.75" customHeight="1">
      <c r="A485" s="246"/>
      <c r="B485" s="246"/>
      <c r="C485" s="246"/>
      <c r="D485" s="246"/>
      <c r="E485" s="246"/>
      <c r="F485" s="246"/>
      <c r="G485" s="246"/>
      <c r="H485" s="246"/>
      <c r="I485" s="1"/>
      <c r="J485" s="1"/>
      <c r="K485" s="1"/>
      <c r="L485" s="1"/>
      <c r="M485" s="1"/>
      <c r="N485" s="1"/>
      <c r="O485" s="1"/>
      <c r="P485" s="1"/>
      <c r="Q485" s="1"/>
      <c r="R485" s="1"/>
      <c r="S485" s="1"/>
      <c r="T485" s="1"/>
      <c r="U485" s="1"/>
      <c r="V485" s="1"/>
      <c r="W485" s="1"/>
      <c r="X485" s="1"/>
      <c r="Y485" s="1"/>
      <c r="Z485" s="1"/>
    </row>
    <row r="486" spans="1:26" ht="15.75" customHeight="1">
      <c r="A486" s="246"/>
      <c r="B486" s="246"/>
      <c r="C486" s="246"/>
      <c r="D486" s="246"/>
      <c r="E486" s="246"/>
      <c r="F486" s="246"/>
      <c r="G486" s="246"/>
      <c r="H486" s="246"/>
      <c r="I486" s="1"/>
      <c r="J486" s="1"/>
      <c r="K486" s="1"/>
      <c r="L486" s="1"/>
      <c r="M486" s="1"/>
      <c r="N486" s="1"/>
      <c r="O486" s="1"/>
      <c r="P486" s="1"/>
      <c r="Q486" s="1"/>
      <c r="R486" s="1"/>
      <c r="S486" s="1"/>
      <c r="T486" s="1"/>
      <c r="U486" s="1"/>
      <c r="V486" s="1"/>
      <c r="W486" s="1"/>
      <c r="X486" s="1"/>
      <c r="Y486" s="1"/>
      <c r="Z486" s="1"/>
    </row>
    <row r="487" spans="1:26" ht="15.75" customHeight="1">
      <c r="A487" s="246"/>
      <c r="B487" s="246"/>
      <c r="C487" s="246"/>
      <c r="D487" s="246"/>
      <c r="E487" s="246"/>
      <c r="F487" s="246"/>
      <c r="G487" s="246"/>
      <c r="H487" s="246"/>
      <c r="I487" s="1"/>
      <c r="J487" s="1"/>
      <c r="K487" s="1"/>
      <c r="L487" s="1"/>
      <c r="M487" s="1"/>
      <c r="N487" s="1"/>
      <c r="O487" s="1"/>
      <c r="P487" s="1"/>
      <c r="Q487" s="1"/>
      <c r="R487" s="1"/>
      <c r="S487" s="1"/>
      <c r="T487" s="1"/>
      <c r="U487" s="1"/>
      <c r="V487" s="1"/>
      <c r="W487" s="1"/>
      <c r="X487" s="1"/>
      <c r="Y487" s="1"/>
      <c r="Z487" s="1"/>
    </row>
    <row r="488" spans="1:26" ht="15.75" customHeight="1">
      <c r="A488" s="246"/>
      <c r="B488" s="246"/>
      <c r="C488" s="246"/>
      <c r="D488" s="246"/>
      <c r="E488" s="246"/>
      <c r="F488" s="246"/>
      <c r="G488" s="246"/>
      <c r="H488" s="246"/>
      <c r="I488" s="1"/>
      <c r="J488" s="1"/>
      <c r="K488" s="1"/>
      <c r="L488" s="1"/>
      <c r="M488" s="1"/>
      <c r="N488" s="1"/>
      <c r="O488" s="1"/>
      <c r="P488" s="1"/>
      <c r="Q488" s="1"/>
      <c r="R488" s="1"/>
      <c r="S488" s="1"/>
      <c r="T488" s="1"/>
      <c r="U488" s="1"/>
      <c r="V488" s="1"/>
      <c r="W488" s="1"/>
      <c r="X488" s="1"/>
      <c r="Y488" s="1"/>
      <c r="Z488" s="1"/>
    </row>
    <row r="489" spans="1:26" ht="15.75" customHeight="1">
      <c r="A489" s="246"/>
      <c r="B489" s="246"/>
      <c r="C489" s="246"/>
      <c r="D489" s="246"/>
      <c r="E489" s="246"/>
      <c r="F489" s="246"/>
      <c r="G489" s="246"/>
      <c r="H489" s="246"/>
      <c r="I489" s="1"/>
      <c r="J489" s="1"/>
      <c r="K489" s="1"/>
      <c r="L489" s="1"/>
      <c r="M489" s="1"/>
      <c r="N489" s="1"/>
      <c r="O489" s="1"/>
      <c r="P489" s="1"/>
      <c r="Q489" s="1"/>
      <c r="R489" s="1"/>
      <c r="S489" s="1"/>
      <c r="T489" s="1"/>
      <c r="U489" s="1"/>
      <c r="V489" s="1"/>
      <c r="W489" s="1"/>
      <c r="X489" s="1"/>
      <c r="Y489" s="1"/>
      <c r="Z489" s="1"/>
    </row>
    <row r="490" spans="1:26" ht="15.75" customHeight="1">
      <c r="A490" s="246"/>
      <c r="B490" s="246"/>
      <c r="C490" s="246"/>
      <c r="D490" s="246"/>
      <c r="E490" s="246"/>
      <c r="F490" s="246"/>
      <c r="G490" s="246"/>
      <c r="H490" s="246"/>
      <c r="I490" s="1"/>
      <c r="J490" s="1"/>
      <c r="K490" s="1"/>
      <c r="L490" s="1"/>
      <c r="M490" s="1"/>
      <c r="N490" s="1"/>
      <c r="O490" s="1"/>
      <c r="P490" s="1"/>
      <c r="Q490" s="1"/>
      <c r="R490" s="1"/>
      <c r="S490" s="1"/>
      <c r="T490" s="1"/>
      <c r="U490" s="1"/>
      <c r="V490" s="1"/>
      <c r="W490" s="1"/>
      <c r="X490" s="1"/>
      <c r="Y490" s="1"/>
      <c r="Z490" s="1"/>
    </row>
    <row r="491" spans="1:26" ht="15.75" customHeight="1">
      <c r="A491" s="246"/>
      <c r="B491" s="246"/>
      <c r="C491" s="246"/>
      <c r="D491" s="246"/>
      <c r="E491" s="246"/>
      <c r="F491" s="246"/>
      <c r="G491" s="246"/>
      <c r="H491" s="246"/>
      <c r="I491" s="1"/>
      <c r="J491" s="1"/>
      <c r="K491" s="1"/>
      <c r="L491" s="1"/>
      <c r="M491" s="1"/>
      <c r="N491" s="1"/>
      <c r="O491" s="1"/>
      <c r="P491" s="1"/>
      <c r="Q491" s="1"/>
      <c r="R491" s="1"/>
      <c r="S491" s="1"/>
      <c r="T491" s="1"/>
      <c r="U491" s="1"/>
      <c r="V491" s="1"/>
      <c r="W491" s="1"/>
      <c r="X491" s="1"/>
      <c r="Y491" s="1"/>
      <c r="Z491" s="1"/>
    </row>
    <row r="492" spans="1:26" ht="15.75" customHeight="1">
      <c r="A492" s="246"/>
      <c r="B492" s="246"/>
      <c r="C492" s="246"/>
      <c r="D492" s="246"/>
      <c r="E492" s="246"/>
      <c r="F492" s="246"/>
      <c r="G492" s="246"/>
      <c r="H492" s="246"/>
      <c r="I492" s="1"/>
      <c r="J492" s="1"/>
      <c r="K492" s="1"/>
      <c r="L492" s="1"/>
      <c r="M492" s="1"/>
      <c r="N492" s="1"/>
      <c r="O492" s="1"/>
      <c r="P492" s="1"/>
      <c r="Q492" s="1"/>
      <c r="R492" s="1"/>
      <c r="S492" s="1"/>
      <c r="T492" s="1"/>
      <c r="U492" s="1"/>
      <c r="V492" s="1"/>
      <c r="W492" s="1"/>
      <c r="X492" s="1"/>
      <c r="Y492" s="1"/>
      <c r="Z492" s="1"/>
    </row>
    <row r="493" spans="1:26" ht="15.75" customHeight="1">
      <c r="A493" s="246"/>
      <c r="B493" s="246"/>
      <c r="C493" s="246"/>
      <c r="D493" s="246"/>
      <c r="E493" s="246"/>
      <c r="F493" s="246"/>
      <c r="G493" s="246"/>
      <c r="H493" s="246"/>
      <c r="I493" s="1"/>
      <c r="J493" s="1"/>
      <c r="K493" s="1"/>
      <c r="L493" s="1"/>
      <c r="M493" s="1"/>
      <c r="N493" s="1"/>
      <c r="O493" s="1"/>
      <c r="P493" s="1"/>
      <c r="Q493" s="1"/>
      <c r="R493" s="1"/>
      <c r="S493" s="1"/>
      <c r="T493" s="1"/>
      <c r="U493" s="1"/>
      <c r="V493" s="1"/>
      <c r="W493" s="1"/>
      <c r="X493" s="1"/>
      <c r="Y493" s="1"/>
      <c r="Z493" s="1"/>
    </row>
    <row r="494" spans="1:26" ht="15.75" customHeight="1">
      <c r="A494" s="246"/>
      <c r="B494" s="246"/>
      <c r="C494" s="246"/>
      <c r="D494" s="246"/>
      <c r="E494" s="246"/>
      <c r="F494" s="246"/>
      <c r="G494" s="246"/>
      <c r="H494" s="246"/>
      <c r="I494" s="1"/>
      <c r="J494" s="1"/>
      <c r="K494" s="1"/>
      <c r="L494" s="1"/>
      <c r="M494" s="1"/>
      <c r="N494" s="1"/>
      <c r="O494" s="1"/>
      <c r="P494" s="1"/>
      <c r="Q494" s="1"/>
      <c r="R494" s="1"/>
      <c r="S494" s="1"/>
      <c r="T494" s="1"/>
      <c r="U494" s="1"/>
      <c r="V494" s="1"/>
      <c r="W494" s="1"/>
      <c r="X494" s="1"/>
      <c r="Y494" s="1"/>
      <c r="Z494" s="1"/>
    </row>
    <row r="495" spans="1:26" ht="15.75" customHeight="1">
      <c r="A495" s="246"/>
      <c r="B495" s="246"/>
      <c r="C495" s="246"/>
      <c r="D495" s="246"/>
      <c r="E495" s="246"/>
      <c r="F495" s="246"/>
      <c r="G495" s="246"/>
      <c r="H495" s="246"/>
      <c r="I495" s="1"/>
      <c r="J495" s="1"/>
      <c r="K495" s="1"/>
      <c r="L495" s="1"/>
      <c r="M495" s="1"/>
      <c r="N495" s="1"/>
      <c r="O495" s="1"/>
      <c r="P495" s="1"/>
      <c r="Q495" s="1"/>
      <c r="R495" s="1"/>
      <c r="S495" s="1"/>
      <c r="T495" s="1"/>
      <c r="U495" s="1"/>
      <c r="V495" s="1"/>
      <c r="W495" s="1"/>
      <c r="X495" s="1"/>
      <c r="Y495" s="1"/>
      <c r="Z495" s="1"/>
    </row>
    <row r="496" spans="1:26" ht="15.75" customHeight="1">
      <c r="A496" s="246"/>
      <c r="B496" s="246"/>
      <c r="C496" s="246"/>
      <c r="D496" s="246"/>
      <c r="E496" s="246"/>
      <c r="F496" s="246"/>
      <c r="G496" s="246"/>
      <c r="H496" s="246"/>
      <c r="I496" s="1"/>
      <c r="J496" s="1"/>
      <c r="K496" s="1"/>
      <c r="L496" s="1"/>
      <c r="M496" s="1"/>
      <c r="N496" s="1"/>
      <c r="O496" s="1"/>
      <c r="P496" s="1"/>
      <c r="Q496" s="1"/>
      <c r="R496" s="1"/>
      <c r="S496" s="1"/>
      <c r="T496" s="1"/>
      <c r="U496" s="1"/>
      <c r="V496" s="1"/>
      <c r="W496" s="1"/>
      <c r="X496" s="1"/>
      <c r="Y496" s="1"/>
      <c r="Z496" s="1"/>
    </row>
    <row r="497" spans="1:26" ht="15.75" customHeight="1">
      <c r="A497" s="246"/>
      <c r="B497" s="246"/>
      <c r="C497" s="246"/>
      <c r="D497" s="246"/>
      <c r="E497" s="246"/>
      <c r="F497" s="246"/>
      <c r="G497" s="246"/>
      <c r="H497" s="246"/>
      <c r="I497" s="1"/>
      <c r="J497" s="1"/>
      <c r="K497" s="1"/>
      <c r="L497" s="1"/>
      <c r="M497" s="1"/>
      <c r="N497" s="1"/>
      <c r="O497" s="1"/>
      <c r="P497" s="1"/>
      <c r="Q497" s="1"/>
      <c r="R497" s="1"/>
      <c r="S497" s="1"/>
      <c r="T497" s="1"/>
      <c r="U497" s="1"/>
      <c r="V497" s="1"/>
      <c r="W497" s="1"/>
      <c r="X497" s="1"/>
      <c r="Y497" s="1"/>
      <c r="Z497" s="1"/>
    </row>
    <row r="498" spans="1:26" ht="15.75" customHeight="1">
      <c r="A498" s="246"/>
      <c r="B498" s="246"/>
      <c r="C498" s="246"/>
      <c r="D498" s="246"/>
      <c r="E498" s="246"/>
      <c r="F498" s="246"/>
      <c r="G498" s="246"/>
      <c r="H498" s="246"/>
      <c r="I498" s="1"/>
      <c r="J498" s="1"/>
      <c r="K498" s="1"/>
      <c r="L498" s="1"/>
      <c r="M498" s="1"/>
      <c r="N498" s="1"/>
      <c r="O498" s="1"/>
      <c r="P498" s="1"/>
      <c r="Q498" s="1"/>
      <c r="R498" s="1"/>
      <c r="S498" s="1"/>
      <c r="T498" s="1"/>
      <c r="U498" s="1"/>
      <c r="V498" s="1"/>
      <c r="W498" s="1"/>
      <c r="X498" s="1"/>
      <c r="Y498" s="1"/>
      <c r="Z498" s="1"/>
    </row>
    <row r="499" spans="1:26" ht="15.75" customHeight="1">
      <c r="A499" s="246"/>
      <c r="B499" s="246"/>
      <c r="C499" s="246"/>
      <c r="D499" s="246"/>
      <c r="E499" s="246"/>
      <c r="F499" s="246"/>
      <c r="G499" s="246"/>
      <c r="H499" s="246"/>
      <c r="I499" s="1"/>
      <c r="J499" s="1"/>
      <c r="K499" s="1"/>
      <c r="L499" s="1"/>
      <c r="M499" s="1"/>
      <c r="N499" s="1"/>
      <c r="O499" s="1"/>
      <c r="P499" s="1"/>
      <c r="Q499" s="1"/>
      <c r="R499" s="1"/>
      <c r="S499" s="1"/>
      <c r="T499" s="1"/>
      <c r="U499" s="1"/>
      <c r="V499" s="1"/>
      <c r="W499" s="1"/>
      <c r="X499" s="1"/>
      <c r="Y499" s="1"/>
      <c r="Z499" s="1"/>
    </row>
    <row r="500" spans="1:26" ht="15.75" customHeight="1">
      <c r="A500" s="246"/>
      <c r="B500" s="246"/>
      <c r="C500" s="246"/>
      <c r="D500" s="246"/>
      <c r="E500" s="246"/>
      <c r="F500" s="246"/>
      <c r="G500" s="246"/>
      <c r="H500" s="246"/>
      <c r="I500" s="1"/>
      <c r="J500" s="1"/>
      <c r="K500" s="1"/>
      <c r="L500" s="1"/>
      <c r="M500" s="1"/>
      <c r="N500" s="1"/>
      <c r="O500" s="1"/>
      <c r="P500" s="1"/>
      <c r="Q500" s="1"/>
      <c r="R500" s="1"/>
      <c r="S500" s="1"/>
      <c r="T500" s="1"/>
      <c r="U500" s="1"/>
      <c r="V500" s="1"/>
      <c r="W500" s="1"/>
      <c r="X500" s="1"/>
      <c r="Y500" s="1"/>
      <c r="Z500" s="1"/>
    </row>
    <row r="501" spans="1:26" ht="15.75" customHeight="1">
      <c r="A501" s="246"/>
      <c r="B501" s="246"/>
      <c r="C501" s="246"/>
      <c r="D501" s="246"/>
      <c r="E501" s="246"/>
      <c r="F501" s="246"/>
      <c r="G501" s="246"/>
      <c r="H501" s="246"/>
      <c r="I501" s="1"/>
      <c r="J501" s="1"/>
      <c r="K501" s="1"/>
      <c r="L501" s="1"/>
      <c r="M501" s="1"/>
      <c r="N501" s="1"/>
      <c r="O501" s="1"/>
      <c r="P501" s="1"/>
      <c r="Q501" s="1"/>
      <c r="R501" s="1"/>
      <c r="S501" s="1"/>
      <c r="T501" s="1"/>
      <c r="U501" s="1"/>
      <c r="V501" s="1"/>
      <c r="W501" s="1"/>
      <c r="X501" s="1"/>
      <c r="Y501" s="1"/>
      <c r="Z501" s="1"/>
    </row>
    <row r="502" spans="1:26" ht="15.75" customHeight="1">
      <c r="A502" s="246"/>
      <c r="B502" s="246"/>
      <c r="C502" s="246"/>
      <c r="D502" s="246"/>
      <c r="E502" s="246"/>
      <c r="F502" s="246"/>
      <c r="G502" s="246"/>
      <c r="H502" s="246"/>
      <c r="I502" s="1"/>
      <c r="J502" s="1"/>
      <c r="K502" s="1"/>
      <c r="L502" s="1"/>
      <c r="M502" s="1"/>
      <c r="N502" s="1"/>
      <c r="O502" s="1"/>
      <c r="P502" s="1"/>
      <c r="Q502" s="1"/>
      <c r="R502" s="1"/>
      <c r="S502" s="1"/>
      <c r="T502" s="1"/>
      <c r="U502" s="1"/>
      <c r="V502" s="1"/>
      <c r="W502" s="1"/>
      <c r="X502" s="1"/>
      <c r="Y502" s="1"/>
      <c r="Z502" s="1"/>
    </row>
    <row r="503" spans="1:26" ht="15.75" customHeight="1">
      <c r="A503" s="246"/>
      <c r="B503" s="246"/>
      <c r="C503" s="246"/>
      <c r="D503" s="246"/>
      <c r="E503" s="246"/>
      <c r="F503" s="246"/>
      <c r="G503" s="246"/>
      <c r="H503" s="246"/>
      <c r="I503" s="1"/>
      <c r="J503" s="1"/>
      <c r="K503" s="1"/>
      <c r="L503" s="1"/>
      <c r="M503" s="1"/>
      <c r="N503" s="1"/>
      <c r="O503" s="1"/>
      <c r="P503" s="1"/>
      <c r="Q503" s="1"/>
      <c r="R503" s="1"/>
      <c r="S503" s="1"/>
      <c r="T503" s="1"/>
      <c r="U503" s="1"/>
      <c r="V503" s="1"/>
      <c r="W503" s="1"/>
      <c r="X503" s="1"/>
      <c r="Y503" s="1"/>
      <c r="Z503" s="1"/>
    </row>
    <row r="504" spans="1:26" ht="15.75" customHeight="1">
      <c r="A504" s="246"/>
      <c r="B504" s="246"/>
      <c r="C504" s="246"/>
      <c r="D504" s="246"/>
      <c r="E504" s="246"/>
      <c r="F504" s="246"/>
      <c r="G504" s="246"/>
      <c r="H504" s="246"/>
      <c r="I504" s="1"/>
      <c r="J504" s="1"/>
      <c r="K504" s="1"/>
      <c r="L504" s="1"/>
      <c r="M504" s="1"/>
      <c r="N504" s="1"/>
      <c r="O504" s="1"/>
      <c r="P504" s="1"/>
      <c r="Q504" s="1"/>
      <c r="R504" s="1"/>
      <c r="S504" s="1"/>
      <c r="T504" s="1"/>
      <c r="U504" s="1"/>
      <c r="V504" s="1"/>
      <c r="W504" s="1"/>
      <c r="X504" s="1"/>
      <c r="Y504" s="1"/>
      <c r="Z504" s="1"/>
    </row>
    <row r="505" spans="1:26" ht="15.75" customHeight="1">
      <c r="A505" s="246"/>
      <c r="B505" s="246"/>
      <c r="C505" s="246"/>
      <c r="D505" s="246"/>
      <c r="E505" s="246"/>
      <c r="F505" s="246"/>
      <c r="G505" s="246"/>
      <c r="H505" s="246"/>
      <c r="I505" s="1"/>
      <c r="J505" s="1"/>
      <c r="K505" s="1"/>
      <c r="L505" s="1"/>
      <c r="M505" s="1"/>
      <c r="N505" s="1"/>
      <c r="O505" s="1"/>
      <c r="P505" s="1"/>
      <c r="Q505" s="1"/>
      <c r="R505" s="1"/>
      <c r="S505" s="1"/>
      <c r="T505" s="1"/>
      <c r="U505" s="1"/>
      <c r="V505" s="1"/>
      <c r="W505" s="1"/>
      <c r="X505" s="1"/>
      <c r="Y505" s="1"/>
      <c r="Z505" s="1"/>
    </row>
    <row r="506" spans="1:26" ht="15.75" customHeight="1">
      <c r="A506" s="246"/>
      <c r="B506" s="246"/>
      <c r="C506" s="246"/>
      <c r="D506" s="246"/>
      <c r="E506" s="246"/>
      <c r="F506" s="246"/>
      <c r="G506" s="246"/>
      <c r="H506" s="246"/>
      <c r="I506" s="1"/>
      <c r="J506" s="1"/>
      <c r="K506" s="1"/>
      <c r="L506" s="1"/>
      <c r="M506" s="1"/>
      <c r="N506" s="1"/>
      <c r="O506" s="1"/>
      <c r="P506" s="1"/>
      <c r="Q506" s="1"/>
      <c r="R506" s="1"/>
      <c r="S506" s="1"/>
      <c r="T506" s="1"/>
      <c r="U506" s="1"/>
      <c r="V506" s="1"/>
      <c r="W506" s="1"/>
      <c r="X506" s="1"/>
      <c r="Y506" s="1"/>
      <c r="Z506" s="1"/>
    </row>
    <row r="507" spans="1:26" ht="15.75" customHeight="1">
      <c r="A507" s="246"/>
      <c r="B507" s="246"/>
      <c r="C507" s="246"/>
      <c r="D507" s="246"/>
      <c r="E507" s="246"/>
      <c r="F507" s="246"/>
      <c r="G507" s="246"/>
      <c r="H507" s="246"/>
      <c r="I507" s="1"/>
      <c r="J507" s="1"/>
      <c r="K507" s="1"/>
      <c r="L507" s="1"/>
      <c r="M507" s="1"/>
      <c r="N507" s="1"/>
      <c r="O507" s="1"/>
      <c r="P507" s="1"/>
      <c r="Q507" s="1"/>
      <c r="R507" s="1"/>
      <c r="S507" s="1"/>
      <c r="T507" s="1"/>
      <c r="U507" s="1"/>
      <c r="V507" s="1"/>
      <c r="W507" s="1"/>
      <c r="X507" s="1"/>
      <c r="Y507" s="1"/>
      <c r="Z507" s="1"/>
    </row>
    <row r="508" spans="1:26" ht="15.75" customHeight="1">
      <c r="A508" s="246"/>
      <c r="B508" s="246"/>
      <c r="C508" s="246"/>
      <c r="D508" s="246"/>
      <c r="E508" s="246"/>
      <c r="F508" s="246"/>
      <c r="G508" s="246"/>
      <c r="H508" s="246"/>
      <c r="I508" s="1"/>
      <c r="J508" s="1"/>
      <c r="K508" s="1"/>
      <c r="L508" s="1"/>
      <c r="M508" s="1"/>
      <c r="N508" s="1"/>
      <c r="O508" s="1"/>
      <c r="P508" s="1"/>
      <c r="Q508" s="1"/>
      <c r="R508" s="1"/>
      <c r="S508" s="1"/>
      <c r="T508" s="1"/>
      <c r="U508" s="1"/>
      <c r="V508" s="1"/>
      <c r="W508" s="1"/>
      <c r="X508" s="1"/>
      <c r="Y508" s="1"/>
      <c r="Z508" s="1"/>
    </row>
    <row r="509" spans="1:26" ht="15.75" customHeight="1">
      <c r="A509" s="246"/>
      <c r="B509" s="246"/>
      <c r="C509" s="246"/>
      <c r="D509" s="246"/>
      <c r="E509" s="246"/>
      <c r="F509" s="246"/>
      <c r="G509" s="246"/>
      <c r="H509" s="246"/>
      <c r="I509" s="1"/>
      <c r="J509" s="1"/>
      <c r="K509" s="1"/>
      <c r="L509" s="1"/>
      <c r="M509" s="1"/>
      <c r="N509" s="1"/>
      <c r="O509" s="1"/>
      <c r="P509" s="1"/>
      <c r="Q509" s="1"/>
      <c r="R509" s="1"/>
      <c r="S509" s="1"/>
      <c r="T509" s="1"/>
      <c r="U509" s="1"/>
      <c r="V509" s="1"/>
      <c r="W509" s="1"/>
      <c r="X509" s="1"/>
      <c r="Y509" s="1"/>
      <c r="Z509" s="1"/>
    </row>
    <row r="510" spans="1:26" ht="15.75" customHeight="1">
      <c r="A510" s="246"/>
      <c r="B510" s="246"/>
      <c r="C510" s="246"/>
      <c r="D510" s="246"/>
      <c r="E510" s="246"/>
      <c r="F510" s="246"/>
      <c r="G510" s="246"/>
      <c r="H510" s="246"/>
      <c r="I510" s="1"/>
      <c r="J510" s="1"/>
      <c r="K510" s="1"/>
      <c r="L510" s="1"/>
      <c r="M510" s="1"/>
      <c r="N510" s="1"/>
      <c r="O510" s="1"/>
      <c r="P510" s="1"/>
      <c r="Q510" s="1"/>
      <c r="R510" s="1"/>
      <c r="S510" s="1"/>
      <c r="T510" s="1"/>
      <c r="U510" s="1"/>
      <c r="V510" s="1"/>
      <c r="W510" s="1"/>
      <c r="X510" s="1"/>
      <c r="Y510" s="1"/>
      <c r="Z510" s="1"/>
    </row>
    <row r="511" spans="1:26" ht="15.75" customHeight="1">
      <c r="A511" s="246"/>
      <c r="B511" s="246"/>
      <c r="C511" s="246"/>
      <c r="D511" s="246"/>
      <c r="E511" s="246"/>
      <c r="F511" s="246"/>
      <c r="G511" s="246"/>
      <c r="H511" s="246"/>
      <c r="I511" s="1"/>
      <c r="J511" s="1"/>
      <c r="K511" s="1"/>
      <c r="L511" s="1"/>
      <c r="M511" s="1"/>
      <c r="N511" s="1"/>
      <c r="O511" s="1"/>
      <c r="P511" s="1"/>
      <c r="Q511" s="1"/>
      <c r="R511" s="1"/>
      <c r="S511" s="1"/>
      <c r="T511" s="1"/>
      <c r="U511" s="1"/>
      <c r="V511" s="1"/>
      <c r="W511" s="1"/>
      <c r="X511" s="1"/>
      <c r="Y511" s="1"/>
      <c r="Z511" s="1"/>
    </row>
    <row r="512" spans="1:26" ht="15.75" customHeight="1">
      <c r="A512" s="246"/>
      <c r="B512" s="246"/>
      <c r="C512" s="246"/>
      <c r="D512" s="246"/>
      <c r="E512" s="246"/>
      <c r="F512" s="246"/>
      <c r="G512" s="246"/>
      <c r="H512" s="246"/>
      <c r="I512" s="1"/>
      <c r="J512" s="1"/>
      <c r="K512" s="1"/>
      <c r="L512" s="1"/>
      <c r="M512" s="1"/>
      <c r="N512" s="1"/>
      <c r="O512" s="1"/>
      <c r="P512" s="1"/>
      <c r="Q512" s="1"/>
      <c r="R512" s="1"/>
      <c r="S512" s="1"/>
      <c r="T512" s="1"/>
      <c r="U512" s="1"/>
      <c r="V512" s="1"/>
      <c r="W512" s="1"/>
      <c r="X512" s="1"/>
      <c r="Y512" s="1"/>
      <c r="Z512" s="1"/>
    </row>
    <row r="513" spans="1:26" ht="15.75" customHeight="1">
      <c r="A513" s="246"/>
      <c r="B513" s="246"/>
      <c r="C513" s="246"/>
      <c r="D513" s="246"/>
      <c r="E513" s="246"/>
      <c r="F513" s="246"/>
      <c r="G513" s="246"/>
      <c r="H513" s="246"/>
      <c r="I513" s="1"/>
      <c r="J513" s="1"/>
      <c r="K513" s="1"/>
      <c r="L513" s="1"/>
      <c r="M513" s="1"/>
      <c r="N513" s="1"/>
      <c r="O513" s="1"/>
      <c r="P513" s="1"/>
      <c r="Q513" s="1"/>
      <c r="R513" s="1"/>
      <c r="S513" s="1"/>
      <c r="T513" s="1"/>
      <c r="U513" s="1"/>
      <c r="V513" s="1"/>
      <c r="W513" s="1"/>
      <c r="X513" s="1"/>
      <c r="Y513" s="1"/>
      <c r="Z513" s="1"/>
    </row>
    <row r="514" spans="1:26" ht="15.75" customHeight="1">
      <c r="A514" s="246"/>
      <c r="B514" s="246"/>
      <c r="C514" s="246"/>
      <c r="D514" s="246"/>
      <c r="E514" s="246"/>
      <c r="F514" s="246"/>
      <c r="G514" s="246"/>
      <c r="H514" s="246"/>
      <c r="I514" s="1"/>
      <c r="J514" s="1"/>
      <c r="K514" s="1"/>
      <c r="L514" s="1"/>
      <c r="M514" s="1"/>
      <c r="N514" s="1"/>
      <c r="O514" s="1"/>
      <c r="P514" s="1"/>
      <c r="Q514" s="1"/>
      <c r="R514" s="1"/>
      <c r="S514" s="1"/>
      <c r="T514" s="1"/>
      <c r="U514" s="1"/>
      <c r="V514" s="1"/>
      <c r="W514" s="1"/>
      <c r="X514" s="1"/>
      <c r="Y514" s="1"/>
      <c r="Z514" s="1"/>
    </row>
    <row r="515" spans="1:26" ht="15.75" customHeight="1">
      <c r="A515" s="246"/>
      <c r="B515" s="246"/>
      <c r="C515" s="246"/>
      <c r="D515" s="246"/>
      <c r="E515" s="246"/>
      <c r="F515" s="246"/>
      <c r="G515" s="246"/>
      <c r="H515" s="246"/>
      <c r="I515" s="1"/>
      <c r="J515" s="1"/>
      <c r="K515" s="1"/>
      <c r="L515" s="1"/>
      <c r="M515" s="1"/>
      <c r="N515" s="1"/>
      <c r="O515" s="1"/>
      <c r="P515" s="1"/>
      <c r="Q515" s="1"/>
      <c r="R515" s="1"/>
      <c r="S515" s="1"/>
      <c r="T515" s="1"/>
      <c r="U515" s="1"/>
      <c r="V515" s="1"/>
      <c r="W515" s="1"/>
      <c r="X515" s="1"/>
      <c r="Y515" s="1"/>
      <c r="Z515" s="1"/>
    </row>
    <row r="516" spans="1:26" ht="15.75" customHeight="1">
      <c r="A516" s="246"/>
      <c r="B516" s="246"/>
      <c r="C516" s="246"/>
      <c r="D516" s="246"/>
      <c r="E516" s="246"/>
      <c r="F516" s="246"/>
      <c r="G516" s="246"/>
      <c r="H516" s="246"/>
      <c r="I516" s="1"/>
      <c r="J516" s="1"/>
      <c r="K516" s="1"/>
      <c r="L516" s="1"/>
      <c r="M516" s="1"/>
      <c r="N516" s="1"/>
      <c r="O516" s="1"/>
      <c r="P516" s="1"/>
      <c r="Q516" s="1"/>
      <c r="R516" s="1"/>
      <c r="S516" s="1"/>
      <c r="T516" s="1"/>
      <c r="U516" s="1"/>
      <c r="V516" s="1"/>
      <c r="W516" s="1"/>
      <c r="X516" s="1"/>
      <c r="Y516" s="1"/>
      <c r="Z516" s="1"/>
    </row>
    <row r="517" spans="1:26" ht="15.75" customHeight="1">
      <c r="A517" s="246"/>
      <c r="B517" s="246"/>
      <c r="C517" s="246"/>
      <c r="D517" s="246"/>
      <c r="E517" s="246"/>
      <c r="F517" s="246"/>
      <c r="G517" s="246"/>
      <c r="H517" s="246"/>
      <c r="I517" s="1"/>
      <c r="J517" s="1"/>
      <c r="K517" s="1"/>
      <c r="L517" s="1"/>
      <c r="M517" s="1"/>
      <c r="N517" s="1"/>
      <c r="O517" s="1"/>
      <c r="P517" s="1"/>
      <c r="Q517" s="1"/>
      <c r="R517" s="1"/>
      <c r="S517" s="1"/>
      <c r="T517" s="1"/>
      <c r="U517" s="1"/>
      <c r="V517" s="1"/>
      <c r="W517" s="1"/>
      <c r="X517" s="1"/>
      <c r="Y517" s="1"/>
      <c r="Z517" s="1"/>
    </row>
    <row r="518" spans="1:26" ht="15.75" customHeight="1">
      <c r="A518" s="246"/>
      <c r="B518" s="246"/>
      <c r="C518" s="246"/>
      <c r="D518" s="246"/>
      <c r="E518" s="246"/>
      <c r="F518" s="246"/>
      <c r="G518" s="246"/>
      <c r="H518" s="246"/>
      <c r="I518" s="1"/>
      <c r="J518" s="1"/>
      <c r="K518" s="1"/>
      <c r="L518" s="1"/>
      <c r="M518" s="1"/>
      <c r="N518" s="1"/>
      <c r="O518" s="1"/>
      <c r="P518" s="1"/>
      <c r="Q518" s="1"/>
      <c r="R518" s="1"/>
      <c r="S518" s="1"/>
      <c r="T518" s="1"/>
      <c r="U518" s="1"/>
      <c r="V518" s="1"/>
      <c r="W518" s="1"/>
      <c r="X518" s="1"/>
      <c r="Y518" s="1"/>
      <c r="Z518" s="1"/>
    </row>
    <row r="519" spans="1:26" ht="15.75" customHeight="1">
      <c r="A519" s="246"/>
      <c r="B519" s="246"/>
      <c r="C519" s="246"/>
      <c r="D519" s="246"/>
      <c r="E519" s="246"/>
      <c r="F519" s="246"/>
      <c r="G519" s="246"/>
      <c r="H519" s="246"/>
      <c r="I519" s="1"/>
      <c r="J519" s="1"/>
      <c r="K519" s="1"/>
      <c r="L519" s="1"/>
      <c r="M519" s="1"/>
      <c r="N519" s="1"/>
      <c r="O519" s="1"/>
      <c r="P519" s="1"/>
      <c r="Q519" s="1"/>
      <c r="R519" s="1"/>
      <c r="S519" s="1"/>
      <c r="T519" s="1"/>
      <c r="U519" s="1"/>
      <c r="V519" s="1"/>
      <c r="W519" s="1"/>
      <c r="X519" s="1"/>
      <c r="Y519" s="1"/>
      <c r="Z519" s="1"/>
    </row>
    <row r="520" spans="1:26" ht="15.75" customHeight="1">
      <c r="A520" s="246"/>
      <c r="B520" s="246"/>
      <c r="C520" s="246"/>
      <c r="D520" s="246"/>
      <c r="E520" s="246"/>
      <c r="F520" s="246"/>
      <c r="G520" s="246"/>
      <c r="H520" s="246"/>
      <c r="I520" s="1"/>
      <c r="J520" s="1"/>
      <c r="K520" s="1"/>
      <c r="L520" s="1"/>
      <c r="M520" s="1"/>
      <c r="N520" s="1"/>
      <c r="O520" s="1"/>
      <c r="P520" s="1"/>
      <c r="Q520" s="1"/>
      <c r="R520" s="1"/>
      <c r="S520" s="1"/>
      <c r="T520" s="1"/>
      <c r="U520" s="1"/>
      <c r="V520" s="1"/>
      <c r="W520" s="1"/>
      <c r="X520" s="1"/>
      <c r="Y520" s="1"/>
      <c r="Z520" s="1"/>
    </row>
    <row r="521" spans="1:26" ht="15.75" customHeight="1">
      <c r="A521" s="246"/>
      <c r="B521" s="246"/>
      <c r="C521" s="246"/>
      <c r="D521" s="246"/>
      <c r="E521" s="246"/>
      <c r="F521" s="246"/>
      <c r="G521" s="246"/>
      <c r="H521" s="246"/>
      <c r="I521" s="1"/>
      <c r="J521" s="1"/>
      <c r="K521" s="1"/>
      <c r="L521" s="1"/>
      <c r="M521" s="1"/>
      <c r="N521" s="1"/>
      <c r="O521" s="1"/>
      <c r="P521" s="1"/>
      <c r="Q521" s="1"/>
      <c r="R521" s="1"/>
      <c r="S521" s="1"/>
      <c r="T521" s="1"/>
      <c r="U521" s="1"/>
      <c r="V521" s="1"/>
      <c r="W521" s="1"/>
      <c r="X521" s="1"/>
      <c r="Y521" s="1"/>
      <c r="Z521" s="1"/>
    </row>
    <row r="522" spans="1:26" ht="15.75" customHeight="1">
      <c r="A522" s="246"/>
      <c r="B522" s="246"/>
      <c r="C522" s="246"/>
      <c r="D522" s="246"/>
      <c r="E522" s="246"/>
      <c r="F522" s="246"/>
      <c r="G522" s="246"/>
      <c r="H522" s="246"/>
      <c r="I522" s="1"/>
      <c r="J522" s="1"/>
      <c r="K522" s="1"/>
      <c r="L522" s="1"/>
      <c r="M522" s="1"/>
      <c r="N522" s="1"/>
      <c r="O522" s="1"/>
      <c r="P522" s="1"/>
      <c r="Q522" s="1"/>
      <c r="R522" s="1"/>
      <c r="S522" s="1"/>
      <c r="T522" s="1"/>
      <c r="U522" s="1"/>
      <c r="V522" s="1"/>
      <c r="W522" s="1"/>
      <c r="X522" s="1"/>
      <c r="Y522" s="1"/>
      <c r="Z522" s="1"/>
    </row>
    <row r="523" spans="1:26" ht="15.75" customHeight="1">
      <c r="A523" s="246"/>
      <c r="B523" s="246"/>
      <c r="C523" s="246"/>
      <c r="D523" s="246"/>
      <c r="E523" s="246"/>
      <c r="F523" s="246"/>
      <c r="G523" s="246"/>
      <c r="H523" s="246"/>
      <c r="I523" s="1"/>
      <c r="J523" s="1"/>
      <c r="K523" s="1"/>
      <c r="L523" s="1"/>
      <c r="M523" s="1"/>
      <c r="N523" s="1"/>
      <c r="O523" s="1"/>
      <c r="P523" s="1"/>
      <c r="Q523" s="1"/>
      <c r="R523" s="1"/>
      <c r="S523" s="1"/>
      <c r="T523" s="1"/>
      <c r="U523" s="1"/>
      <c r="V523" s="1"/>
      <c r="W523" s="1"/>
      <c r="X523" s="1"/>
      <c r="Y523" s="1"/>
      <c r="Z523" s="1"/>
    </row>
    <row r="524" spans="1:26" ht="15.75" customHeight="1">
      <c r="A524" s="246"/>
      <c r="B524" s="246"/>
      <c r="C524" s="246"/>
      <c r="D524" s="246"/>
      <c r="E524" s="246"/>
      <c r="F524" s="246"/>
      <c r="G524" s="246"/>
      <c r="H524" s="246"/>
      <c r="I524" s="1"/>
      <c r="J524" s="1"/>
      <c r="K524" s="1"/>
      <c r="L524" s="1"/>
      <c r="M524" s="1"/>
      <c r="N524" s="1"/>
      <c r="O524" s="1"/>
      <c r="P524" s="1"/>
      <c r="Q524" s="1"/>
      <c r="R524" s="1"/>
      <c r="S524" s="1"/>
      <c r="T524" s="1"/>
      <c r="U524" s="1"/>
      <c r="V524" s="1"/>
      <c r="W524" s="1"/>
      <c r="X524" s="1"/>
      <c r="Y524" s="1"/>
      <c r="Z524" s="1"/>
    </row>
    <row r="525" spans="1:26" ht="15.75" customHeight="1">
      <c r="A525" s="246"/>
      <c r="B525" s="246"/>
      <c r="C525" s="246"/>
      <c r="D525" s="246"/>
      <c r="E525" s="246"/>
      <c r="F525" s="246"/>
      <c r="G525" s="246"/>
      <c r="H525" s="246"/>
      <c r="I525" s="1"/>
      <c r="J525" s="1"/>
      <c r="K525" s="1"/>
      <c r="L525" s="1"/>
      <c r="M525" s="1"/>
      <c r="N525" s="1"/>
      <c r="O525" s="1"/>
      <c r="P525" s="1"/>
      <c r="Q525" s="1"/>
      <c r="R525" s="1"/>
      <c r="S525" s="1"/>
      <c r="T525" s="1"/>
      <c r="U525" s="1"/>
      <c r="V525" s="1"/>
      <c r="W525" s="1"/>
      <c r="X525" s="1"/>
      <c r="Y525" s="1"/>
      <c r="Z525" s="1"/>
    </row>
    <row r="526" spans="1:26" ht="15.75" customHeight="1">
      <c r="A526" s="246"/>
      <c r="B526" s="246"/>
      <c r="C526" s="246"/>
      <c r="D526" s="246"/>
      <c r="E526" s="246"/>
      <c r="F526" s="246"/>
      <c r="G526" s="246"/>
      <c r="H526" s="246"/>
      <c r="I526" s="1"/>
      <c r="J526" s="1"/>
      <c r="K526" s="1"/>
      <c r="L526" s="1"/>
      <c r="M526" s="1"/>
      <c r="N526" s="1"/>
      <c r="O526" s="1"/>
      <c r="P526" s="1"/>
      <c r="Q526" s="1"/>
      <c r="R526" s="1"/>
      <c r="S526" s="1"/>
      <c r="T526" s="1"/>
      <c r="U526" s="1"/>
      <c r="V526" s="1"/>
      <c r="W526" s="1"/>
      <c r="X526" s="1"/>
      <c r="Y526" s="1"/>
      <c r="Z526" s="1"/>
    </row>
    <row r="527" spans="1:26" ht="15.75" customHeight="1">
      <c r="A527" s="246"/>
      <c r="B527" s="246"/>
      <c r="C527" s="246"/>
      <c r="D527" s="246"/>
      <c r="E527" s="246"/>
      <c r="F527" s="246"/>
      <c r="G527" s="246"/>
      <c r="H527" s="246"/>
      <c r="I527" s="1"/>
      <c r="J527" s="1"/>
      <c r="K527" s="1"/>
      <c r="L527" s="1"/>
      <c r="M527" s="1"/>
      <c r="N527" s="1"/>
      <c r="O527" s="1"/>
      <c r="P527" s="1"/>
      <c r="Q527" s="1"/>
      <c r="R527" s="1"/>
      <c r="S527" s="1"/>
      <c r="T527" s="1"/>
      <c r="U527" s="1"/>
      <c r="V527" s="1"/>
      <c r="W527" s="1"/>
      <c r="X527" s="1"/>
      <c r="Y527" s="1"/>
      <c r="Z527" s="1"/>
    </row>
    <row r="528" spans="1:26" ht="15.75" customHeight="1">
      <c r="A528" s="246"/>
      <c r="B528" s="246"/>
      <c r="C528" s="246"/>
      <c r="D528" s="246"/>
      <c r="E528" s="246"/>
      <c r="F528" s="246"/>
      <c r="G528" s="246"/>
      <c r="H528" s="246"/>
      <c r="I528" s="1"/>
      <c r="J528" s="1"/>
      <c r="K528" s="1"/>
      <c r="L528" s="1"/>
      <c r="M528" s="1"/>
      <c r="N528" s="1"/>
      <c r="O528" s="1"/>
      <c r="P528" s="1"/>
      <c r="Q528" s="1"/>
      <c r="R528" s="1"/>
      <c r="S528" s="1"/>
      <c r="T528" s="1"/>
      <c r="U528" s="1"/>
      <c r="V528" s="1"/>
      <c r="W528" s="1"/>
      <c r="X528" s="1"/>
      <c r="Y528" s="1"/>
      <c r="Z528" s="1"/>
    </row>
    <row r="529" spans="1:26" ht="15.75" customHeight="1">
      <c r="A529" s="246"/>
      <c r="B529" s="246"/>
      <c r="C529" s="246"/>
      <c r="D529" s="246"/>
      <c r="E529" s="246"/>
      <c r="F529" s="246"/>
      <c r="G529" s="246"/>
      <c r="H529" s="246"/>
      <c r="I529" s="1"/>
      <c r="J529" s="1"/>
      <c r="K529" s="1"/>
      <c r="L529" s="1"/>
      <c r="M529" s="1"/>
      <c r="N529" s="1"/>
      <c r="O529" s="1"/>
      <c r="P529" s="1"/>
      <c r="Q529" s="1"/>
      <c r="R529" s="1"/>
      <c r="S529" s="1"/>
      <c r="T529" s="1"/>
      <c r="U529" s="1"/>
      <c r="V529" s="1"/>
      <c r="W529" s="1"/>
      <c r="X529" s="1"/>
      <c r="Y529" s="1"/>
      <c r="Z529" s="1"/>
    </row>
    <row r="530" spans="1:26" ht="15.75" customHeight="1">
      <c r="A530" s="246"/>
      <c r="B530" s="246"/>
      <c r="C530" s="246"/>
      <c r="D530" s="246"/>
      <c r="E530" s="246"/>
      <c r="F530" s="246"/>
      <c r="G530" s="246"/>
      <c r="H530" s="246"/>
      <c r="I530" s="1"/>
      <c r="J530" s="1"/>
      <c r="K530" s="1"/>
      <c r="L530" s="1"/>
      <c r="M530" s="1"/>
      <c r="N530" s="1"/>
      <c r="O530" s="1"/>
      <c r="P530" s="1"/>
      <c r="Q530" s="1"/>
      <c r="R530" s="1"/>
      <c r="S530" s="1"/>
      <c r="T530" s="1"/>
      <c r="U530" s="1"/>
      <c r="V530" s="1"/>
      <c r="W530" s="1"/>
      <c r="X530" s="1"/>
      <c r="Y530" s="1"/>
      <c r="Z530" s="1"/>
    </row>
    <row r="531" spans="1:26" ht="15.75" customHeight="1">
      <c r="A531" s="246"/>
      <c r="B531" s="246"/>
      <c r="C531" s="246"/>
      <c r="D531" s="246"/>
      <c r="E531" s="246"/>
      <c r="F531" s="246"/>
      <c r="G531" s="246"/>
      <c r="H531" s="246"/>
      <c r="I531" s="1"/>
      <c r="J531" s="1"/>
      <c r="K531" s="1"/>
      <c r="L531" s="1"/>
      <c r="M531" s="1"/>
      <c r="N531" s="1"/>
      <c r="O531" s="1"/>
      <c r="P531" s="1"/>
      <c r="Q531" s="1"/>
      <c r="R531" s="1"/>
      <c r="S531" s="1"/>
      <c r="T531" s="1"/>
      <c r="U531" s="1"/>
      <c r="V531" s="1"/>
      <c r="W531" s="1"/>
      <c r="X531" s="1"/>
      <c r="Y531" s="1"/>
      <c r="Z531" s="1"/>
    </row>
    <row r="532" spans="1:26" ht="15.75" customHeight="1">
      <c r="A532" s="246"/>
      <c r="B532" s="246"/>
      <c r="C532" s="246"/>
      <c r="D532" s="246"/>
      <c r="E532" s="246"/>
      <c r="F532" s="246"/>
      <c r="G532" s="246"/>
      <c r="H532" s="246"/>
      <c r="I532" s="1"/>
      <c r="J532" s="1"/>
      <c r="K532" s="1"/>
      <c r="L532" s="1"/>
      <c r="M532" s="1"/>
      <c r="N532" s="1"/>
      <c r="O532" s="1"/>
      <c r="P532" s="1"/>
      <c r="Q532" s="1"/>
      <c r="R532" s="1"/>
      <c r="S532" s="1"/>
      <c r="T532" s="1"/>
      <c r="U532" s="1"/>
      <c r="V532" s="1"/>
      <c r="W532" s="1"/>
      <c r="X532" s="1"/>
      <c r="Y532" s="1"/>
      <c r="Z532" s="1"/>
    </row>
    <row r="533" spans="1:26" ht="15.75" customHeight="1">
      <c r="A533" s="246"/>
      <c r="B533" s="246"/>
      <c r="C533" s="246"/>
      <c r="D533" s="246"/>
      <c r="E533" s="246"/>
      <c r="F533" s="246"/>
      <c r="G533" s="246"/>
      <c r="H533" s="246"/>
      <c r="I533" s="1"/>
      <c r="J533" s="1"/>
      <c r="K533" s="1"/>
      <c r="L533" s="1"/>
      <c r="M533" s="1"/>
      <c r="N533" s="1"/>
      <c r="O533" s="1"/>
      <c r="P533" s="1"/>
      <c r="Q533" s="1"/>
      <c r="R533" s="1"/>
      <c r="S533" s="1"/>
      <c r="T533" s="1"/>
      <c r="U533" s="1"/>
      <c r="V533" s="1"/>
      <c r="W533" s="1"/>
      <c r="X533" s="1"/>
      <c r="Y533" s="1"/>
      <c r="Z533" s="1"/>
    </row>
    <row r="534" spans="1:26" ht="15.75" customHeight="1">
      <c r="A534" s="246"/>
      <c r="B534" s="246"/>
      <c r="C534" s="246"/>
      <c r="D534" s="246"/>
      <c r="E534" s="246"/>
      <c r="F534" s="246"/>
      <c r="G534" s="246"/>
      <c r="H534" s="246"/>
      <c r="I534" s="1"/>
      <c r="J534" s="1"/>
      <c r="K534" s="1"/>
      <c r="L534" s="1"/>
      <c r="M534" s="1"/>
      <c r="N534" s="1"/>
      <c r="O534" s="1"/>
      <c r="P534" s="1"/>
      <c r="Q534" s="1"/>
      <c r="R534" s="1"/>
      <c r="S534" s="1"/>
      <c r="T534" s="1"/>
      <c r="U534" s="1"/>
      <c r="V534" s="1"/>
      <c r="W534" s="1"/>
      <c r="X534" s="1"/>
      <c r="Y534" s="1"/>
      <c r="Z534" s="1"/>
    </row>
    <row r="535" spans="1:26" ht="15.75" customHeight="1">
      <c r="A535" s="246"/>
      <c r="B535" s="246"/>
      <c r="C535" s="246"/>
      <c r="D535" s="246"/>
      <c r="E535" s="246"/>
      <c r="F535" s="246"/>
      <c r="G535" s="246"/>
      <c r="H535" s="246"/>
      <c r="I535" s="1"/>
      <c r="J535" s="1"/>
      <c r="K535" s="1"/>
      <c r="L535" s="1"/>
      <c r="M535" s="1"/>
      <c r="N535" s="1"/>
      <c r="O535" s="1"/>
      <c r="P535" s="1"/>
      <c r="Q535" s="1"/>
      <c r="R535" s="1"/>
      <c r="S535" s="1"/>
      <c r="T535" s="1"/>
      <c r="U535" s="1"/>
      <c r="V535" s="1"/>
      <c r="W535" s="1"/>
      <c r="X535" s="1"/>
      <c r="Y535" s="1"/>
      <c r="Z535" s="1"/>
    </row>
    <row r="536" spans="1:26" ht="15.75" customHeight="1">
      <c r="A536" s="246"/>
      <c r="B536" s="246"/>
      <c r="C536" s="246"/>
      <c r="D536" s="246"/>
      <c r="E536" s="246"/>
      <c r="F536" s="246"/>
      <c r="G536" s="246"/>
      <c r="H536" s="246"/>
      <c r="I536" s="1"/>
      <c r="J536" s="1"/>
      <c r="K536" s="1"/>
      <c r="L536" s="1"/>
      <c r="M536" s="1"/>
      <c r="N536" s="1"/>
      <c r="O536" s="1"/>
      <c r="P536" s="1"/>
      <c r="Q536" s="1"/>
      <c r="R536" s="1"/>
      <c r="S536" s="1"/>
      <c r="T536" s="1"/>
      <c r="U536" s="1"/>
      <c r="V536" s="1"/>
      <c r="W536" s="1"/>
      <c r="X536" s="1"/>
      <c r="Y536" s="1"/>
      <c r="Z536" s="1"/>
    </row>
    <row r="537" spans="1:26" ht="15.75" customHeight="1">
      <c r="A537" s="246"/>
      <c r="B537" s="246"/>
      <c r="C537" s="246"/>
      <c r="D537" s="246"/>
      <c r="E537" s="246"/>
      <c r="F537" s="246"/>
      <c r="G537" s="246"/>
      <c r="H537" s="246"/>
      <c r="I537" s="1"/>
      <c r="J537" s="1"/>
      <c r="K537" s="1"/>
      <c r="L537" s="1"/>
      <c r="M537" s="1"/>
      <c r="N537" s="1"/>
      <c r="O537" s="1"/>
      <c r="P537" s="1"/>
      <c r="Q537" s="1"/>
      <c r="R537" s="1"/>
      <c r="S537" s="1"/>
      <c r="T537" s="1"/>
      <c r="U537" s="1"/>
      <c r="V537" s="1"/>
      <c r="W537" s="1"/>
      <c r="X537" s="1"/>
      <c r="Y537" s="1"/>
      <c r="Z537" s="1"/>
    </row>
    <row r="538" spans="1:26" ht="15.75" customHeight="1">
      <c r="A538" s="246"/>
      <c r="B538" s="246"/>
      <c r="C538" s="246"/>
      <c r="D538" s="246"/>
      <c r="E538" s="246"/>
      <c r="F538" s="246"/>
      <c r="G538" s="246"/>
      <c r="H538" s="246"/>
      <c r="I538" s="1"/>
      <c r="J538" s="1"/>
      <c r="K538" s="1"/>
      <c r="L538" s="1"/>
      <c r="M538" s="1"/>
      <c r="N538" s="1"/>
      <c r="O538" s="1"/>
      <c r="P538" s="1"/>
      <c r="Q538" s="1"/>
      <c r="R538" s="1"/>
      <c r="S538" s="1"/>
      <c r="T538" s="1"/>
      <c r="U538" s="1"/>
      <c r="V538" s="1"/>
      <c r="W538" s="1"/>
      <c r="X538" s="1"/>
      <c r="Y538" s="1"/>
      <c r="Z538" s="1"/>
    </row>
    <row r="539" spans="1:26" ht="15.75" customHeight="1">
      <c r="A539" s="246"/>
      <c r="B539" s="246"/>
      <c r="C539" s="246"/>
      <c r="D539" s="246"/>
      <c r="E539" s="246"/>
      <c r="F539" s="246"/>
      <c r="G539" s="246"/>
      <c r="H539" s="246"/>
      <c r="I539" s="1"/>
      <c r="J539" s="1"/>
      <c r="K539" s="1"/>
      <c r="L539" s="1"/>
      <c r="M539" s="1"/>
      <c r="N539" s="1"/>
      <c r="O539" s="1"/>
      <c r="P539" s="1"/>
      <c r="Q539" s="1"/>
      <c r="R539" s="1"/>
      <c r="S539" s="1"/>
      <c r="T539" s="1"/>
      <c r="U539" s="1"/>
      <c r="V539" s="1"/>
      <c r="W539" s="1"/>
      <c r="X539" s="1"/>
      <c r="Y539" s="1"/>
      <c r="Z539" s="1"/>
    </row>
    <row r="540" spans="1:26" ht="15.75" customHeight="1">
      <c r="A540" s="246"/>
      <c r="B540" s="246"/>
      <c r="C540" s="246"/>
      <c r="D540" s="246"/>
      <c r="E540" s="246"/>
      <c r="F540" s="246"/>
      <c r="G540" s="246"/>
      <c r="H540" s="246"/>
      <c r="I540" s="1"/>
      <c r="J540" s="1"/>
      <c r="K540" s="1"/>
      <c r="L540" s="1"/>
      <c r="M540" s="1"/>
      <c r="N540" s="1"/>
      <c r="O540" s="1"/>
      <c r="P540" s="1"/>
      <c r="Q540" s="1"/>
      <c r="R540" s="1"/>
      <c r="S540" s="1"/>
      <c r="T540" s="1"/>
      <c r="U540" s="1"/>
      <c r="V540" s="1"/>
      <c r="W540" s="1"/>
      <c r="X540" s="1"/>
      <c r="Y540" s="1"/>
      <c r="Z540" s="1"/>
    </row>
    <row r="541" spans="1:26" ht="15.75" customHeight="1">
      <c r="A541" s="246"/>
      <c r="B541" s="246"/>
      <c r="C541" s="246"/>
      <c r="D541" s="246"/>
      <c r="E541" s="246"/>
      <c r="F541" s="246"/>
      <c r="G541" s="246"/>
      <c r="H541" s="246"/>
      <c r="I541" s="1"/>
      <c r="J541" s="1"/>
      <c r="K541" s="1"/>
      <c r="L541" s="1"/>
      <c r="M541" s="1"/>
      <c r="N541" s="1"/>
      <c r="O541" s="1"/>
      <c r="P541" s="1"/>
      <c r="Q541" s="1"/>
      <c r="R541" s="1"/>
      <c r="S541" s="1"/>
      <c r="T541" s="1"/>
      <c r="U541" s="1"/>
      <c r="V541" s="1"/>
      <c r="W541" s="1"/>
      <c r="X541" s="1"/>
      <c r="Y541" s="1"/>
      <c r="Z541" s="1"/>
    </row>
    <row r="542" spans="1:26" ht="15.75" customHeight="1">
      <c r="A542" s="246"/>
      <c r="B542" s="246"/>
      <c r="C542" s="246"/>
      <c r="D542" s="246"/>
      <c r="E542" s="246"/>
      <c r="F542" s="246"/>
      <c r="G542" s="246"/>
      <c r="H542" s="246"/>
      <c r="I542" s="1"/>
      <c r="J542" s="1"/>
      <c r="K542" s="1"/>
      <c r="L542" s="1"/>
      <c r="M542" s="1"/>
      <c r="N542" s="1"/>
      <c r="O542" s="1"/>
      <c r="P542" s="1"/>
      <c r="Q542" s="1"/>
      <c r="R542" s="1"/>
      <c r="S542" s="1"/>
      <c r="T542" s="1"/>
      <c r="U542" s="1"/>
      <c r="V542" s="1"/>
      <c r="W542" s="1"/>
      <c r="X542" s="1"/>
      <c r="Y542" s="1"/>
      <c r="Z542" s="1"/>
    </row>
    <row r="543" spans="1:26" ht="15.75" customHeight="1">
      <c r="A543" s="246"/>
      <c r="B543" s="246"/>
      <c r="C543" s="246"/>
      <c r="D543" s="246"/>
      <c r="E543" s="246"/>
      <c r="F543" s="246"/>
      <c r="G543" s="246"/>
      <c r="H543" s="246"/>
      <c r="I543" s="1"/>
      <c r="J543" s="1"/>
      <c r="K543" s="1"/>
      <c r="L543" s="1"/>
      <c r="M543" s="1"/>
      <c r="N543" s="1"/>
      <c r="O543" s="1"/>
      <c r="P543" s="1"/>
      <c r="Q543" s="1"/>
      <c r="R543" s="1"/>
      <c r="S543" s="1"/>
      <c r="T543" s="1"/>
      <c r="U543" s="1"/>
      <c r="V543" s="1"/>
      <c r="W543" s="1"/>
      <c r="X543" s="1"/>
      <c r="Y543" s="1"/>
      <c r="Z543" s="1"/>
    </row>
    <row r="544" spans="1:26" ht="15.75" customHeight="1">
      <c r="A544" s="246"/>
      <c r="B544" s="246"/>
      <c r="C544" s="246"/>
      <c r="D544" s="246"/>
      <c r="E544" s="246"/>
      <c r="F544" s="246"/>
      <c r="G544" s="246"/>
      <c r="H544" s="246"/>
      <c r="I544" s="1"/>
      <c r="J544" s="1"/>
      <c r="K544" s="1"/>
      <c r="L544" s="1"/>
      <c r="M544" s="1"/>
      <c r="N544" s="1"/>
      <c r="O544" s="1"/>
      <c r="P544" s="1"/>
      <c r="Q544" s="1"/>
      <c r="R544" s="1"/>
      <c r="S544" s="1"/>
      <c r="T544" s="1"/>
      <c r="U544" s="1"/>
      <c r="V544" s="1"/>
      <c r="W544" s="1"/>
      <c r="X544" s="1"/>
      <c r="Y544" s="1"/>
      <c r="Z544" s="1"/>
    </row>
    <row r="545" spans="1:26" ht="15.75" customHeight="1">
      <c r="A545" s="246"/>
      <c r="B545" s="246"/>
      <c r="C545" s="246"/>
      <c r="D545" s="246"/>
      <c r="E545" s="246"/>
      <c r="F545" s="246"/>
      <c r="G545" s="246"/>
      <c r="H545" s="246"/>
      <c r="I545" s="1"/>
      <c r="J545" s="1"/>
      <c r="K545" s="1"/>
      <c r="L545" s="1"/>
      <c r="M545" s="1"/>
      <c r="N545" s="1"/>
      <c r="O545" s="1"/>
      <c r="P545" s="1"/>
      <c r="Q545" s="1"/>
      <c r="R545" s="1"/>
      <c r="S545" s="1"/>
      <c r="T545" s="1"/>
      <c r="U545" s="1"/>
      <c r="V545" s="1"/>
      <c r="W545" s="1"/>
      <c r="X545" s="1"/>
      <c r="Y545" s="1"/>
      <c r="Z545" s="1"/>
    </row>
    <row r="546" spans="1:26" ht="15.75" customHeight="1">
      <c r="A546" s="246"/>
      <c r="B546" s="246"/>
      <c r="C546" s="246"/>
      <c r="D546" s="246"/>
      <c r="E546" s="246"/>
      <c r="F546" s="246"/>
      <c r="G546" s="246"/>
      <c r="H546" s="246"/>
      <c r="I546" s="1"/>
      <c r="J546" s="1"/>
      <c r="K546" s="1"/>
      <c r="L546" s="1"/>
      <c r="M546" s="1"/>
      <c r="N546" s="1"/>
      <c r="O546" s="1"/>
      <c r="P546" s="1"/>
      <c r="Q546" s="1"/>
      <c r="R546" s="1"/>
      <c r="S546" s="1"/>
      <c r="T546" s="1"/>
      <c r="U546" s="1"/>
      <c r="V546" s="1"/>
      <c r="W546" s="1"/>
      <c r="X546" s="1"/>
      <c r="Y546" s="1"/>
      <c r="Z546" s="1"/>
    </row>
    <row r="547" spans="1:26" ht="15.75" customHeight="1">
      <c r="A547" s="246"/>
      <c r="B547" s="246"/>
      <c r="C547" s="246"/>
      <c r="D547" s="246"/>
      <c r="E547" s="246"/>
      <c r="F547" s="246"/>
      <c r="G547" s="246"/>
      <c r="H547" s="246"/>
      <c r="I547" s="1"/>
      <c r="J547" s="1"/>
      <c r="K547" s="1"/>
      <c r="L547" s="1"/>
      <c r="M547" s="1"/>
      <c r="N547" s="1"/>
      <c r="O547" s="1"/>
      <c r="P547" s="1"/>
      <c r="Q547" s="1"/>
      <c r="R547" s="1"/>
      <c r="S547" s="1"/>
      <c r="T547" s="1"/>
      <c r="U547" s="1"/>
      <c r="V547" s="1"/>
      <c r="W547" s="1"/>
      <c r="X547" s="1"/>
      <c r="Y547" s="1"/>
      <c r="Z547" s="1"/>
    </row>
    <row r="548" spans="1:26" ht="15.75" customHeight="1">
      <c r="A548" s="246"/>
      <c r="B548" s="246"/>
      <c r="C548" s="246"/>
      <c r="D548" s="246"/>
      <c r="E548" s="246"/>
      <c r="F548" s="246"/>
      <c r="G548" s="246"/>
      <c r="H548" s="246"/>
      <c r="I548" s="1"/>
      <c r="J548" s="1"/>
      <c r="K548" s="1"/>
      <c r="L548" s="1"/>
      <c r="M548" s="1"/>
      <c r="N548" s="1"/>
      <c r="O548" s="1"/>
      <c r="P548" s="1"/>
      <c r="Q548" s="1"/>
      <c r="R548" s="1"/>
      <c r="S548" s="1"/>
      <c r="T548" s="1"/>
      <c r="U548" s="1"/>
      <c r="V548" s="1"/>
      <c r="W548" s="1"/>
      <c r="X548" s="1"/>
      <c r="Y548" s="1"/>
      <c r="Z548" s="1"/>
    </row>
    <row r="549" spans="1:26" ht="15.75" customHeight="1">
      <c r="A549" s="246"/>
      <c r="B549" s="246"/>
      <c r="C549" s="246"/>
      <c r="D549" s="246"/>
      <c r="E549" s="246"/>
      <c r="F549" s="246"/>
      <c r="G549" s="246"/>
      <c r="H549" s="246"/>
      <c r="I549" s="1"/>
      <c r="J549" s="1"/>
      <c r="K549" s="1"/>
      <c r="L549" s="1"/>
      <c r="M549" s="1"/>
      <c r="N549" s="1"/>
      <c r="O549" s="1"/>
      <c r="P549" s="1"/>
      <c r="Q549" s="1"/>
      <c r="R549" s="1"/>
      <c r="S549" s="1"/>
      <c r="T549" s="1"/>
      <c r="U549" s="1"/>
      <c r="V549" s="1"/>
      <c r="W549" s="1"/>
      <c r="X549" s="1"/>
      <c r="Y549" s="1"/>
      <c r="Z549" s="1"/>
    </row>
    <row r="550" spans="1:26" ht="15.75" customHeight="1">
      <c r="A550" s="246"/>
      <c r="B550" s="246"/>
      <c r="C550" s="246"/>
      <c r="D550" s="246"/>
      <c r="E550" s="246"/>
      <c r="F550" s="246"/>
      <c r="G550" s="246"/>
      <c r="H550" s="246"/>
      <c r="I550" s="1"/>
      <c r="J550" s="1"/>
      <c r="K550" s="1"/>
      <c r="L550" s="1"/>
      <c r="M550" s="1"/>
      <c r="N550" s="1"/>
      <c r="O550" s="1"/>
      <c r="P550" s="1"/>
      <c r="Q550" s="1"/>
      <c r="R550" s="1"/>
      <c r="S550" s="1"/>
      <c r="T550" s="1"/>
      <c r="U550" s="1"/>
      <c r="V550" s="1"/>
      <c r="W550" s="1"/>
      <c r="X550" s="1"/>
      <c r="Y550" s="1"/>
      <c r="Z550" s="1"/>
    </row>
    <row r="551" spans="1:26" ht="15.75" customHeight="1">
      <c r="A551" s="246"/>
      <c r="B551" s="246"/>
      <c r="C551" s="246"/>
      <c r="D551" s="246"/>
      <c r="E551" s="246"/>
      <c r="F551" s="246"/>
      <c r="G551" s="246"/>
      <c r="H551" s="246"/>
      <c r="I551" s="1"/>
      <c r="J551" s="1"/>
      <c r="K551" s="1"/>
      <c r="L551" s="1"/>
      <c r="M551" s="1"/>
      <c r="N551" s="1"/>
      <c r="O551" s="1"/>
      <c r="P551" s="1"/>
      <c r="Q551" s="1"/>
      <c r="R551" s="1"/>
      <c r="S551" s="1"/>
      <c r="T551" s="1"/>
      <c r="U551" s="1"/>
      <c r="V551" s="1"/>
      <c r="W551" s="1"/>
      <c r="X551" s="1"/>
      <c r="Y551" s="1"/>
      <c r="Z551" s="1"/>
    </row>
    <row r="552" spans="1:26" ht="15.75" customHeight="1">
      <c r="A552" s="246"/>
      <c r="B552" s="246"/>
      <c r="C552" s="246"/>
      <c r="D552" s="246"/>
      <c r="E552" s="246"/>
      <c r="F552" s="246"/>
      <c r="G552" s="246"/>
      <c r="H552" s="246"/>
      <c r="I552" s="1"/>
      <c r="J552" s="1"/>
      <c r="K552" s="1"/>
      <c r="L552" s="1"/>
      <c r="M552" s="1"/>
      <c r="N552" s="1"/>
      <c r="O552" s="1"/>
      <c r="P552" s="1"/>
      <c r="Q552" s="1"/>
      <c r="R552" s="1"/>
      <c r="S552" s="1"/>
      <c r="T552" s="1"/>
      <c r="U552" s="1"/>
      <c r="V552" s="1"/>
      <c r="W552" s="1"/>
      <c r="X552" s="1"/>
      <c r="Y552" s="1"/>
      <c r="Z552" s="1"/>
    </row>
    <row r="553" spans="1:26" ht="15.75" customHeight="1">
      <c r="A553" s="246"/>
      <c r="B553" s="246"/>
      <c r="C553" s="246"/>
      <c r="D553" s="246"/>
      <c r="E553" s="246"/>
      <c r="F553" s="246"/>
      <c r="G553" s="246"/>
      <c r="H553" s="246"/>
      <c r="I553" s="1"/>
      <c r="J553" s="1"/>
      <c r="K553" s="1"/>
      <c r="L553" s="1"/>
      <c r="M553" s="1"/>
      <c r="N553" s="1"/>
      <c r="O553" s="1"/>
      <c r="P553" s="1"/>
      <c r="Q553" s="1"/>
      <c r="R553" s="1"/>
      <c r="S553" s="1"/>
      <c r="T553" s="1"/>
      <c r="U553" s="1"/>
      <c r="V553" s="1"/>
      <c r="W553" s="1"/>
      <c r="X553" s="1"/>
      <c r="Y553" s="1"/>
      <c r="Z553" s="1"/>
    </row>
    <row r="554" spans="1:26" ht="15.75" customHeight="1">
      <c r="A554" s="246"/>
      <c r="B554" s="246"/>
      <c r="C554" s="246"/>
      <c r="D554" s="246"/>
      <c r="E554" s="246"/>
      <c r="F554" s="246"/>
      <c r="G554" s="246"/>
      <c r="H554" s="246"/>
      <c r="I554" s="1"/>
      <c r="J554" s="1"/>
      <c r="K554" s="1"/>
      <c r="L554" s="1"/>
      <c r="M554" s="1"/>
      <c r="N554" s="1"/>
      <c r="O554" s="1"/>
      <c r="P554" s="1"/>
      <c r="Q554" s="1"/>
      <c r="R554" s="1"/>
      <c r="S554" s="1"/>
      <c r="T554" s="1"/>
      <c r="U554" s="1"/>
      <c r="V554" s="1"/>
      <c r="W554" s="1"/>
      <c r="X554" s="1"/>
      <c r="Y554" s="1"/>
      <c r="Z554" s="1"/>
    </row>
    <row r="555" spans="1:26" ht="15.75" customHeight="1">
      <c r="A555" s="246"/>
      <c r="B555" s="246"/>
      <c r="C555" s="246"/>
      <c r="D555" s="246"/>
      <c r="E555" s="246"/>
      <c r="F555" s="246"/>
      <c r="G555" s="246"/>
      <c r="H555" s="246"/>
      <c r="I555" s="1"/>
      <c r="J555" s="1"/>
      <c r="K555" s="1"/>
      <c r="L555" s="1"/>
      <c r="M555" s="1"/>
      <c r="N555" s="1"/>
      <c r="O555" s="1"/>
      <c r="P555" s="1"/>
      <c r="Q555" s="1"/>
      <c r="R555" s="1"/>
      <c r="S555" s="1"/>
      <c r="T555" s="1"/>
      <c r="U555" s="1"/>
      <c r="V555" s="1"/>
      <c r="W555" s="1"/>
      <c r="X555" s="1"/>
      <c r="Y555" s="1"/>
      <c r="Z555" s="1"/>
    </row>
    <row r="556" spans="1:26" ht="15.75" customHeight="1">
      <c r="A556" s="246"/>
      <c r="B556" s="246"/>
      <c r="C556" s="246"/>
      <c r="D556" s="246"/>
      <c r="E556" s="246"/>
      <c r="F556" s="246"/>
      <c r="G556" s="246"/>
      <c r="H556" s="246"/>
      <c r="I556" s="1"/>
      <c r="J556" s="1"/>
      <c r="K556" s="1"/>
      <c r="L556" s="1"/>
      <c r="M556" s="1"/>
      <c r="N556" s="1"/>
      <c r="O556" s="1"/>
      <c r="P556" s="1"/>
      <c r="Q556" s="1"/>
      <c r="R556" s="1"/>
      <c r="S556" s="1"/>
      <c r="T556" s="1"/>
      <c r="U556" s="1"/>
      <c r="V556" s="1"/>
      <c r="W556" s="1"/>
      <c r="X556" s="1"/>
      <c r="Y556" s="1"/>
      <c r="Z556" s="1"/>
    </row>
    <row r="557" spans="1:26" ht="15.75" customHeight="1">
      <c r="A557" s="246"/>
      <c r="B557" s="246"/>
      <c r="C557" s="246"/>
      <c r="D557" s="246"/>
      <c r="E557" s="246"/>
      <c r="F557" s="246"/>
      <c r="G557" s="246"/>
      <c r="H557" s="246"/>
      <c r="I557" s="1"/>
      <c r="J557" s="1"/>
      <c r="K557" s="1"/>
      <c r="L557" s="1"/>
      <c r="M557" s="1"/>
      <c r="N557" s="1"/>
      <c r="O557" s="1"/>
      <c r="P557" s="1"/>
      <c r="Q557" s="1"/>
      <c r="R557" s="1"/>
      <c r="S557" s="1"/>
      <c r="T557" s="1"/>
      <c r="U557" s="1"/>
      <c r="V557" s="1"/>
      <c r="W557" s="1"/>
      <c r="X557" s="1"/>
      <c r="Y557" s="1"/>
      <c r="Z557" s="1"/>
    </row>
    <row r="558" spans="1:26" ht="15.75" customHeight="1">
      <c r="A558" s="246"/>
      <c r="B558" s="246"/>
      <c r="C558" s="246"/>
      <c r="D558" s="246"/>
      <c r="E558" s="246"/>
      <c r="F558" s="246"/>
      <c r="G558" s="246"/>
      <c r="H558" s="246"/>
      <c r="I558" s="1"/>
      <c r="J558" s="1"/>
      <c r="K558" s="1"/>
      <c r="L558" s="1"/>
      <c r="M558" s="1"/>
      <c r="N558" s="1"/>
      <c r="O558" s="1"/>
      <c r="P558" s="1"/>
      <c r="Q558" s="1"/>
      <c r="R558" s="1"/>
      <c r="S558" s="1"/>
      <c r="T558" s="1"/>
      <c r="U558" s="1"/>
      <c r="V558" s="1"/>
      <c r="W558" s="1"/>
      <c r="X558" s="1"/>
      <c r="Y558" s="1"/>
      <c r="Z558" s="1"/>
    </row>
    <row r="559" spans="1:26" ht="15.75" customHeight="1">
      <c r="A559" s="246"/>
      <c r="B559" s="246"/>
      <c r="C559" s="246"/>
      <c r="D559" s="246"/>
      <c r="E559" s="246"/>
      <c r="F559" s="246"/>
      <c r="G559" s="246"/>
      <c r="H559" s="246"/>
      <c r="I559" s="1"/>
      <c r="J559" s="1"/>
      <c r="K559" s="1"/>
      <c r="L559" s="1"/>
      <c r="M559" s="1"/>
      <c r="N559" s="1"/>
      <c r="O559" s="1"/>
      <c r="P559" s="1"/>
      <c r="Q559" s="1"/>
      <c r="R559" s="1"/>
      <c r="S559" s="1"/>
      <c r="T559" s="1"/>
      <c r="U559" s="1"/>
      <c r="V559" s="1"/>
      <c r="W559" s="1"/>
      <c r="X559" s="1"/>
      <c r="Y559" s="1"/>
      <c r="Z559" s="1"/>
    </row>
    <row r="560" spans="1:26" ht="15.75" customHeight="1">
      <c r="A560" s="246"/>
      <c r="B560" s="246"/>
      <c r="C560" s="246"/>
      <c r="D560" s="246"/>
      <c r="E560" s="246"/>
      <c r="F560" s="246"/>
      <c r="G560" s="246"/>
      <c r="H560" s="246"/>
      <c r="I560" s="1"/>
      <c r="J560" s="1"/>
      <c r="K560" s="1"/>
      <c r="L560" s="1"/>
      <c r="M560" s="1"/>
      <c r="N560" s="1"/>
      <c r="O560" s="1"/>
      <c r="P560" s="1"/>
      <c r="Q560" s="1"/>
      <c r="R560" s="1"/>
      <c r="S560" s="1"/>
      <c r="T560" s="1"/>
      <c r="U560" s="1"/>
      <c r="V560" s="1"/>
      <c r="W560" s="1"/>
      <c r="X560" s="1"/>
      <c r="Y560" s="1"/>
      <c r="Z560" s="1"/>
    </row>
    <row r="561" spans="1:26" ht="15.75" customHeight="1">
      <c r="A561" s="246"/>
      <c r="B561" s="246"/>
      <c r="C561" s="246"/>
      <c r="D561" s="246"/>
      <c r="E561" s="246"/>
      <c r="F561" s="246"/>
      <c r="G561" s="246"/>
      <c r="H561" s="246"/>
      <c r="I561" s="1"/>
      <c r="J561" s="1"/>
      <c r="K561" s="1"/>
      <c r="L561" s="1"/>
      <c r="M561" s="1"/>
      <c r="N561" s="1"/>
      <c r="O561" s="1"/>
      <c r="P561" s="1"/>
      <c r="Q561" s="1"/>
      <c r="R561" s="1"/>
      <c r="S561" s="1"/>
      <c r="T561" s="1"/>
      <c r="U561" s="1"/>
      <c r="V561" s="1"/>
      <c r="W561" s="1"/>
      <c r="X561" s="1"/>
      <c r="Y561" s="1"/>
      <c r="Z561" s="1"/>
    </row>
    <row r="562" spans="1:26" ht="15.75" customHeight="1">
      <c r="A562" s="246"/>
      <c r="B562" s="246"/>
      <c r="C562" s="246"/>
      <c r="D562" s="246"/>
      <c r="E562" s="246"/>
      <c r="F562" s="246"/>
      <c r="G562" s="246"/>
      <c r="H562" s="246"/>
      <c r="I562" s="1"/>
      <c r="J562" s="1"/>
      <c r="K562" s="1"/>
      <c r="L562" s="1"/>
      <c r="M562" s="1"/>
      <c r="N562" s="1"/>
      <c r="O562" s="1"/>
      <c r="P562" s="1"/>
      <c r="Q562" s="1"/>
      <c r="R562" s="1"/>
      <c r="S562" s="1"/>
      <c r="T562" s="1"/>
      <c r="U562" s="1"/>
      <c r="V562" s="1"/>
      <c r="W562" s="1"/>
      <c r="X562" s="1"/>
      <c r="Y562" s="1"/>
      <c r="Z562" s="1"/>
    </row>
    <row r="563" spans="1:26" ht="15.75" customHeight="1">
      <c r="A563" s="246"/>
      <c r="B563" s="246"/>
      <c r="C563" s="246"/>
      <c r="D563" s="246"/>
      <c r="E563" s="246"/>
      <c r="F563" s="246"/>
      <c r="G563" s="246"/>
      <c r="H563" s="246"/>
      <c r="I563" s="1"/>
      <c r="J563" s="1"/>
      <c r="K563" s="1"/>
      <c r="L563" s="1"/>
      <c r="M563" s="1"/>
      <c r="N563" s="1"/>
      <c r="O563" s="1"/>
      <c r="P563" s="1"/>
      <c r="Q563" s="1"/>
      <c r="R563" s="1"/>
      <c r="S563" s="1"/>
      <c r="T563" s="1"/>
      <c r="U563" s="1"/>
      <c r="V563" s="1"/>
      <c r="W563" s="1"/>
      <c r="X563" s="1"/>
      <c r="Y563" s="1"/>
      <c r="Z563" s="1"/>
    </row>
    <row r="564" spans="1:26" ht="15.75" customHeight="1">
      <c r="A564" s="246"/>
      <c r="B564" s="246"/>
      <c r="C564" s="246"/>
      <c r="D564" s="246"/>
      <c r="E564" s="246"/>
      <c r="F564" s="246"/>
      <c r="G564" s="246"/>
      <c r="H564" s="246"/>
      <c r="I564" s="1"/>
      <c r="J564" s="1"/>
      <c r="K564" s="1"/>
      <c r="L564" s="1"/>
      <c r="M564" s="1"/>
      <c r="N564" s="1"/>
      <c r="O564" s="1"/>
      <c r="P564" s="1"/>
      <c r="Q564" s="1"/>
      <c r="R564" s="1"/>
      <c r="S564" s="1"/>
      <c r="T564" s="1"/>
      <c r="U564" s="1"/>
      <c r="V564" s="1"/>
      <c r="W564" s="1"/>
      <c r="X564" s="1"/>
      <c r="Y564" s="1"/>
      <c r="Z564" s="1"/>
    </row>
    <row r="565" spans="1:26" ht="15.75" customHeight="1">
      <c r="A565" s="246"/>
      <c r="B565" s="246"/>
      <c r="C565" s="246"/>
      <c r="D565" s="246"/>
      <c r="E565" s="246"/>
      <c r="F565" s="246"/>
      <c r="G565" s="246"/>
      <c r="H565" s="246"/>
      <c r="I565" s="1"/>
      <c r="J565" s="1"/>
      <c r="K565" s="1"/>
      <c r="L565" s="1"/>
      <c r="M565" s="1"/>
      <c r="N565" s="1"/>
      <c r="O565" s="1"/>
      <c r="P565" s="1"/>
      <c r="Q565" s="1"/>
      <c r="R565" s="1"/>
      <c r="S565" s="1"/>
      <c r="T565" s="1"/>
      <c r="U565" s="1"/>
      <c r="V565" s="1"/>
      <c r="W565" s="1"/>
      <c r="X565" s="1"/>
      <c r="Y565" s="1"/>
      <c r="Z565" s="1"/>
    </row>
    <row r="566" spans="1:26" ht="15.75" customHeight="1">
      <c r="A566" s="246"/>
      <c r="B566" s="246"/>
      <c r="C566" s="246"/>
      <c r="D566" s="246"/>
      <c r="E566" s="246"/>
      <c r="F566" s="246"/>
      <c r="G566" s="246"/>
      <c r="H566" s="246"/>
      <c r="I566" s="1"/>
      <c r="J566" s="1"/>
      <c r="K566" s="1"/>
      <c r="L566" s="1"/>
      <c r="M566" s="1"/>
      <c r="N566" s="1"/>
      <c r="O566" s="1"/>
      <c r="P566" s="1"/>
      <c r="Q566" s="1"/>
      <c r="R566" s="1"/>
      <c r="S566" s="1"/>
      <c r="T566" s="1"/>
      <c r="U566" s="1"/>
      <c r="V566" s="1"/>
      <c r="W566" s="1"/>
      <c r="X566" s="1"/>
      <c r="Y566" s="1"/>
      <c r="Z566" s="1"/>
    </row>
    <row r="567" spans="1:26" ht="15.75" customHeight="1">
      <c r="A567" s="246"/>
      <c r="B567" s="246"/>
      <c r="C567" s="246"/>
      <c r="D567" s="246"/>
      <c r="E567" s="246"/>
      <c r="F567" s="246"/>
      <c r="G567" s="246"/>
      <c r="H567" s="246"/>
      <c r="I567" s="1"/>
      <c r="J567" s="1"/>
      <c r="K567" s="1"/>
      <c r="L567" s="1"/>
      <c r="M567" s="1"/>
      <c r="N567" s="1"/>
      <c r="O567" s="1"/>
      <c r="P567" s="1"/>
      <c r="Q567" s="1"/>
      <c r="R567" s="1"/>
      <c r="S567" s="1"/>
      <c r="T567" s="1"/>
      <c r="U567" s="1"/>
      <c r="V567" s="1"/>
      <c r="W567" s="1"/>
      <c r="X567" s="1"/>
      <c r="Y567" s="1"/>
      <c r="Z567" s="1"/>
    </row>
    <row r="568" spans="1:26" ht="15.75" customHeight="1">
      <c r="A568" s="246"/>
      <c r="B568" s="246"/>
      <c r="C568" s="246"/>
      <c r="D568" s="246"/>
      <c r="E568" s="246"/>
      <c r="F568" s="246"/>
      <c r="G568" s="246"/>
      <c r="H568" s="246"/>
      <c r="I568" s="1"/>
      <c r="J568" s="1"/>
      <c r="K568" s="1"/>
      <c r="L568" s="1"/>
      <c r="M568" s="1"/>
      <c r="N568" s="1"/>
      <c r="O568" s="1"/>
      <c r="P568" s="1"/>
      <c r="Q568" s="1"/>
      <c r="R568" s="1"/>
      <c r="S568" s="1"/>
      <c r="T568" s="1"/>
      <c r="U568" s="1"/>
      <c r="V568" s="1"/>
      <c r="W568" s="1"/>
      <c r="X568" s="1"/>
      <c r="Y568" s="1"/>
      <c r="Z568" s="1"/>
    </row>
    <row r="569" spans="1:26" ht="15.75" customHeight="1">
      <c r="A569" s="246"/>
      <c r="B569" s="246"/>
      <c r="C569" s="246"/>
      <c r="D569" s="246"/>
      <c r="E569" s="246"/>
      <c r="F569" s="246"/>
      <c r="G569" s="246"/>
      <c r="H569" s="246"/>
      <c r="I569" s="1"/>
      <c r="J569" s="1"/>
      <c r="K569" s="1"/>
      <c r="L569" s="1"/>
      <c r="M569" s="1"/>
      <c r="N569" s="1"/>
      <c r="O569" s="1"/>
      <c r="P569" s="1"/>
      <c r="Q569" s="1"/>
      <c r="R569" s="1"/>
      <c r="S569" s="1"/>
      <c r="T569" s="1"/>
      <c r="U569" s="1"/>
      <c r="V569" s="1"/>
      <c r="W569" s="1"/>
      <c r="X569" s="1"/>
      <c r="Y569" s="1"/>
      <c r="Z569" s="1"/>
    </row>
    <row r="570" spans="1:26" ht="15.75" customHeight="1">
      <c r="A570" s="246"/>
      <c r="B570" s="246"/>
      <c r="C570" s="246"/>
      <c r="D570" s="246"/>
      <c r="E570" s="246"/>
      <c r="F570" s="246"/>
      <c r="G570" s="246"/>
      <c r="H570" s="246"/>
      <c r="I570" s="1"/>
      <c r="J570" s="1"/>
      <c r="K570" s="1"/>
      <c r="L570" s="1"/>
      <c r="M570" s="1"/>
      <c r="N570" s="1"/>
      <c r="O570" s="1"/>
      <c r="P570" s="1"/>
      <c r="Q570" s="1"/>
      <c r="R570" s="1"/>
      <c r="S570" s="1"/>
      <c r="T570" s="1"/>
      <c r="U570" s="1"/>
      <c r="V570" s="1"/>
      <c r="W570" s="1"/>
      <c r="X570" s="1"/>
      <c r="Y570" s="1"/>
      <c r="Z570" s="1"/>
    </row>
    <row r="571" spans="1:26" ht="15.75" customHeight="1">
      <c r="A571" s="246"/>
      <c r="B571" s="246"/>
      <c r="C571" s="246"/>
      <c r="D571" s="246"/>
      <c r="E571" s="246"/>
      <c r="F571" s="246"/>
      <c r="G571" s="246"/>
      <c r="H571" s="246"/>
      <c r="I571" s="1"/>
      <c r="J571" s="1"/>
      <c r="K571" s="1"/>
      <c r="L571" s="1"/>
      <c r="M571" s="1"/>
      <c r="N571" s="1"/>
      <c r="O571" s="1"/>
      <c r="P571" s="1"/>
      <c r="Q571" s="1"/>
      <c r="R571" s="1"/>
      <c r="S571" s="1"/>
      <c r="T571" s="1"/>
      <c r="U571" s="1"/>
      <c r="V571" s="1"/>
      <c r="W571" s="1"/>
      <c r="X571" s="1"/>
      <c r="Y571" s="1"/>
      <c r="Z571" s="1"/>
    </row>
    <row r="572" spans="1:26" ht="15.75" customHeight="1">
      <c r="A572" s="246"/>
      <c r="B572" s="246"/>
      <c r="C572" s="246"/>
      <c r="D572" s="246"/>
      <c r="E572" s="246"/>
      <c r="F572" s="246"/>
      <c r="G572" s="246"/>
      <c r="H572" s="246"/>
      <c r="I572" s="1"/>
      <c r="J572" s="1"/>
      <c r="K572" s="1"/>
      <c r="L572" s="1"/>
      <c r="M572" s="1"/>
      <c r="N572" s="1"/>
      <c r="O572" s="1"/>
      <c r="P572" s="1"/>
      <c r="Q572" s="1"/>
      <c r="R572" s="1"/>
      <c r="S572" s="1"/>
      <c r="T572" s="1"/>
      <c r="U572" s="1"/>
      <c r="V572" s="1"/>
      <c r="W572" s="1"/>
      <c r="X572" s="1"/>
      <c r="Y572" s="1"/>
      <c r="Z572" s="1"/>
    </row>
    <row r="573" spans="1:26" ht="15.75" customHeight="1">
      <c r="A573" s="246"/>
      <c r="B573" s="246"/>
      <c r="C573" s="246"/>
      <c r="D573" s="246"/>
      <c r="E573" s="246"/>
      <c r="F573" s="246"/>
      <c r="G573" s="246"/>
      <c r="H573" s="246"/>
      <c r="I573" s="1"/>
      <c r="J573" s="1"/>
      <c r="K573" s="1"/>
      <c r="L573" s="1"/>
      <c r="M573" s="1"/>
      <c r="N573" s="1"/>
      <c r="O573" s="1"/>
      <c r="P573" s="1"/>
      <c r="Q573" s="1"/>
      <c r="R573" s="1"/>
      <c r="S573" s="1"/>
      <c r="T573" s="1"/>
      <c r="U573" s="1"/>
      <c r="V573" s="1"/>
      <c r="W573" s="1"/>
      <c r="X573" s="1"/>
      <c r="Y573" s="1"/>
      <c r="Z573" s="1"/>
    </row>
    <row r="574" spans="1:26" ht="15.75" customHeight="1">
      <c r="A574" s="246"/>
      <c r="B574" s="246"/>
      <c r="C574" s="246"/>
      <c r="D574" s="246"/>
      <c r="E574" s="246"/>
      <c r="F574" s="246"/>
      <c r="G574" s="246"/>
      <c r="H574" s="246"/>
      <c r="I574" s="1"/>
      <c r="J574" s="1"/>
      <c r="K574" s="1"/>
      <c r="L574" s="1"/>
      <c r="M574" s="1"/>
      <c r="N574" s="1"/>
      <c r="O574" s="1"/>
      <c r="P574" s="1"/>
      <c r="Q574" s="1"/>
      <c r="R574" s="1"/>
      <c r="S574" s="1"/>
      <c r="T574" s="1"/>
      <c r="U574" s="1"/>
      <c r="V574" s="1"/>
      <c r="W574" s="1"/>
      <c r="X574" s="1"/>
      <c r="Y574" s="1"/>
      <c r="Z574" s="1"/>
    </row>
    <row r="575" spans="1:26" ht="15.75" customHeight="1">
      <c r="A575" s="246"/>
      <c r="B575" s="246"/>
      <c r="C575" s="246"/>
      <c r="D575" s="246"/>
      <c r="E575" s="246"/>
      <c r="F575" s="246"/>
      <c r="G575" s="246"/>
      <c r="H575" s="246"/>
      <c r="I575" s="1"/>
      <c r="J575" s="1"/>
      <c r="K575" s="1"/>
      <c r="L575" s="1"/>
      <c r="M575" s="1"/>
      <c r="N575" s="1"/>
      <c r="O575" s="1"/>
      <c r="P575" s="1"/>
      <c r="Q575" s="1"/>
      <c r="R575" s="1"/>
      <c r="S575" s="1"/>
      <c r="T575" s="1"/>
      <c r="U575" s="1"/>
      <c r="V575" s="1"/>
      <c r="W575" s="1"/>
      <c r="X575" s="1"/>
      <c r="Y575" s="1"/>
      <c r="Z575" s="1"/>
    </row>
    <row r="576" spans="1:26" ht="15.75" customHeight="1">
      <c r="A576" s="246"/>
      <c r="B576" s="246"/>
      <c r="C576" s="246"/>
      <c r="D576" s="246"/>
      <c r="E576" s="246"/>
      <c r="F576" s="246"/>
      <c r="G576" s="246"/>
      <c r="H576" s="246"/>
      <c r="I576" s="1"/>
      <c r="J576" s="1"/>
      <c r="K576" s="1"/>
      <c r="L576" s="1"/>
      <c r="M576" s="1"/>
      <c r="N576" s="1"/>
      <c r="O576" s="1"/>
      <c r="P576" s="1"/>
      <c r="Q576" s="1"/>
      <c r="R576" s="1"/>
      <c r="S576" s="1"/>
      <c r="T576" s="1"/>
      <c r="U576" s="1"/>
      <c r="V576" s="1"/>
      <c r="W576" s="1"/>
      <c r="X576" s="1"/>
      <c r="Y576" s="1"/>
      <c r="Z576" s="1"/>
    </row>
    <row r="577" spans="1:26" ht="15.75" customHeight="1">
      <c r="A577" s="246"/>
      <c r="B577" s="246"/>
      <c r="C577" s="246"/>
      <c r="D577" s="246"/>
      <c r="E577" s="246"/>
      <c r="F577" s="246"/>
      <c r="G577" s="246"/>
      <c r="H577" s="246"/>
      <c r="I577" s="1"/>
      <c r="J577" s="1"/>
      <c r="K577" s="1"/>
      <c r="L577" s="1"/>
      <c r="M577" s="1"/>
      <c r="N577" s="1"/>
      <c r="O577" s="1"/>
      <c r="P577" s="1"/>
      <c r="Q577" s="1"/>
      <c r="R577" s="1"/>
      <c r="S577" s="1"/>
      <c r="T577" s="1"/>
      <c r="U577" s="1"/>
      <c r="V577" s="1"/>
      <c r="W577" s="1"/>
      <c r="X577" s="1"/>
      <c r="Y577" s="1"/>
      <c r="Z577" s="1"/>
    </row>
    <row r="578" spans="1:26" ht="15.75" customHeight="1">
      <c r="A578" s="246"/>
      <c r="B578" s="246"/>
      <c r="C578" s="246"/>
      <c r="D578" s="246"/>
      <c r="E578" s="246"/>
      <c r="F578" s="246"/>
      <c r="G578" s="246"/>
      <c r="H578" s="246"/>
      <c r="I578" s="1"/>
      <c r="J578" s="1"/>
      <c r="K578" s="1"/>
      <c r="L578" s="1"/>
      <c r="M578" s="1"/>
      <c r="N578" s="1"/>
      <c r="O578" s="1"/>
      <c r="P578" s="1"/>
      <c r="Q578" s="1"/>
      <c r="R578" s="1"/>
      <c r="S578" s="1"/>
      <c r="T578" s="1"/>
      <c r="U578" s="1"/>
      <c r="V578" s="1"/>
      <c r="W578" s="1"/>
      <c r="X578" s="1"/>
      <c r="Y578" s="1"/>
      <c r="Z578" s="1"/>
    </row>
    <row r="579" spans="1:26" ht="15.75" customHeight="1">
      <c r="A579" s="246"/>
      <c r="B579" s="246"/>
      <c r="C579" s="246"/>
      <c r="D579" s="246"/>
      <c r="E579" s="246"/>
      <c r="F579" s="246"/>
      <c r="G579" s="246"/>
      <c r="H579" s="246"/>
      <c r="I579" s="1"/>
      <c r="J579" s="1"/>
      <c r="K579" s="1"/>
      <c r="L579" s="1"/>
      <c r="M579" s="1"/>
      <c r="N579" s="1"/>
      <c r="O579" s="1"/>
      <c r="P579" s="1"/>
      <c r="Q579" s="1"/>
      <c r="R579" s="1"/>
      <c r="S579" s="1"/>
      <c r="T579" s="1"/>
      <c r="U579" s="1"/>
      <c r="V579" s="1"/>
      <c r="W579" s="1"/>
      <c r="X579" s="1"/>
      <c r="Y579" s="1"/>
      <c r="Z579" s="1"/>
    </row>
    <row r="580" spans="1:26" ht="15.75" customHeight="1">
      <c r="A580" s="246"/>
      <c r="B580" s="246"/>
      <c r="C580" s="246"/>
      <c r="D580" s="246"/>
      <c r="E580" s="246"/>
      <c r="F580" s="246"/>
      <c r="G580" s="246"/>
      <c r="H580" s="246"/>
      <c r="I580" s="1"/>
      <c r="J580" s="1"/>
      <c r="K580" s="1"/>
      <c r="L580" s="1"/>
      <c r="M580" s="1"/>
      <c r="N580" s="1"/>
      <c r="O580" s="1"/>
      <c r="P580" s="1"/>
      <c r="Q580" s="1"/>
      <c r="R580" s="1"/>
      <c r="S580" s="1"/>
      <c r="T580" s="1"/>
      <c r="U580" s="1"/>
      <c r="V580" s="1"/>
      <c r="W580" s="1"/>
      <c r="X580" s="1"/>
      <c r="Y580" s="1"/>
      <c r="Z580" s="1"/>
    </row>
    <row r="581" spans="1:26" ht="15.75" customHeight="1">
      <c r="A581" s="246"/>
      <c r="B581" s="246"/>
      <c r="C581" s="246"/>
      <c r="D581" s="246"/>
      <c r="E581" s="246"/>
      <c r="F581" s="246"/>
      <c r="G581" s="246"/>
      <c r="H581" s="246"/>
      <c r="I581" s="1"/>
      <c r="J581" s="1"/>
      <c r="K581" s="1"/>
      <c r="L581" s="1"/>
      <c r="M581" s="1"/>
      <c r="N581" s="1"/>
      <c r="O581" s="1"/>
      <c r="P581" s="1"/>
      <c r="Q581" s="1"/>
      <c r="R581" s="1"/>
      <c r="S581" s="1"/>
      <c r="T581" s="1"/>
      <c r="U581" s="1"/>
      <c r="V581" s="1"/>
      <c r="W581" s="1"/>
      <c r="X581" s="1"/>
      <c r="Y581" s="1"/>
      <c r="Z581" s="1"/>
    </row>
    <row r="582" spans="1:26" ht="15.75" customHeight="1">
      <c r="A582" s="246"/>
      <c r="B582" s="246"/>
      <c r="C582" s="246"/>
      <c r="D582" s="246"/>
      <c r="E582" s="246"/>
      <c r="F582" s="246"/>
      <c r="G582" s="246"/>
      <c r="H582" s="246"/>
      <c r="I582" s="1"/>
      <c r="J582" s="1"/>
      <c r="K582" s="1"/>
      <c r="L582" s="1"/>
      <c r="M582" s="1"/>
      <c r="N582" s="1"/>
      <c r="O582" s="1"/>
      <c r="P582" s="1"/>
      <c r="Q582" s="1"/>
      <c r="R582" s="1"/>
      <c r="S582" s="1"/>
      <c r="T582" s="1"/>
      <c r="U582" s="1"/>
      <c r="V582" s="1"/>
      <c r="W582" s="1"/>
      <c r="X582" s="1"/>
      <c r="Y582" s="1"/>
      <c r="Z582" s="1"/>
    </row>
    <row r="583" spans="1:26" ht="15.75" customHeight="1">
      <c r="A583" s="246"/>
      <c r="B583" s="246"/>
      <c r="C583" s="246"/>
      <c r="D583" s="246"/>
      <c r="E583" s="246"/>
      <c r="F583" s="246"/>
      <c r="G583" s="246"/>
      <c r="H583" s="246"/>
      <c r="I583" s="1"/>
      <c r="J583" s="1"/>
      <c r="K583" s="1"/>
      <c r="L583" s="1"/>
      <c r="M583" s="1"/>
      <c r="N583" s="1"/>
      <c r="O583" s="1"/>
      <c r="P583" s="1"/>
      <c r="Q583" s="1"/>
      <c r="R583" s="1"/>
      <c r="S583" s="1"/>
      <c r="T583" s="1"/>
      <c r="U583" s="1"/>
      <c r="V583" s="1"/>
      <c r="W583" s="1"/>
      <c r="X583" s="1"/>
      <c r="Y583" s="1"/>
      <c r="Z583" s="1"/>
    </row>
    <row r="584" spans="1:26" ht="15.75" customHeight="1">
      <c r="A584" s="246"/>
      <c r="B584" s="246"/>
      <c r="C584" s="246"/>
      <c r="D584" s="246"/>
      <c r="E584" s="246"/>
      <c r="F584" s="246"/>
      <c r="G584" s="246"/>
      <c r="H584" s="246"/>
      <c r="I584" s="1"/>
      <c r="J584" s="1"/>
      <c r="K584" s="1"/>
      <c r="L584" s="1"/>
      <c r="M584" s="1"/>
      <c r="N584" s="1"/>
      <c r="O584" s="1"/>
      <c r="P584" s="1"/>
      <c r="Q584" s="1"/>
      <c r="R584" s="1"/>
      <c r="S584" s="1"/>
      <c r="T584" s="1"/>
      <c r="U584" s="1"/>
      <c r="V584" s="1"/>
      <c r="W584" s="1"/>
      <c r="X584" s="1"/>
      <c r="Y584" s="1"/>
      <c r="Z584" s="1"/>
    </row>
    <row r="585" spans="1:26" ht="15.75" customHeight="1">
      <c r="A585" s="246"/>
      <c r="B585" s="246"/>
      <c r="C585" s="246"/>
      <c r="D585" s="246"/>
      <c r="E585" s="246"/>
      <c r="F585" s="246"/>
      <c r="G585" s="246"/>
      <c r="H585" s="246"/>
      <c r="I585" s="1"/>
      <c r="J585" s="1"/>
      <c r="K585" s="1"/>
      <c r="L585" s="1"/>
      <c r="M585" s="1"/>
      <c r="N585" s="1"/>
      <c r="O585" s="1"/>
      <c r="P585" s="1"/>
      <c r="Q585" s="1"/>
      <c r="R585" s="1"/>
      <c r="S585" s="1"/>
      <c r="T585" s="1"/>
      <c r="U585" s="1"/>
      <c r="V585" s="1"/>
      <c r="W585" s="1"/>
      <c r="X585" s="1"/>
      <c r="Y585" s="1"/>
      <c r="Z585" s="1"/>
    </row>
    <row r="586" spans="1:26" ht="15.75" customHeight="1">
      <c r="A586" s="246"/>
      <c r="B586" s="246"/>
      <c r="C586" s="246"/>
      <c r="D586" s="246"/>
      <c r="E586" s="246"/>
      <c r="F586" s="246"/>
      <c r="G586" s="246"/>
      <c r="H586" s="246"/>
      <c r="I586" s="1"/>
      <c r="J586" s="1"/>
      <c r="K586" s="1"/>
      <c r="L586" s="1"/>
      <c r="M586" s="1"/>
      <c r="N586" s="1"/>
      <c r="O586" s="1"/>
      <c r="P586" s="1"/>
      <c r="Q586" s="1"/>
      <c r="R586" s="1"/>
      <c r="S586" s="1"/>
      <c r="T586" s="1"/>
      <c r="U586" s="1"/>
      <c r="V586" s="1"/>
      <c r="W586" s="1"/>
      <c r="X586" s="1"/>
      <c r="Y586" s="1"/>
      <c r="Z586" s="1"/>
    </row>
    <row r="587" spans="1:26" ht="15.75" customHeight="1">
      <c r="A587" s="246"/>
      <c r="B587" s="246"/>
      <c r="C587" s="246"/>
      <c r="D587" s="246"/>
      <c r="E587" s="246"/>
      <c r="F587" s="246"/>
      <c r="G587" s="246"/>
      <c r="H587" s="246"/>
      <c r="I587" s="1"/>
      <c r="J587" s="1"/>
      <c r="K587" s="1"/>
      <c r="L587" s="1"/>
      <c r="M587" s="1"/>
      <c r="N587" s="1"/>
      <c r="O587" s="1"/>
      <c r="P587" s="1"/>
      <c r="Q587" s="1"/>
      <c r="R587" s="1"/>
      <c r="S587" s="1"/>
      <c r="T587" s="1"/>
      <c r="U587" s="1"/>
      <c r="V587" s="1"/>
      <c r="W587" s="1"/>
      <c r="X587" s="1"/>
      <c r="Y587" s="1"/>
      <c r="Z587" s="1"/>
    </row>
    <row r="588" spans="1:26" ht="15.75" customHeight="1">
      <c r="A588" s="246"/>
      <c r="B588" s="246"/>
      <c r="C588" s="246"/>
      <c r="D588" s="246"/>
      <c r="E588" s="246"/>
      <c r="F588" s="246"/>
      <c r="G588" s="246"/>
      <c r="H588" s="246"/>
      <c r="I588" s="1"/>
      <c r="J588" s="1"/>
      <c r="K588" s="1"/>
      <c r="L588" s="1"/>
      <c r="M588" s="1"/>
      <c r="N588" s="1"/>
      <c r="O588" s="1"/>
      <c r="P588" s="1"/>
      <c r="Q588" s="1"/>
      <c r="R588" s="1"/>
      <c r="S588" s="1"/>
      <c r="T588" s="1"/>
      <c r="U588" s="1"/>
      <c r="V588" s="1"/>
      <c r="W588" s="1"/>
      <c r="X588" s="1"/>
      <c r="Y588" s="1"/>
      <c r="Z588" s="1"/>
    </row>
    <row r="589" spans="1:26" ht="15.75" customHeight="1">
      <c r="A589" s="246"/>
      <c r="B589" s="246"/>
      <c r="C589" s="246"/>
      <c r="D589" s="246"/>
      <c r="E589" s="246"/>
      <c r="F589" s="246"/>
      <c r="G589" s="246"/>
      <c r="H589" s="246"/>
      <c r="I589" s="1"/>
      <c r="J589" s="1"/>
      <c r="K589" s="1"/>
      <c r="L589" s="1"/>
      <c r="M589" s="1"/>
      <c r="N589" s="1"/>
      <c r="O589" s="1"/>
      <c r="P589" s="1"/>
      <c r="Q589" s="1"/>
      <c r="R589" s="1"/>
      <c r="S589" s="1"/>
      <c r="T589" s="1"/>
      <c r="U589" s="1"/>
      <c r="V589" s="1"/>
      <c r="W589" s="1"/>
      <c r="X589" s="1"/>
      <c r="Y589" s="1"/>
      <c r="Z589" s="1"/>
    </row>
    <row r="590" spans="1:26" ht="15.75" customHeight="1">
      <c r="A590" s="246"/>
      <c r="B590" s="246"/>
      <c r="C590" s="246"/>
      <c r="D590" s="246"/>
      <c r="E590" s="246"/>
      <c r="F590" s="246"/>
      <c r="G590" s="246"/>
      <c r="H590" s="246"/>
      <c r="I590" s="1"/>
      <c r="J590" s="1"/>
      <c r="K590" s="1"/>
      <c r="L590" s="1"/>
      <c r="M590" s="1"/>
      <c r="N590" s="1"/>
      <c r="O590" s="1"/>
      <c r="P590" s="1"/>
      <c r="Q590" s="1"/>
      <c r="R590" s="1"/>
      <c r="S590" s="1"/>
      <c r="T590" s="1"/>
      <c r="U590" s="1"/>
      <c r="V590" s="1"/>
      <c r="W590" s="1"/>
      <c r="X590" s="1"/>
      <c r="Y590" s="1"/>
      <c r="Z590" s="1"/>
    </row>
    <row r="591" spans="1:26" ht="15.75" customHeight="1">
      <c r="A591" s="246"/>
      <c r="B591" s="246"/>
      <c r="C591" s="246"/>
      <c r="D591" s="246"/>
      <c r="E591" s="246"/>
      <c r="F591" s="246"/>
      <c r="G591" s="246"/>
      <c r="H591" s="246"/>
      <c r="I591" s="1"/>
      <c r="J591" s="1"/>
      <c r="K591" s="1"/>
      <c r="L591" s="1"/>
      <c r="M591" s="1"/>
      <c r="N591" s="1"/>
      <c r="O591" s="1"/>
      <c r="P591" s="1"/>
      <c r="Q591" s="1"/>
      <c r="R591" s="1"/>
      <c r="S591" s="1"/>
      <c r="T591" s="1"/>
      <c r="U591" s="1"/>
      <c r="V591" s="1"/>
      <c r="W591" s="1"/>
      <c r="X591" s="1"/>
      <c r="Y591" s="1"/>
      <c r="Z591" s="1"/>
    </row>
    <row r="592" spans="1:26" ht="15.75" customHeight="1">
      <c r="A592" s="246"/>
      <c r="B592" s="246"/>
      <c r="C592" s="246"/>
      <c r="D592" s="246"/>
      <c r="E592" s="246"/>
      <c r="F592" s="246"/>
      <c r="G592" s="246"/>
      <c r="H592" s="246"/>
      <c r="I592" s="1"/>
      <c r="J592" s="1"/>
      <c r="K592" s="1"/>
      <c r="L592" s="1"/>
      <c r="M592" s="1"/>
      <c r="N592" s="1"/>
      <c r="O592" s="1"/>
      <c r="P592" s="1"/>
      <c r="Q592" s="1"/>
      <c r="R592" s="1"/>
      <c r="S592" s="1"/>
      <c r="T592" s="1"/>
      <c r="U592" s="1"/>
      <c r="V592" s="1"/>
      <c r="W592" s="1"/>
      <c r="X592" s="1"/>
      <c r="Y592" s="1"/>
      <c r="Z592" s="1"/>
    </row>
    <row r="593" spans="1:26" ht="15.75" customHeight="1">
      <c r="A593" s="246"/>
      <c r="B593" s="246"/>
      <c r="C593" s="246"/>
      <c r="D593" s="246"/>
      <c r="E593" s="246"/>
      <c r="F593" s="246"/>
      <c r="G593" s="246"/>
      <c r="H593" s="246"/>
      <c r="I593" s="1"/>
      <c r="J593" s="1"/>
      <c r="K593" s="1"/>
      <c r="L593" s="1"/>
      <c r="M593" s="1"/>
      <c r="N593" s="1"/>
      <c r="O593" s="1"/>
      <c r="P593" s="1"/>
      <c r="Q593" s="1"/>
      <c r="R593" s="1"/>
      <c r="S593" s="1"/>
      <c r="T593" s="1"/>
      <c r="U593" s="1"/>
      <c r="V593" s="1"/>
      <c r="W593" s="1"/>
      <c r="X593" s="1"/>
      <c r="Y593" s="1"/>
      <c r="Z593" s="1"/>
    </row>
    <row r="594" spans="1:26" ht="15.75" customHeight="1">
      <c r="A594" s="246"/>
      <c r="B594" s="246"/>
      <c r="C594" s="246"/>
      <c r="D594" s="246"/>
      <c r="E594" s="246"/>
      <c r="F594" s="246"/>
      <c r="G594" s="246"/>
      <c r="H594" s="246"/>
      <c r="I594" s="1"/>
      <c r="J594" s="1"/>
      <c r="K594" s="1"/>
      <c r="L594" s="1"/>
      <c r="M594" s="1"/>
      <c r="N594" s="1"/>
      <c r="O594" s="1"/>
      <c r="P594" s="1"/>
      <c r="Q594" s="1"/>
      <c r="R594" s="1"/>
      <c r="S594" s="1"/>
      <c r="T594" s="1"/>
      <c r="U594" s="1"/>
      <c r="V594" s="1"/>
      <c r="W594" s="1"/>
      <c r="X594" s="1"/>
      <c r="Y594" s="1"/>
      <c r="Z594" s="1"/>
    </row>
    <row r="595" spans="1:26" ht="15.75" customHeight="1">
      <c r="A595" s="246"/>
      <c r="B595" s="246"/>
      <c r="C595" s="246"/>
      <c r="D595" s="246"/>
      <c r="E595" s="246"/>
      <c r="F595" s="246"/>
      <c r="G595" s="246"/>
      <c r="H595" s="246"/>
      <c r="I595" s="1"/>
      <c r="J595" s="1"/>
      <c r="K595" s="1"/>
      <c r="L595" s="1"/>
      <c r="M595" s="1"/>
      <c r="N595" s="1"/>
      <c r="O595" s="1"/>
      <c r="P595" s="1"/>
      <c r="Q595" s="1"/>
      <c r="R595" s="1"/>
      <c r="S595" s="1"/>
      <c r="T595" s="1"/>
      <c r="U595" s="1"/>
      <c r="V595" s="1"/>
      <c r="W595" s="1"/>
      <c r="X595" s="1"/>
      <c r="Y595" s="1"/>
      <c r="Z595" s="1"/>
    </row>
    <row r="596" spans="1:26" ht="15.75" customHeight="1">
      <c r="A596" s="246"/>
      <c r="B596" s="246"/>
      <c r="C596" s="246"/>
      <c r="D596" s="246"/>
      <c r="E596" s="246"/>
      <c r="F596" s="246"/>
      <c r="G596" s="246"/>
      <c r="H596" s="246"/>
      <c r="I596" s="1"/>
      <c r="J596" s="1"/>
      <c r="K596" s="1"/>
      <c r="L596" s="1"/>
      <c r="M596" s="1"/>
      <c r="N596" s="1"/>
      <c r="O596" s="1"/>
      <c r="P596" s="1"/>
      <c r="Q596" s="1"/>
      <c r="R596" s="1"/>
      <c r="S596" s="1"/>
      <c r="T596" s="1"/>
      <c r="U596" s="1"/>
      <c r="V596" s="1"/>
      <c r="W596" s="1"/>
      <c r="X596" s="1"/>
      <c r="Y596" s="1"/>
      <c r="Z596" s="1"/>
    </row>
    <row r="597" spans="1:26" ht="15.75" customHeight="1">
      <c r="A597" s="246"/>
      <c r="B597" s="246"/>
      <c r="C597" s="246"/>
      <c r="D597" s="246"/>
      <c r="E597" s="246"/>
      <c r="F597" s="246"/>
      <c r="G597" s="246"/>
      <c r="H597" s="246"/>
      <c r="I597" s="1"/>
      <c r="J597" s="1"/>
      <c r="K597" s="1"/>
      <c r="L597" s="1"/>
      <c r="M597" s="1"/>
      <c r="N597" s="1"/>
      <c r="O597" s="1"/>
      <c r="P597" s="1"/>
      <c r="Q597" s="1"/>
      <c r="R597" s="1"/>
      <c r="S597" s="1"/>
      <c r="T597" s="1"/>
      <c r="U597" s="1"/>
      <c r="V597" s="1"/>
      <c r="W597" s="1"/>
      <c r="X597" s="1"/>
      <c r="Y597" s="1"/>
      <c r="Z597" s="1"/>
    </row>
    <row r="598" spans="1:26" ht="15.75" customHeight="1">
      <c r="A598" s="246"/>
      <c r="B598" s="246"/>
      <c r="C598" s="246"/>
      <c r="D598" s="246"/>
      <c r="E598" s="246"/>
      <c r="F598" s="246"/>
      <c r="G598" s="246"/>
      <c r="H598" s="246"/>
      <c r="I598" s="1"/>
      <c r="J598" s="1"/>
      <c r="K598" s="1"/>
      <c r="L598" s="1"/>
      <c r="M598" s="1"/>
      <c r="N598" s="1"/>
      <c r="O598" s="1"/>
      <c r="P598" s="1"/>
      <c r="Q598" s="1"/>
      <c r="R598" s="1"/>
      <c r="S598" s="1"/>
      <c r="T598" s="1"/>
      <c r="U598" s="1"/>
      <c r="V598" s="1"/>
      <c r="W598" s="1"/>
      <c r="X598" s="1"/>
      <c r="Y598" s="1"/>
      <c r="Z598" s="1"/>
    </row>
    <row r="599" spans="1:26" ht="15.75" customHeight="1">
      <c r="A599" s="246"/>
      <c r="B599" s="246"/>
      <c r="C599" s="246"/>
      <c r="D599" s="246"/>
      <c r="E599" s="246"/>
      <c r="F599" s="246"/>
      <c r="G599" s="246"/>
      <c r="H599" s="246"/>
      <c r="I599" s="1"/>
      <c r="J599" s="1"/>
      <c r="K599" s="1"/>
      <c r="L599" s="1"/>
      <c r="M599" s="1"/>
      <c r="N599" s="1"/>
      <c r="O599" s="1"/>
      <c r="P599" s="1"/>
      <c r="Q599" s="1"/>
      <c r="R599" s="1"/>
      <c r="S599" s="1"/>
      <c r="T599" s="1"/>
      <c r="U599" s="1"/>
      <c r="V599" s="1"/>
      <c r="W599" s="1"/>
      <c r="X599" s="1"/>
      <c r="Y599" s="1"/>
      <c r="Z599" s="1"/>
    </row>
    <row r="600" spans="1:26" ht="15.75" customHeight="1">
      <c r="A600" s="246"/>
      <c r="B600" s="246"/>
      <c r="C600" s="246"/>
      <c r="D600" s="246"/>
      <c r="E600" s="246"/>
      <c r="F600" s="246"/>
      <c r="G600" s="246"/>
      <c r="H600" s="246"/>
      <c r="I600" s="1"/>
      <c r="J600" s="1"/>
      <c r="K600" s="1"/>
      <c r="L600" s="1"/>
      <c r="M600" s="1"/>
      <c r="N600" s="1"/>
      <c r="O600" s="1"/>
      <c r="P600" s="1"/>
      <c r="Q600" s="1"/>
      <c r="R600" s="1"/>
      <c r="S600" s="1"/>
      <c r="T600" s="1"/>
      <c r="U600" s="1"/>
      <c r="V600" s="1"/>
      <c r="W600" s="1"/>
      <c r="X600" s="1"/>
      <c r="Y600" s="1"/>
      <c r="Z600" s="1"/>
    </row>
    <row r="601" spans="1:26" ht="15.75" customHeight="1">
      <c r="A601" s="246"/>
      <c r="B601" s="246"/>
      <c r="C601" s="246"/>
      <c r="D601" s="246"/>
      <c r="E601" s="246"/>
      <c r="F601" s="246"/>
      <c r="G601" s="246"/>
      <c r="H601" s="246"/>
      <c r="I601" s="1"/>
      <c r="J601" s="1"/>
      <c r="K601" s="1"/>
      <c r="L601" s="1"/>
      <c r="M601" s="1"/>
      <c r="N601" s="1"/>
      <c r="O601" s="1"/>
      <c r="P601" s="1"/>
      <c r="Q601" s="1"/>
      <c r="R601" s="1"/>
      <c r="S601" s="1"/>
      <c r="T601" s="1"/>
      <c r="U601" s="1"/>
      <c r="V601" s="1"/>
      <c r="W601" s="1"/>
      <c r="X601" s="1"/>
      <c r="Y601" s="1"/>
      <c r="Z601" s="1"/>
    </row>
    <row r="602" spans="1:26" ht="15.75" customHeight="1">
      <c r="A602" s="246"/>
      <c r="B602" s="246"/>
      <c r="C602" s="246"/>
      <c r="D602" s="246"/>
      <c r="E602" s="246"/>
      <c r="F602" s="246"/>
      <c r="G602" s="246"/>
      <c r="H602" s="246"/>
      <c r="I602" s="1"/>
      <c r="J602" s="1"/>
      <c r="K602" s="1"/>
      <c r="L602" s="1"/>
      <c r="M602" s="1"/>
      <c r="N602" s="1"/>
      <c r="O602" s="1"/>
      <c r="P602" s="1"/>
      <c r="Q602" s="1"/>
      <c r="R602" s="1"/>
      <c r="S602" s="1"/>
      <c r="T602" s="1"/>
      <c r="U602" s="1"/>
      <c r="V602" s="1"/>
      <c r="W602" s="1"/>
      <c r="X602" s="1"/>
      <c r="Y602" s="1"/>
      <c r="Z602" s="1"/>
    </row>
    <row r="603" spans="1:26" ht="15.75" customHeight="1">
      <c r="A603" s="246"/>
      <c r="B603" s="246"/>
      <c r="C603" s="246"/>
      <c r="D603" s="246"/>
      <c r="E603" s="246"/>
      <c r="F603" s="246"/>
      <c r="G603" s="246"/>
      <c r="H603" s="246"/>
      <c r="I603" s="1"/>
      <c r="J603" s="1"/>
      <c r="K603" s="1"/>
      <c r="L603" s="1"/>
      <c r="M603" s="1"/>
      <c r="N603" s="1"/>
      <c r="O603" s="1"/>
      <c r="P603" s="1"/>
      <c r="Q603" s="1"/>
      <c r="R603" s="1"/>
      <c r="S603" s="1"/>
      <c r="T603" s="1"/>
      <c r="U603" s="1"/>
      <c r="V603" s="1"/>
      <c r="W603" s="1"/>
      <c r="X603" s="1"/>
      <c r="Y603" s="1"/>
      <c r="Z603" s="1"/>
    </row>
    <row r="604" spans="1:26" ht="15.75" customHeight="1">
      <c r="A604" s="246"/>
      <c r="B604" s="246"/>
      <c r="C604" s="246"/>
      <c r="D604" s="246"/>
      <c r="E604" s="246"/>
      <c r="F604" s="246"/>
      <c r="G604" s="246"/>
      <c r="H604" s="246"/>
      <c r="I604" s="1"/>
      <c r="J604" s="1"/>
      <c r="K604" s="1"/>
      <c r="L604" s="1"/>
      <c r="M604" s="1"/>
      <c r="N604" s="1"/>
      <c r="O604" s="1"/>
      <c r="P604" s="1"/>
      <c r="Q604" s="1"/>
      <c r="R604" s="1"/>
      <c r="S604" s="1"/>
      <c r="T604" s="1"/>
      <c r="U604" s="1"/>
      <c r="V604" s="1"/>
      <c r="W604" s="1"/>
      <c r="X604" s="1"/>
      <c r="Y604" s="1"/>
      <c r="Z604" s="1"/>
    </row>
    <row r="605" spans="1:26" ht="15.75" customHeight="1">
      <c r="A605" s="246"/>
      <c r="B605" s="246"/>
      <c r="C605" s="246"/>
      <c r="D605" s="246"/>
      <c r="E605" s="246"/>
      <c r="F605" s="246"/>
      <c r="G605" s="246"/>
      <c r="H605" s="246"/>
      <c r="I605" s="1"/>
      <c r="J605" s="1"/>
      <c r="K605" s="1"/>
      <c r="L605" s="1"/>
      <c r="M605" s="1"/>
      <c r="N605" s="1"/>
      <c r="O605" s="1"/>
      <c r="P605" s="1"/>
      <c r="Q605" s="1"/>
      <c r="R605" s="1"/>
      <c r="S605" s="1"/>
      <c r="T605" s="1"/>
      <c r="U605" s="1"/>
      <c r="V605" s="1"/>
      <c r="W605" s="1"/>
      <c r="X605" s="1"/>
      <c r="Y605" s="1"/>
      <c r="Z605" s="1"/>
    </row>
    <row r="606" spans="1:26" ht="15.75" customHeight="1">
      <c r="A606" s="246"/>
      <c r="B606" s="246"/>
      <c r="C606" s="246"/>
      <c r="D606" s="246"/>
      <c r="E606" s="246"/>
      <c r="F606" s="246"/>
      <c r="G606" s="246"/>
      <c r="H606" s="246"/>
      <c r="I606" s="1"/>
      <c r="J606" s="1"/>
      <c r="K606" s="1"/>
      <c r="L606" s="1"/>
      <c r="M606" s="1"/>
      <c r="N606" s="1"/>
      <c r="O606" s="1"/>
      <c r="P606" s="1"/>
      <c r="Q606" s="1"/>
      <c r="R606" s="1"/>
      <c r="S606" s="1"/>
      <c r="T606" s="1"/>
      <c r="U606" s="1"/>
      <c r="V606" s="1"/>
      <c r="W606" s="1"/>
      <c r="X606" s="1"/>
      <c r="Y606" s="1"/>
      <c r="Z606" s="1"/>
    </row>
    <row r="607" spans="1:26" ht="15.75" customHeight="1">
      <c r="A607" s="246"/>
      <c r="B607" s="246"/>
      <c r="C607" s="246"/>
      <c r="D607" s="246"/>
      <c r="E607" s="246"/>
      <c r="F607" s="246"/>
      <c r="G607" s="246"/>
      <c r="H607" s="246"/>
      <c r="I607" s="1"/>
      <c r="J607" s="1"/>
      <c r="K607" s="1"/>
      <c r="L607" s="1"/>
      <c r="M607" s="1"/>
      <c r="N607" s="1"/>
      <c r="O607" s="1"/>
      <c r="P607" s="1"/>
      <c r="Q607" s="1"/>
      <c r="R607" s="1"/>
      <c r="S607" s="1"/>
      <c r="T607" s="1"/>
      <c r="U607" s="1"/>
      <c r="V607" s="1"/>
      <c r="W607" s="1"/>
      <c r="X607" s="1"/>
      <c r="Y607" s="1"/>
      <c r="Z607" s="1"/>
    </row>
    <row r="608" spans="1:26" ht="15.75" customHeight="1">
      <c r="A608" s="246"/>
      <c r="B608" s="246"/>
      <c r="C608" s="246"/>
      <c r="D608" s="246"/>
      <c r="E608" s="246"/>
      <c r="F608" s="246"/>
      <c r="G608" s="246"/>
      <c r="H608" s="246"/>
      <c r="I608" s="1"/>
      <c r="J608" s="1"/>
      <c r="K608" s="1"/>
      <c r="L608" s="1"/>
      <c r="M608" s="1"/>
      <c r="N608" s="1"/>
      <c r="O608" s="1"/>
      <c r="P608" s="1"/>
      <c r="Q608" s="1"/>
      <c r="R608" s="1"/>
      <c r="S608" s="1"/>
      <c r="T608" s="1"/>
      <c r="U608" s="1"/>
      <c r="V608" s="1"/>
      <c r="W608" s="1"/>
      <c r="X608" s="1"/>
      <c r="Y608" s="1"/>
      <c r="Z608" s="1"/>
    </row>
    <row r="609" spans="1:26" ht="15.75" customHeight="1">
      <c r="A609" s="246"/>
      <c r="B609" s="246"/>
      <c r="C609" s="246"/>
      <c r="D609" s="246"/>
      <c r="E609" s="246"/>
      <c r="F609" s="246"/>
      <c r="G609" s="246"/>
      <c r="H609" s="246"/>
      <c r="I609" s="1"/>
      <c r="J609" s="1"/>
      <c r="K609" s="1"/>
      <c r="L609" s="1"/>
      <c r="M609" s="1"/>
      <c r="N609" s="1"/>
      <c r="O609" s="1"/>
      <c r="P609" s="1"/>
      <c r="Q609" s="1"/>
      <c r="R609" s="1"/>
      <c r="S609" s="1"/>
      <c r="T609" s="1"/>
      <c r="U609" s="1"/>
      <c r="V609" s="1"/>
      <c r="W609" s="1"/>
      <c r="X609" s="1"/>
      <c r="Y609" s="1"/>
      <c r="Z609" s="1"/>
    </row>
    <row r="610" spans="1:26" ht="15.75" customHeight="1">
      <c r="A610" s="246"/>
      <c r="B610" s="246"/>
      <c r="C610" s="246"/>
      <c r="D610" s="246"/>
      <c r="E610" s="246"/>
      <c r="F610" s="246"/>
      <c r="G610" s="246"/>
      <c r="H610" s="246"/>
      <c r="I610" s="1"/>
      <c r="J610" s="1"/>
      <c r="K610" s="1"/>
      <c r="L610" s="1"/>
      <c r="M610" s="1"/>
      <c r="N610" s="1"/>
      <c r="O610" s="1"/>
      <c r="P610" s="1"/>
      <c r="Q610" s="1"/>
      <c r="R610" s="1"/>
      <c r="S610" s="1"/>
      <c r="T610" s="1"/>
      <c r="U610" s="1"/>
      <c r="V610" s="1"/>
      <c r="W610" s="1"/>
      <c r="X610" s="1"/>
      <c r="Y610" s="1"/>
      <c r="Z610" s="1"/>
    </row>
    <row r="611" spans="1:26" ht="15.75" customHeight="1">
      <c r="A611" s="246"/>
      <c r="B611" s="246"/>
      <c r="C611" s="246"/>
      <c r="D611" s="246"/>
      <c r="E611" s="246"/>
      <c r="F611" s="246"/>
      <c r="G611" s="246"/>
      <c r="H611" s="246"/>
      <c r="I611" s="1"/>
      <c r="J611" s="1"/>
      <c r="K611" s="1"/>
      <c r="L611" s="1"/>
      <c r="M611" s="1"/>
      <c r="N611" s="1"/>
      <c r="O611" s="1"/>
      <c r="P611" s="1"/>
      <c r="Q611" s="1"/>
      <c r="R611" s="1"/>
      <c r="S611" s="1"/>
      <c r="T611" s="1"/>
      <c r="U611" s="1"/>
      <c r="V611" s="1"/>
      <c r="W611" s="1"/>
      <c r="X611" s="1"/>
      <c r="Y611" s="1"/>
      <c r="Z611" s="1"/>
    </row>
    <row r="612" spans="1:26" ht="15.75" customHeight="1">
      <c r="A612" s="246"/>
      <c r="B612" s="246"/>
      <c r="C612" s="246"/>
      <c r="D612" s="246"/>
      <c r="E612" s="246"/>
      <c r="F612" s="246"/>
      <c r="G612" s="246"/>
      <c r="H612" s="246"/>
      <c r="I612" s="1"/>
      <c r="J612" s="1"/>
      <c r="K612" s="1"/>
      <c r="L612" s="1"/>
      <c r="M612" s="1"/>
      <c r="N612" s="1"/>
      <c r="O612" s="1"/>
      <c r="P612" s="1"/>
      <c r="Q612" s="1"/>
      <c r="R612" s="1"/>
      <c r="S612" s="1"/>
      <c r="T612" s="1"/>
      <c r="U612" s="1"/>
      <c r="V612" s="1"/>
      <c r="W612" s="1"/>
      <c r="X612" s="1"/>
      <c r="Y612" s="1"/>
      <c r="Z612" s="1"/>
    </row>
    <row r="613" spans="1:26" ht="15.75" customHeight="1">
      <c r="A613" s="246"/>
      <c r="B613" s="246"/>
      <c r="C613" s="246"/>
      <c r="D613" s="246"/>
      <c r="E613" s="246"/>
      <c r="F613" s="246"/>
      <c r="G613" s="246"/>
      <c r="H613" s="246"/>
      <c r="I613" s="1"/>
      <c r="J613" s="1"/>
      <c r="K613" s="1"/>
      <c r="L613" s="1"/>
      <c r="M613" s="1"/>
      <c r="N613" s="1"/>
      <c r="O613" s="1"/>
      <c r="P613" s="1"/>
      <c r="Q613" s="1"/>
      <c r="R613" s="1"/>
      <c r="S613" s="1"/>
      <c r="T613" s="1"/>
      <c r="U613" s="1"/>
      <c r="V613" s="1"/>
      <c r="W613" s="1"/>
      <c r="X613" s="1"/>
      <c r="Y613" s="1"/>
      <c r="Z613" s="1"/>
    </row>
    <row r="614" spans="1:26" ht="15.75" customHeight="1">
      <c r="A614" s="246"/>
      <c r="B614" s="246"/>
      <c r="C614" s="246"/>
      <c r="D614" s="246"/>
      <c r="E614" s="246"/>
      <c r="F614" s="246"/>
      <c r="G614" s="246"/>
      <c r="H614" s="246"/>
      <c r="I614" s="1"/>
      <c r="J614" s="1"/>
      <c r="K614" s="1"/>
      <c r="L614" s="1"/>
      <c r="M614" s="1"/>
      <c r="N614" s="1"/>
      <c r="O614" s="1"/>
      <c r="P614" s="1"/>
      <c r="Q614" s="1"/>
      <c r="R614" s="1"/>
      <c r="S614" s="1"/>
      <c r="T614" s="1"/>
      <c r="U614" s="1"/>
      <c r="V614" s="1"/>
      <c r="W614" s="1"/>
      <c r="X614" s="1"/>
      <c r="Y614" s="1"/>
      <c r="Z614" s="1"/>
    </row>
    <row r="615" spans="1:26" ht="15.75" customHeight="1">
      <c r="A615" s="246"/>
      <c r="B615" s="246"/>
      <c r="C615" s="246"/>
      <c r="D615" s="246"/>
      <c r="E615" s="246"/>
      <c r="F615" s="246"/>
      <c r="G615" s="246"/>
      <c r="H615" s="246"/>
      <c r="I615" s="1"/>
      <c r="J615" s="1"/>
      <c r="K615" s="1"/>
      <c r="L615" s="1"/>
      <c r="M615" s="1"/>
      <c r="N615" s="1"/>
      <c r="O615" s="1"/>
      <c r="P615" s="1"/>
      <c r="Q615" s="1"/>
      <c r="R615" s="1"/>
      <c r="S615" s="1"/>
      <c r="T615" s="1"/>
      <c r="U615" s="1"/>
      <c r="V615" s="1"/>
      <c r="W615" s="1"/>
      <c r="X615" s="1"/>
      <c r="Y615" s="1"/>
      <c r="Z615" s="1"/>
    </row>
    <row r="616" spans="1:26" ht="15.75" customHeight="1">
      <c r="A616" s="246"/>
      <c r="B616" s="246"/>
      <c r="C616" s="246"/>
      <c r="D616" s="246"/>
      <c r="E616" s="246"/>
      <c r="F616" s="246"/>
      <c r="G616" s="246"/>
      <c r="H616" s="246"/>
      <c r="I616" s="1"/>
      <c r="J616" s="1"/>
      <c r="K616" s="1"/>
      <c r="L616" s="1"/>
      <c r="M616" s="1"/>
      <c r="N616" s="1"/>
      <c r="O616" s="1"/>
      <c r="P616" s="1"/>
      <c r="Q616" s="1"/>
      <c r="R616" s="1"/>
      <c r="S616" s="1"/>
      <c r="T616" s="1"/>
      <c r="U616" s="1"/>
      <c r="V616" s="1"/>
      <c r="W616" s="1"/>
      <c r="X616" s="1"/>
      <c r="Y616" s="1"/>
      <c r="Z616" s="1"/>
    </row>
    <row r="617" spans="1:26" ht="15.75" customHeight="1">
      <c r="A617" s="246"/>
      <c r="B617" s="246"/>
      <c r="C617" s="246"/>
      <c r="D617" s="246"/>
      <c r="E617" s="246"/>
      <c r="F617" s="246"/>
      <c r="G617" s="246"/>
      <c r="H617" s="246"/>
      <c r="I617" s="1"/>
      <c r="J617" s="1"/>
      <c r="K617" s="1"/>
      <c r="L617" s="1"/>
      <c r="M617" s="1"/>
      <c r="N617" s="1"/>
      <c r="O617" s="1"/>
      <c r="P617" s="1"/>
      <c r="Q617" s="1"/>
      <c r="R617" s="1"/>
      <c r="S617" s="1"/>
      <c r="T617" s="1"/>
      <c r="U617" s="1"/>
      <c r="V617" s="1"/>
      <c r="W617" s="1"/>
      <c r="X617" s="1"/>
      <c r="Y617" s="1"/>
      <c r="Z617" s="1"/>
    </row>
    <row r="618" spans="1:26" ht="15.75" customHeight="1">
      <c r="A618" s="246"/>
      <c r="B618" s="246"/>
      <c r="C618" s="246"/>
      <c r="D618" s="246"/>
      <c r="E618" s="246"/>
      <c r="F618" s="246"/>
      <c r="G618" s="246"/>
      <c r="H618" s="246"/>
      <c r="I618" s="1"/>
      <c r="J618" s="1"/>
      <c r="K618" s="1"/>
      <c r="L618" s="1"/>
      <c r="M618" s="1"/>
      <c r="N618" s="1"/>
      <c r="O618" s="1"/>
      <c r="P618" s="1"/>
      <c r="Q618" s="1"/>
      <c r="R618" s="1"/>
      <c r="S618" s="1"/>
      <c r="T618" s="1"/>
      <c r="U618" s="1"/>
      <c r="V618" s="1"/>
      <c r="W618" s="1"/>
      <c r="X618" s="1"/>
      <c r="Y618" s="1"/>
      <c r="Z618" s="1"/>
    </row>
    <row r="619" spans="1:26" ht="15.75" customHeight="1">
      <c r="A619" s="246"/>
      <c r="B619" s="246"/>
      <c r="C619" s="246"/>
      <c r="D619" s="246"/>
      <c r="E619" s="246"/>
      <c r="F619" s="246"/>
      <c r="G619" s="246"/>
      <c r="H619" s="246"/>
      <c r="I619" s="1"/>
      <c r="J619" s="1"/>
      <c r="K619" s="1"/>
      <c r="L619" s="1"/>
      <c r="M619" s="1"/>
      <c r="N619" s="1"/>
      <c r="O619" s="1"/>
      <c r="P619" s="1"/>
      <c r="Q619" s="1"/>
      <c r="R619" s="1"/>
      <c r="S619" s="1"/>
      <c r="T619" s="1"/>
      <c r="U619" s="1"/>
      <c r="V619" s="1"/>
      <c r="W619" s="1"/>
      <c r="X619" s="1"/>
      <c r="Y619" s="1"/>
      <c r="Z619" s="1"/>
    </row>
    <row r="620" spans="1:26" ht="15.75" customHeight="1">
      <c r="A620" s="246"/>
      <c r="B620" s="246"/>
      <c r="C620" s="246"/>
      <c r="D620" s="246"/>
      <c r="E620" s="246"/>
      <c r="F620" s="246"/>
      <c r="G620" s="246"/>
      <c r="H620" s="246"/>
      <c r="I620" s="1"/>
      <c r="J620" s="1"/>
      <c r="K620" s="1"/>
      <c r="L620" s="1"/>
      <c r="M620" s="1"/>
      <c r="N620" s="1"/>
      <c r="O620" s="1"/>
      <c r="P620" s="1"/>
      <c r="Q620" s="1"/>
      <c r="R620" s="1"/>
      <c r="S620" s="1"/>
      <c r="T620" s="1"/>
      <c r="U620" s="1"/>
      <c r="V620" s="1"/>
      <c r="W620" s="1"/>
      <c r="X620" s="1"/>
      <c r="Y620" s="1"/>
      <c r="Z620" s="1"/>
    </row>
    <row r="621" spans="1:26" ht="15.75" customHeight="1">
      <c r="A621" s="246"/>
      <c r="B621" s="246"/>
      <c r="C621" s="246"/>
      <c r="D621" s="246"/>
      <c r="E621" s="246"/>
      <c r="F621" s="246"/>
      <c r="G621" s="246"/>
      <c r="H621" s="246"/>
      <c r="I621" s="1"/>
      <c r="J621" s="1"/>
      <c r="K621" s="1"/>
      <c r="L621" s="1"/>
      <c r="M621" s="1"/>
      <c r="N621" s="1"/>
      <c r="O621" s="1"/>
      <c r="P621" s="1"/>
      <c r="Q621" s="1"/>
      <c r="R621" s="1"/>
      <c r="S621" s="1"/>
      <c r="T621" s="1"/>
      <c r="U621" s="1"/>
      <c r="V621" s="1"/>
      <c r="W621" s="1"/>
      <c r="X621" s="1"/>
      <c r="Y621" s="1"/>
      <c r="Z621" s="1"/>
    </row>
    <row r="622" spans="1:26" ht="15.75" customHeight="1">
      <c r="A622" s="246"/>
      <c r="B622" s="246"/>
      <c r="C622" s="246"/>
      <c r="D622" s="246"/>
      <c r="E622" s="246"/>
      <c r="F622" s="246"/>
      <c r="G622" s="246"/>
      <c r="H622" s="246"/>
      <c r="I622" s="1"/>
      <c r="J622" s="1"/>
      <c r="K622" s="1"/>
      <c r="L622" s="1"/>
      <c r="M622" s="1"/>
      <c r="N622" s="1"/>
      <c r="O622" s="1"/>
      <c r="P622" s="1"/>
      <c r="Q622" s="1"/>
      <c r="R622" s="1"/>
      <c r="S622" s="1"/>
      <c r="T622" s="1"/>
      <c r="U622" s="1"/>
      <c r="V622" s="1"/>
      <c r="W622" s="1"/>
      <c r="X622" s="1"/>
      <c r="Y622" s="1"/>
      <c r="Z622" s="1"/>
    </row>
    <row r="623" spans="1:26" ht="15.75" customHeight="1">
      <c r="A623" s="246"/>
      <c r="B623" s="246"/>
      <c r="C623" s="246"/>
      <c r="D623" s="246"/>
      <c r="E623" s="246"/>
      <c r="F623" s="246"/>
      <c r="G623" s="246"/>
      <c r="H623" s="246"/>
      <c r="I623" s="1"/>
      <c r="J623" s="1"/>
      <c r="K623" s="1"/>
      <c r="L623" s="1"/>
      <c r="M623" s="1"/>
      <c r="N623" s="1"/>
      <c r="O623" s="1"/>
      <c r="P623" s="1"/>
      <c r="Q623" s="1"/>
      <c r="R623" s="1"/>
      <c r="S623" s="1"/>
      <c r="T623" s="1"/>
      <c r="U623" s="1"/>
      <c r="V623" s="1"/>
      <c r="W623" s="1"/>
      <c r="X623" s="1"/>
      <c r="Y623" s="1"/>
      <c r="Z623" s="1"/>
    </row>
    <row r="624" spans="1:26" ht="15.75" customHeight="1">
      <c r="A624" s="246"/>
      <c r="B624" s="246"/>
      <c r="C624" s="246"/>
      <c r="D624" s="246"/>
      <c r="E624" s="246"/>
      <c r="F624" s="246"/>
      <c r="G624" s="246"/>
      <c r="H624" s="246"/>
      <c r="I624" s="1"/>
      <c r="J624" s="1"/>
      <c r="K624" s="1"/>
      <c r="L624" s="1"/>
      <c r="M624" s="1"/>
      <c r="N624" s="1"/>
      <c r="O624" s="1"/>
      <c r="P624" s="1"/>
      <c r="Q624" s="1"/>
      <c r="R624" s="1"/>
      <c r="S624" s="1"/>
      <c r="T624" s="1"/>
      <c r="U624" s="1"/>
      <c r="V624" s="1"/>
      <c r="W624" s="1"/>
      <c r="X624" s="1"/>
      <c r="Y624" s="1"/>
      <c r="Z624" s="1"/>
    </row>
    <row r="625" spans="1:26" ht="15.75" customHeight="1">
      <c r="A625" s="246"/>
      <c r="B625" s="246"/>
      <c r="C625" s="246"/>
      <c r="D625" s="246"/>
      <c r="E625" s="246"/>
      <c r="F625" s="246"/>
      <c r="G625" s="246"/>
      <c r="H625" s="246"/>
      <c r="I625" s="1"/>
      <c r="J625" s="1"/>
      <c r="K625" s="1"/>
      <c r="L625" s="1"/>
      <c r="M625" s="1"/>
      <c r="N625" s="1"/>
      <c r="O625" s="1"/>
      <c r="P625" s="1"/>
      <c r="Q625" s="1"/>
      <c r="R625" s="1"/>
      <c r="S625" s="1"/>
      <c r="T625" s="1"/>
      <c r="U625" s="1"/>
      <c r="V625" s="1"/>
      <c r="W625" s="1"/>
      <c r="X625" s="1"/>
      <c r="Y625" s="1"/>
      <c r="Z625" s="1"/>
    </row>
    <row r="626" spans="1:26" ht="15.75" customHeight="1">
      <c r="A626" s="246"/>
      <c r="B626" s="246"/>
      <c r="C626" s="246"/>
      <c r="D626" s="246"/>
      <c r="E626" s="246"/>
      <c r="F626" s="246"/>
      <c r="G626" s="246"/>
      <c r="H626" s="246"/>
      <c r="I626" s="1"/>
      <c r="J626" s="1"/>
      <c r="K626" s="1"/>
      <c r="L626" s="1"/>
      <c r="M626" s="1"/>
      <c r="N626" s="1"/>
      <c r="O626" s="1"/>
      <c r="P626" s="1"/>
      <c r="Q626" s="1"/>
      <c r="R626" s="1"/>
      <c r="S626" s="1"/>
      <c r="T626" s="1"/>
      <c r="U626" s="1"/>
      <c r="V626" s="1"/>
      <c r="W626" s="1"/>
      <c r="X626" s="1"/>
      <c r="Y626" s="1"/>
      <c r="Z626" s="1"/>
    </row>
    <row r="627" spans="1:26" ht="15.75" customHeight="1">
      <c r="A627" s="246"/>
      <c r="B627" s="246"/>
      <c r="C627" s="246"/>
      <c r="D627" s="246"/>
      <c r="E627" s="246"/>
      <c r="F627" s="246"/>
      <c r="G627" s="246"/>
      <c r="H627" s="246"/>
      <c r="I627" s="1"/>
      <c r="J627" s="1"/>
      <c r="K627" s="1"/>
      <c r="L627" s="1"/>
      <c r="M627" s="1"/>
      <c r="N627" s="1"/>
      <c r="O627" s="1"/>
      <c r="P627" s="1"/>
      <c r="Q627" s="1"/>
      <c r="R627" s="1"/>
      <c r="S627" s="1"/>
      <c r="T627" s="1"/>
      <c r="U627" s="1"/>
      <c r="V627" s="1"/>
      <c r="W627" s="1"/>
      <c r="X627" s="1"/>
      <c r="Y627" s="1"/>
      <c r="Z627" s="1"/>
    </row>
    <row r="628" spans="1:26" ht="15.75" customHeight="1">
      <c r="A628" s="246"/>
      <c r="B628" s="246"/>
      <c r="C628" s="246"/>
      <c r="D628" s="246"/>
      <c r="E628" s="246"/>
      <c r="F628" s="246"/>
      <c r="G628" s="246"/>
      <c r="H628" s="246"/>
      <c r="I628" s="1"/>
      <c r="J628" s="1"/>
      <c r="K628" s="1"/>
      <c r="L628" s="1"/>
      <c r="M628" s="1"/>
      <c r="N628" s="1"/>
      <c r="O628" s="1"/>
      <c r="P628" s="1"/>
      <c r="Q628" s="1"/>
      <c r="R628" s="1"/>
      <c r="S628" s="1"/>
      <c r="T628" s="1"/>
      <c r="U628" s="1"/>
      <c r="V628" s="1"/>
      <c r="W628" s="1"/>
      <c r="X628" s="1"/>
      <c r="Y628" s="1"/>
      <c r="Z628" s="1"/>
    </row>
    <row r="629" spans="1:26" ht="15.75" customHeight="1">
      <c r="A629" s="246"/>
      <c r="B629" s="246"/>
      <c r="C629" s="246"/>
      <c r="D629" s="246"/>
      <c r="E629" s="246"/>
      <c r="F629" s="246"/>
      <c r="G629" s="246"/>
      <c r="H629" s="246"/>
      <c r="I629" s="1"/>
      <c r="J629" s="1"/>
      <c r="K629" s="1"/>
      <c r="L629" s="1"/>
      <c r="M629" s="1"/>
      <c r="N629" s="1"/>
      <c r="O629" s="1"/>
      <c r="P629" s="1"/>
      <c r="Q629" s="1"/>
      <c r="R629" s="1"/>
      <c r="S629" s="1"/>
      <c r="T629" s="1"/>
      <c r="U629" s="1"/>
      <c r="V629" s="1"/>
      <c r="W629" s="1"/>
      <c r="X629" s="1"/>
      <c r="Y629" s="1"/>
      <c r="Z629" s="1"/>
    </row>
    <row r="630" spans="1:26" ht="15.75" customHeight="1">
      <c r="A630" s="246"/>
      <c r="B630" s="246"/>
      <c r="C630" s="246"/>
      <c r="D630" s="246"/>
      <c r="E630" s="246"/>
      <c r="F630" s="246"/>
      <c r="G630" s="246"/>
      <c r="H630" s="246"/>
      <c r="I630" s="1"/>
      <c r="J630" s="1"/>
      <c r="K630" s="1"/>
      <c r="L630" s="1"/>
      <c r="M630" s="1"/>
      <c r="N630" s="1"/>
      <c r="O630" s="1"/>
      <c r="P630" s="1"/>
      <c r="Q630" s="1"/>
      <c r="R630" s="1"/>
      <c r="S630" s="1"/>
      <c r="T630" s="1"/>
      <c r="U630" s="1"/>
      <c r="V630" s="1"/>
      <c r="W630" s="1"/>
      <c r="X630" s="1"/>
      <c r="Y630" s="1"/>
      <c r="Z630" s="1"/>
    </row>
    <row r="631" spans="1:26" ht="15.75" customHeight="1">
      <c r="A631" s="246"/>
      <c r="B631" s="246"/>
      <c r="C631" s="246"/>
      <c r="D631" s="246"/>
      <c r="E631" s="246"/>
      <c r="F631" s="246"/>
      <c r="G631" s="246"/>
      <c r="H631" s="246"/>
      <c r="I631" s="1"/>
      <c r="J631" s="1"/>
      <c r="K631" s="1"/>
      <c r="L631" s="1"/>
      <c r="M631" s="1"/>
      <c r="N631" s="1"/>
      <c r="O631" s="1"/>
      <c r="P631" s="1"/>
      <c r="Q631" s="1"/>
      <c r="R631" s="1"/>
      <c r="S631" s="1"/>
      <c r="T631" s="1"/>
      <c r="U631" s="1"/>
      <c r="V631" s="1"/>
      <c r="W631" s="1"/>
      <c r="X631" s="1"/>
      <c r="Y631" s="1"/>
      <c r="Z631" s="1"/>
    </row>
    <row r="632" spans="1:26" ht="15.75" customHeight="1">
      <c r="A632" s="246"/>
      <c r="B632" s="246"/>
      <c r="C632" s="246"/>
      <c r="D632" s="246"/>
      <c r="E632" s="246"/>
      <c r="F632" s="246"/>
      <c r="G632" s="246"/>
      <c r="H632" s="246"/>
      <c r="I632" s="1"/>
      <c r="J632" s="1"/>
      <c r="K632" s="1"/>
      <c r="L632" s="1"/>
      <c r="M632" s="1"/>
      <c r="N632" s="1"/>
      <c r="O632" s="1"/>
      <c r="P632" s="1"/>
      <c r="Q632" s="1"/>
      <c r="R632" s="1"/>
      <c r="S632" s="1"/>
      <c r="T632" s="1"/>
      <c r="U632" s="1"/>
      <c r="V632" s="1"/>
      <c r="W632" s="1"/>
      <c r="X632" s="1"/>
      <c r="Y632" s="1"/>
      <c r="Z632" s="1"/>
    </row>
    <row r="633" spans="1:26" ht="15.75" customHeight="1">
      <c r="A633" s="246"/>
      <c r="B633" s="246"/>
      <c r="C633" s="246"/>
      <c r="D633" s="246"/>
      <c r="E633" s="246"/>
      <c r="F633" s="246"/>
      <c r="G633" s="246"/>
      <c r="H633" s="246"/>
      <c r="I633" s="1"/>
      <c r="J633" s="1"/>
      <c r="K633" s="1"/>
      <c r="L633" s="1"/>
      <c r="M633" s="1"/>
      <c r="N633" s="1"/>
      <c r="O633" s="1"/>
      <c r="P633" s="1"/>
      <c r="Q633" s="1"/>
      <c r="R633" s="1"/>
      <c r="S633" s="1"/>
      <c r="T633" s="1"/>
      <c r="U633" s="1"/>
      <c r="V633" s="1"/>
      <c r="W633" s="1"/>
      <c r="X633" s="1"/>
      <c r="Y633" s="1"/>
      <c r="Z633" s="1"/>
    </row>
    <row r="634" spans="1:26" ht="15.75" customHeight="1">
      <c r="A634" s="246"/>
      <c r="B634" s="246"/>
      <c r="C634" s="246"/>
      <c r="D634" s="246"/>
      <c r="E634" s="246"/>
      <c r="F634" s="246"/>
      <c r="G634" s="246"/>
      <c r="H634" s="246"/>
      <c r="I634" s="1"/>
      <c r="J634" s="1"/>
      <c r="K634" s="1"/>
      <c r="L634" s="1"/>
      <c r="M634" s="1"/>
      <c r="N634" s="1"/>
      <c r="O634" s="1"/>
      <c r="P634" s="1"/>
      <c r="Q634" s="1"/>
      <c r="R634" s="1"/>
      <c r="S634" s="1"/>
      <c r="T634" s="1"/>
      <c r="U634" s="1"/>
      <c r="V634" s="1"/>
      <c r="W634" s="1"/>
      <c r="X634" s="1"/>
      <c r="Y634" s="1"/>
      <c r="Z634" s="1"/>
    </row>
    <row r="635" spans="1:26" ht="15.75" customHeight="1">
      <c r="A635" s="246"/>
      <c r="B635" s="246"/>
      <c r="C635" s="246"/>
      <c r="D635" s="246"/>
      <c r="E635" s="246"/>
      <c r="F635" s="246"/>
      <c r="G635" s="246"/>
      <c r="H635" s="246"/>
      <c r="I635" s="1"/>
      <c r="J635" s="1"/>
      <c r="K635" s="1"/>
      <c r="L635" s="1"/>
      <c r="M635" s="1"/>
      <c r="N635" s="1"/>
      <c r="O635" s="1"/>
      <c r="P635" s="1"/>
      <c r="Q635" s="1"/>
      <c r="R635" s="1"/>
      <c r="S635" s="1"/>
      <c r="T635" s="1"/>
      <c r="U635" s="1"/>
      <c r="V635" s="1"/>
      <c r="W635" s="1"/>
      <c r="X635" s="1"/>
      <c r="Y635" s="1"/>
      <c r="Z635" s="1"/>
    </row>
    <row r="636" spans="1:26" ht="15.75" customHeight="1">
      <c r="A636" s="246"/>
      <c r="B636" s="246"/>
      <c r="C636" s="246"/>
      <c r="D636" s="246"/>
      <c r="E636" s="246"/>
      <c r="F636" s="246"/>
      <c r="G636" s="246"/>
      <c r="H636" s="246"/>
      <c r="I636" s="1"/>
      <c r="J636" s="1"/>
      <c r="K636" s="1"/>
      <c r="L636" s="1"/>
      <c r="M636" s="1"/>
      <c r="N636" s="1"/>
      <c r="O636" s="1"/>
      <c r="P636" s="1"/>
      <c r="Q636" s="1"/>
      <c r="R636" s="1"/>
      <c r="S636" s="1"/>
      <c r="T636" s="1"/>
      <c r="U636" s="1"/>
      <c r="V636" s="1"/>
      <c r="W636" s="1"/>
      <c r="X636" s="1"/>
      <c r="Y636" s="1"/>
      <c r="Z636" s="1"/>
    </row>
    <row r="637" spans="1:26" ht="15.75" customHeight="1">
      <c r="A637" s="246"/>
      <c r="B637" s="246"/>
      <c r="C637" s="246"/>
      <c r="D637" s="246"/>
      <c r="E637" s="246"/>
      <c r="F637" s="246"/>
      <c r="G637" s="246"/>
      <c r="H637" s="246"/>
      <c r="I637" s="1"/>
      <c r="J637" s="1"/>
      <c r="K637" s="1"/>
      <c r="L637" s="1"/>
      <c r="M637" s="1"/>
      <c r="N637" s="1"/>
      <c r="O637" s="1"/>
      <c r="P637" s="1"/>
      <c r="Q637" s="1"/>
      <c r="R637" s="1"/>
      <c r="S637" s="1"/>
      <c r="T637" s="1"/>
      <c r="U637" s="1"/>
      <c r="V637" s="1"/>
      <c r="W637" s="1"/>
      <c r="X637" s="1"/>
      <c r="Y637" s="1"/>
      <c r="Z637" s="1"/>
    </row>
    <row r="638" spans="1:26" ht="15.75" customHeight="1">
      <c r="A638" s="246"/>
      <c r="B638" s="246"/>
      <c r="C638" s="246"/>
      <c r="D638" s="246"/>
      <c r="E638" s="246"/>
      <c r="F638" s="246"/>
      <c r="G638" s="246"/>
      <c r="H638" s="246"/>
      <c r="I638" s="1"/>
      <c r="J638" s="1"/>
      <c r="K638" s="1"/>
      <c r="L638" s="1"/>
      <c r="M638" s="1"/>
      <c r="N638" s="1"/>
      <c r="O638" s="1"/>
      <c r="P638" s="1"/>
      <c r="Q638" s="1"/>
      <c r="R638" s="1"/>
      <c r="S638" s="1"/>
      <c r="T638" s="1"/>
      <c r="U638" s="1"/>
      <c r="V638" s="1"/>
      <c r="W638" s="1"/>
      <c r="X638" s="1"/>
      <c r="Y638" s="1"/>
      <c r="Z638" s="1"/>
    </row>
    <row r="639" spans="1:26" ht="15.75" customHeight="1">
      <c r="A639" s="246"/>
      <c r="B639" s="246"/>
      <c r="C639" s="246"/>
      <c r="D639" s="246"/>
      <c r="E639" s="246"/>
      <c r="F639" s="246"/>
      <c r="G639" s="246"/>
      <c r="H639" s="246"/>
      <c r="I639" s="1"/>
      <c r="J639" s="1"/>
      <c r="K639" s="1"/>
      <c r="L639" s="1"/>
      <c r="M639" s="1"/>
      <c r="N639" s="1"/>
      <c r="O639" s="1"/>
      <c r="P639" s="1"/>
      <c r="Q639" s="1"/>
      <c r="R639" s="1"/>
      <c r="S639" s="1"/>
      <c r="T639" s="1"/>
      <c r="U639" s="1"/>
      <c r="V639" s="1"/>
      <c r="W639" s="1"/>
      <c r="X639" s="1"/>
      <c r="Y639" s="1"/>
      <c r="Z639" s="1"/>
    </row>
    <row r="640" spans="1:26" ht="15.75" customHeight="1">
      <c r="A640" s="246"/>
      <c r="B640" s="246"/>
      <c r="C640" s="246"/>
      <c r="D640" s="246"/>
      <c r="E640" s="246"/>
      <c r="F640" s="246"/>
      <c r="G640" s="246"/>
      <c r="H640" s="246"/>
      <c r="I640" s="1"/>
      <c r="J640" s="1"/>
      <c r="K640" s="1"/>
      <c r="L640" s="1"/>
      <c r="M640" s="1"/>
      <c r="N640" s="1"/>
      <c r="O640" s="1"/>
      <c r="P640" s="1"/>
      <c r="Q640" s="1"/>
      <c r="R640" s="1"/>
      <c r="S640" s="1"/>
      <c r="T640" s="1"/>
      <c r="U640" s="1"/>
      <c r="V640" s="1"/>
      <c r="W640" s="1"/>
      <c r="X640" s="1"/>
      <c r="Y640" s="1"/>
      <c r="Z640" s="1"/>
    </row>
    <row r="641" spans="1:26" ht="15.75" customHeight="1">
      <c r="A641" s="246"/>
      <c r="B641" s="246"/>
      <c r="C641" s="246"/>
      <c r="D641" s="246"/>
      <c r="E641" s="246"/>
      <c r="F641" s="246"/>
      <c r="G641" s="246"/>
      <c r="H641" s="246"/>
      <c r="I641" s="1"/>
      <c r="J641" s="1"/>
      <c r="K641" s="1"/>
      <c r="L641" s="1"/>
      <c r="M641" s="1"/>
      <c r="N641" s="1"/>
      <c r="O641" s="1"/>
      <c r="P641" s="1"/>
      <c r="Q641" s="1"/>
      <c r="R641" s="1"/>
      <c r="S641" s="1"/>
      <c r="T641" s="1"/>
      <c r="U641" s="1"/>
      <c r="V641" s="1"/>
      <c r="W641" s="1"/>
      <c r="X641" s="1"/>
      <c r="Y641" s="1"/>
      <c r="Z641" s="1"/>
    </row>
    <row r="642" spans="1:26" ht="15.75" customHeight="1">
      <c r="A642" s="246"/>
      <c r="B642" s="246"/>
      <c r="C642" s="246"/>
      <c r="D642" s="246"/>
      <c r="E642" s="246"/>
      <c r="F642" s="246"/>
      <c r="G642" s="246"/>
      <c r="H642" s="246"/>
      <c r="I642" s="1"/>
      <c r="J642" s="1"/>
      <c r="K642" s="1"/>
      <c r="L642" s="1"/>
      <c r="M642" s="1"/>
      <c r="N642" s="1"/>
      <c r="O642" s="1"/>
      <c r="P642" s="1"/>
      <c r="Q642" s="1"/>
      <c r="R642" s="1"/>
      <c r="S642" s="1"/>
      <c r="T642" s="1"/>
      <c r="U642" s="1"/>
      <c r="V642" s="1"/>
      <c r="W642" s="1"/>
      <c r="X642" s="1"/>
      <c r="Y642" s="1"/>
      <c r="Z642" s="1"/>
    </row>
    <row r="643" spans="1:26" ht="15.75" customHeight="1">
      <c r="A643" s="246"/>
      <c r="B643" s="246"/>
      <c r="C643" s="246"/>
      <c r="D643" s="246"/>
      <c r="E643" s="246"/>
      <c r="F643" s="246"/>
      <c r="G643" s="246"/>
      <c r="H643" s="246"/>
      <c r="I643" s="1"/>
      <c r="J643" s="1"/>
      <c r="K643" s="1"/>
      <c r="L643" s="1"/>
      <c r="M643" s="1"/>
      <c r="N643" s="1"/>
      <c r="O643" s="1"/>
      <c r="P643" s="1"/>
      <c r="Q643" s="1"/>
      <c r="R643" s="1"/>
      <c r="S643" s="1"/>
      <c r="T643" s="1"/>
      <c r="U643" s="1"/>
      <c r="V643" s="1"/>
      <c r="W643" s="1"/>
      <c r="X643" s="1"/>
      <c r="Y643" s="1"/>
      <c r="Z643" s="1"/>
    </row>
    <row r="644" spans="1:26" ht="15.75" customHeight="1">
      <c r="A644" s="246"/>
      <c r="B644" s="246"/>
      <c r="C644" s="246"/>
      <c r="D644" s="246"/>
      <c r="E644" s="246"/>
      <c r="F644" s="246"/>
      <c r="G644" s="246"/>
      <c r="H644" s="246"/>
      <c r="I644" s="1"/>
      <c r="J644" s="1"/>
      <c r="K644" s="1"/>
      <c r="L644" s="1"/>
      <c r="M644" s="1"/>
      <c r="N644" s="1"/>
      <c r="O644" s="1"/>
      <c r="P644" s="1"/>
      <c r="Q644" s="1"/>
      <c r="R644" s="1"/>
      <c r="S644" s="1"/>
      <c r="T644" s="1"/>
      <c r="U644" s="1"/>
      <c r="V644" s="1"/>
      <c r="W644" s="1"/>
      <c r="X644" s="1"/>
      <c r="Y644" s="1"/>
      <c r="Z644" s="1"/>
    </row>
    <row r="645" spans="1:26" ht="15.75" customHeight="1">
      <c r="A645" s="246"/>
      <c r="B645" s="246"/>
      <c r="C645" s="246"/>
      <c r="D645" s="246"/>
      <c r="E645" s="246"/>
      <c r="F645" s="246"/>
      <c r="G645" s="246"/>
      <c r="H645" s="246"/>
      <c r="I645" s="1"/>
      <c r="J645" s="1"/>
      <c r="K645" s="1"/>
      <c r="L645" s="1"/>
      <c r="M645" s="1"/>
      <c r="N645" s="1"/>
      <c r="O645" s="1"/>
      <c r="P645" s="1"/>
      <c r="Q645" s="1"/>
      <c r="R645" s="1"/>
      <c r="S645" s="1"/>
      <c r="T645" s="1"/>
      <c r="U645" s="1"/>
      <c r="V645" s="1"/>
      <c r="W645" s="1"/>
      <c r="X645" s="1"/>
      <c r="Y645" s="1"/>
      <c r="Z645" s="1"/>
    </row>
    <row r="646" spans="1:26" ht="15.75" customHeight="1">
      <c r="A646" s="246"/>
      <c r="B646" s="246"/>
      <c r="C646" s="246"/>
      <c r="D646" s="246"/>
      <c r="E646" s="246"/>
      <c r="F646" s="246"/>
      <c r="G646" s="246"/>
      <c r="H646" s="246"/>
      <c r="I646" s="1"/>
      <c r="J646" s="1"/>
      <c r="K646" s="1"/>
      <c r="L646" s="1"/>
      <c r="M646" s="1"/>
      <c r="N646" s="1"/>
      <c r="O646" s="1"/>
      <c r="P646" s="1"/>
      <c r="Q646" s="1"/>
      <c r="R646" s="1"/>
      <c r="S646" s="1"/>
      <c r="T646" s="1"/>
      <c r="U646" s="1"/>
      <c r="V646" s="1"/>
      <c r="W646" s="1"/>
      <c r="X646" s="1"/>
      <c r="Y646" s="1"/>
      <c r="Z646" s="1"/>
    </row>
    <row r="647" spans="1:26" ht="15.75" customHeight="1">
      <c r="A647" s="246"/>
      <c r="B647" s="246"/>
      <c r="C647" s="246"/>
      <c r="D647" s="246"/>
      <c r="E647" s="246"/>
      <c r="F647" s="246"/>
      <c r="G647" s="246"/>
      <c r="H647" s="246"/>
      <c r="I647" s="1"/>
      <c r="J647" s="1"/>
      <c r="K647" s="1"/>
      <c r="L647" s="1"/>
      <c r="M647" s="1"/>
      <c r="N647" s="1"/>
      <c r="O647" s="1"/>
      <c r="P647" s="1"/>
      <c r="Q647" s="1"/>
      <c r="R647" s="1"/>
      <c r="S647" s="1"/>
      <c r="T647" s="1"/>
      <c r="U647" s="1"/>
      <c r="V647" s="1"/>
      <c r="W647" s="1"/>
      <c r="X647" s="1"/>
      <c r="Y647" s="1"/>
      <c r="Z647" s="1"/>
    </row>
    <row r="648" spans="1:26" ht="15.75" customHeight="1">
      <c r="A648" s="246"/>
      <c r="B648" s="246"/>
      <c r="C648" s="246"/>
      <c r="D648" s="246"/>
      <c r="E648" s="246"/>
      <c r="F648" s="246"/>
      <c r="G648" s="246"/>
      <c r="H648" s="246"/>
      <c r="I648" s="1"/>
      <c r="J648" s="1"/>
      <c r="K648" s="1"/>
      <c r="L648" s="1"/>
      <c r="M648" s="1"/>
      <c r="N648" s="1"/>
      <c r="O648" s="1"/>
      <c r="P648" s="1"/>
      <c r="Q648" s="1"/>
      <c r="R648" s="1"/>
      <c r="S648" s="1"/>
      <c r="T648" s="1"/>
      <c r="U648" s="1"/>
      <c r="V648" s="1"/>
      <c r="W648" s="1"/>
      <c r="X648" s="1"/>
      <c r="Y648" s="1"/>
      <c r="Z648" s="1"/>
    </row>
    <row r="649" spans="1:26" ht="15.75" customHeight="1">
      <c r="A649" s="246"/>
      <c r="B649" s="246"/>
      <c r="C649" s="246"/>
      <c r="D649" s="246"/>
      <c r="E649" s="246"/>
      <c r="F649" s="246"/>
      <c r="G649" s="246"/>
      <c r="H649" s="246"/>
      <c r="I649" s="1"/>
      <c r="J649" s="1"/>
      <c r="K649" s="1"/>
      <c r="L649" s="1"/>
      <c r="M649" s="1"/>
      <c r="N649" s="1"/>
      <c r="O649" s="1"/>
      <c r="P649" s="1"/>
      <c r="Q649" s="1"/>
      <c r="R649" s="1"/>
      <c r="S649" s="1"/>
      <c r="T649" s="1"/>
      <c r="U649" s="1"/>
      <c r="V649" s="1"/>
      <c r="W649" s="1"/>
      <c r="X649" s="1"/>
      <c r="Y649" s="1"/>
      <c r="Z649" s="1"/>
    </row>
    <row r="650" spans="1:26" ht="15.75" customHeight="1">
      <c r="A650" s="246"/>
      <c r="B650" s="246"/>
      <c r="C650" s="246"/>
      <c r="D650" s="246"/>
      <c r="E650" s="246"/>
      <c r="F650" s="246"/>
      <c r="G650" s="246"/>
      <c r="H650" s="246"/>
      <c r="I650" s="1"/>
      <c r="J650" s="1"/>
      <c r="K650" s="1"/>
      <c r="L650" s="1"/>
      <c r="M650" s="1"/>
      <c r="N650" s="1"/>
      <c r="O650" s="1"/>
      <c r="P650" s="1"/>
      <c r="Q650" s="1"/>
      <c r="R650" s="1"/>
      <c r="S650" s="1"/>
      <c r="T650" s="1"/>
      <c r="U650" s="1"/>
      <c r="V650" s="1"/>
      <c r="W650" s="1"/>
      <c r="X650" s="1"/>
      <c r="Y650" s="1"/>
      <c r="Z650" s="1"/>
    </row>
    <row r="651" spans="1:26" ht="15.75" customHeight="1">
      <c r="A651" s="246"/>
      <c r="B651" s="246"/>
      <c r="C651" s="246"/>
      <c r="D651" s="246"/>
      <c r="E651" s="246"/>
      <c r="F651" s="246"/>
      <c r="G651" s="246"/>
      <c r="H651" s="246"/>
      <c r="I651" s="1"/>
      <c r="J651" s="1"/>
      <c r="K651" s="1"/>
      <c r="L651" s="1"/>
      <c r="M651" s="1"/>
      <c r="N651" s="1"/>
      <c r="O651" s="1"/>
      <c r="P651" s="1"/>
      <c r="Q651" s="1"/>
      <c r="R651" s="1"/>
      <c r="S651" s="1"/>
      <c r="T651" s="1"/>
      <c r="U651" s="1"/>
      <c r="V651" s="1"/>
      <c r="W651" s="1"/>
      <c r="X651" s="1"/>
      <c r="Y651" s="1"/>
      <c r="Z651" s="1"/>
    </row>
    <row r="652" spans="1:26" ht="15.75" customHeight="1">
      <c r="A652" s="246"/>
      <c r="B652" s="246"/>
      <c r="C652" s="246"/>
      <c r="D652" s="246"/>
      <c r="E652" s="246"/>
      <c r="F652" s="246"/>
      <c r="G652" s="246"/>
      <c r="H652" s="246"/>
      <c r="I652" s="1"/>
      <c r="J652" s="1"/>
      <c r="K652" s="1"/>
      <c r="L652" s="1"/>
      <c r="M652" s="1"/>
      <c r="N652" s="1"/>
      <c r="O652" s="1"/>
      <c r="P652" s="1"/>
      <c r="Q652" s="1"/>
      <c r="R652" s="1"/>
      <c r="S652" s="1"/>
      <c r="T652" s="1"/>
      <c r="U652" s="1"/>
      <c r="V652" s="1"/>
      <c r="W652" s="1"/>
      <c r="X652" s="1"/>
      <c r="Y652" s="1"/>
      <c r="Z652" s="1"/>
    </row>
    <row r="653" spans="1:26" ht="15.75" customHeight="1">
      <c r="A653" s="246"/>
      <c r="B653" s="246"/>
      <c r="C653" s="246"/>
      <c r="D653" s="246"/>
      <c r="E653" s="246"/>
      <c r="F653" s="246"/>
      <c r="G653" s="246"/>
      <c r="H653" s="246"/>
      <c r="I653" s="1"/>
      <c r="J653" s="1"/>
      <c r="K653" s="1"/>
      <c r="L653" s="1"/>
      <c r="M653" s="1"/>
      <c r="N653" s="1"/>
      <c r="O653" s="1"/>
      <c r="P653" s="1"/>
      <c r="Q653" s="1"/>
      <c r="R653" s="1"/>
      <c r="S653" s="1"/>
      <c r="T653" s="1"/>
      <c r="U653" s="1"/>
      <c r="V653" s="1"/>
      <c r="W653" s="1"/>
      <c r="X653" s="1"/>
      <c r="Y653" s="1"/>
      <c r="Z653" s="1"/>
    </row>
    <row r="654" spans="1:26" ht="15.75" customHeight="1">
      <c r="A654" s="246"/>
      <c r="B654" s="246"/>
      <c r="C654" s="246"/>
      <c r="D654" s="246"/>
      <c r="E654" s="246"/>
      <c r="F654" s="246"/>
      <c r="G654" s="246"/>
      <c r="H654" s="246"/>
      <c r="I654" s="1"/>
      <c r="J654" s="1"/>
      <c r="K654" s="1"/>
      <c r="L654" s="1"/>
      <c r="M654" s="1"/>
      <c r="N654" s="1"/>
      <c r="O654" s="1"/>
      <c r="P654" s="1"/>
      <c r="Q654" s="1"/>
      <c r="R654" s="1"/>
      <c r="S654" s="1"/>
      <c r="T654" s="1"/>
      <c r="U654" s="1"/>
      <c r="V654" s="1"/>
      <c r="W654" s="1"/>
      <c r="X654" s="1"/>
      <c r="Y654" s="1"/>
      <c r="Z654" s="1"/>
    </row>
    <row r="655" spans="1:26" ht="15.75" customHeight="1">
      <c r="A655" s="246"/>
      <c r="B655" s="246"/>
      <c r="C655" s="246"/>
      <c r="D655" s="246"/>
      <c r="E655" s="246"/>
      <c r="F655" s="246"/>
      <c r="G655" s="246"/>
      <c r="H655" s="246"/>
      <c r="I655" s="1"/>
      <c r="J655" s="1"/>
      <c r="K655" s="1"/>
      <c r="L655" s="1"/>
      <c r="M655" s="1"/>
      <c r="N655" s="1"/>
      <c r="O655" s="1"/>
      <c r="P655" s="1"/>
      <c r="Q655" s="1"/>
      <c r="R655" s="1"/>
      <c r="S655" s="1"/>
      <c r="T655" s="1"/>
      <c r="U655" s="1"/>
      <c r="V655" s="1"/>
      <c r="W655" s="1"/>
      <c r="X655" s="1"/>
      <c r="Y655" s="1"/>
      <c r="Z655" s="1"/>
    </row>
    <row r="656" spans="1:26" ht="15.75" customHeight="1">
      <c r="A656" s="246"/>
      <c r="B656" s="246"/>
      <c r="C656" s="246"/>
      <c r="D656" s="246"/>
      <c r="E656" s="246"/>
      <c r="F656" s="246"/>
      <c r="G656" s="246"/>
      <c r="H656" s="246"/>
      <c r="I656" s="1"/>
      <c r="J656" s="1"/>
      <c r="K656" s="1"/>
      <c r="L656" s="1"/>
      <c r="M656" s="1"/>
      <c r="N656" s="1"/>
      <c r="O656" s="1"/>
      <c r="P656" s="1"/>
      <c r="Q656" s="1"/>
      <c r="R656" s="1"/>
      <c r="S656" s="1"/>
      <c r="T656" s="1"/>
      <c r="U656" s="1"/>
      <c r="V656" s="1"/>
      <c r="W656" s="1"/>
      <c r="X656" s="1"/>
      <c r="Y656" s="1"/>
      <c r="Z656" s="1"/>
    </row>
    <row r="657" spans="1:26" ht="15.75" customHeight="1">
      <c r="A657" s="246"/>
      <c r="B657" s="246"/>
      <c r="C657" s="246"/>
      <c r="D657" s="246"/>
      <c r="E657" s="246"/>
      <c r="F657" s="246"/>
      <c r="G657" s="246"/>
      <c r="H657" s="246"/>
      <c r="I657" s="1"/>
      <c r="J657" s="1"/>
      <c r="K657" s="1"/>
      <c r="L657" s="1"/>
      <c r="M657" s="1"/>
      <c r="N657" s="1"/>
      <c r="O657" s="1"/>
      <c r="P657" s="1"/>
      <c r="Q657" s="1"/>
      <c r="R657" s="1"/>
      <c r="S657" s="1"/>
      <c r="T657" s="1"/>
      <c r="U657" s="1"/>
      <c r="V657" s="1"/>
      <c r="W657" s="1"/>
      <c r="X657" s="1"/>
      <c r="Y657" s="1"/>
      <c r="Z657" s="1"/>
    </row>
    <row r="658" spans="1:26" ht="15.75" customHeight="1">
      <c r="A658" s="246"/>
      <c r="B658" s="246"/>
      <c r="C658" s="246"/>
      <c r="D658" s="246"/>
      <c r="E658" s="246"/>
      <c r="F658" s="246"/>
      <c r="G658" s="246"/>
      <c r="H658" s="246"/>
      <c r="I658" s="1"/>
      <c r="J658" s="1"/>
      <c r="K658" s="1"/>
      <c r="L658" s="1"/>
      <c r="M658" s="1"/>
      <c r="N658" s="1"/>
      <c r="O658" s="1"/>
      <c r="P658" s="1"/>
      <c r="Q658" s="1"/>
      <c r="R658" s="1"/>
      <c r="S658" s="1"/>
      <c r="T658" s="1"/>
      <c r="U658" s="1"/>
      <c r="V658" s="1"/>
      <c r="W658" s="1"/>
      <c r="X658" s="1"/>
      <c r="Y658" s="1"/>
      <c r="Z658" s="1"/>
    </row>
    <row r="659" spans="1:26" ht="15.75" customHeight="1">
      <c r="A659" s="246"/>
      <c r="B659" s="246"/>
      <c r="C659" s="246"/>
      <c r="D659" s="246"/>
      <c r="E659" s="246"/>
      <c r="F659" s="246"/>
      <c r="G659" s="246"/>
      <c r="H659" s="246"/>
      <c r="I659" s="1"/>
      <c r="J659" s="1"/>
      <c r="K659" s="1"/>
      <c r="L659" s="1"/>
      <c r="M659" s="1"/>
      <c r="N659" s="1"/>
      <c r="O659" s="1"/>
      <c r="P659" s="1"/>
      <c r="Q659" s="1"/>
      <c r="R659" s="1"/>
      <c r="S659" s="1"/>
      <c r="T659" s="1"/>
      <c r="U659" s="1"/>
      <c r="V659" s="1"/>
      <c r="W659" s="1"/>
      <c r="X659" s="1"/>
      <c r="Y659" s="1"/>
      <c r="Z659" s="1"/>
    </row>
    <row r="660" spans="1:26" ht="15.75" customHeight="1">
      <c r="A660" s="246"/>
      <c r="B660" s="246"/>
      <c r="C660" s="246"/>
      <c r="D660" s="246"/>
      <c r="E660" s="246"/>
      <c r="F660" s="246"/>
      <c r="G660" s="246"/>
      <c r="H660" s="246"/>
      <c r="I660" s="1"/>
      <c r="J660" s="1"/>
      <c r="K660" s="1"/>
      <c r="L660" s="1"/>
      <c r="M660" s="1"/>
      <c r="N660" s="1"/>
      <c r="O660" s="1"/>
      <c r="P660" s="1"/>
      <c r="Q660" s="1"/>
      <c r="R660" s="1"/>
      <c r="S660" s="1"/>
      <c r="T660" s="1"/>
      <c r="U660" s="1"/>
      <c r="V660" s="1"/>
      <c r="W660" s="1"/>
      <c r="X660" s="1"/>
      <c r="Y660" s="1"/>
      <c r="Z660" s="1"/>
    </row>
    <row r="661" spans="1:26" ht="15.75" customHeight="1">
      <c r="A661" s="246"/>
      <c r="B661" s="246"/>
      <c r="C661" s="246"/>
      <c r="D661" s="246"/>
      <c r="E661" s="246"/>
      <c r="F661" s="246"/>
      <c r="G661" s="246"/>
      <c r="H661" s="246"/>
      <c r="I661" s="1"/>
      <c r="J661" s="1"/>
      <c r="K661" s="1"/>
      <c r="L661" s="1"/>
      <c r="M661" s="1"/>
      <c r="N661" s="1"/>
      <c r="O661" s="1"/>
      <c r="P661" s="1"/>
      <c r="Q661" s="1"/>
      <c r="R661" s="1"/>
      <c r="S661" s="1"/>
      <c r="T661" s="1"/>
      <c r="U661" s="1"/>
      <c r="V661" s="1"/>
      <c r="W661" s="1"/>
      <c r="X661" s="1"/>
      <c r="Y661" s="1"/>
      <c r="Z661" s="1"/>
    </row>
    <row r="662" spans="1:26" ht="15.75" customHeight="1">
      <c r="A662" s="246"/>
      <c r="B662" s="246"/>
      <c r="C662" s="246"/>
      <c r="D662" s="246"/>
      <c r="E662" s="246"/>
      <c r="F662" s="246"/>
      <c r="G662" s="246"/>
      <c r="H662" s="246"/>
      <c r="I662" s="1"/>
      <c r="J662" s="1"/>
      <c r="K662" s="1"/>
      <c r="L662" s="1"/>
      <c r="M662" s="1"/>
      <c r="N662" s="1"/>
      <c r="O662" s="1"/>
      <c r="P662" s="1"/>
      <c r="Q662" s="1"/>
      <c r="R662" s="1"/>
      <c r="S662" s="1"/>
      <c r="T662" s="1"/>
      <c r="U662" s="1"/>
      <c r="V662" s="1"/>
      <c r="W662" s="1"/>
      <c r="X662" s="1"/>
      <c r="Y662" s="1"/>
      <c r="Z662" s="1"/>
    </row>
    <row r="663" spans="1:26" ht="15.75" customHeight="1">
      <c r="A663" s="246"/>
      <c r="B663" s="246"/>
      <c r="C663" s="246"/>
      <c r="D663" s="246"/>
      <c r="E663" s="246"/>
      <c r="F663" s="246"/>
      <c r="G663" s="246"/>
      <c r="H663" s="246"/>
      <c r="I663" s="1"/>
      <c r="J663" s="1"/>
      <c r="K663" s="1"/>
      <c r="L663" s="1"/>
      <c r="M663" s="1"/>
      <c r="N663" s="1"/>
      <c r="O663" s="1"/>
      <c r="P663" s="1"/>
      <c r="Q663" s="1"/>
      <c r="R663" s="1"/>
      <c r="S663" s="1"/>
      <c r="T663" s="1"/>
      <c r="U663" s="1"/>
      <c r="V663" s="1"/>
      <c r="W663" s="1"/>
      <c r="X663" s="1"/>
      <c r="Y663" s="1"/>
      <c r="Z663" s="1"/>
    </row>
    <row r="664" spans="1:26" ht="15.75" customHeight="1">
      <c r="A664" s="246"/>
      <c r="B664" s="246"/>
      <c r="C664" s="246"/>
      <c r="D664" s="246"/>
      <c r="E664" s="246"/>
      <c r="F664" s="246"/>
      <c r="G664" s="246"/>
      <c r="H664" s="246"/>
      <c r="I664" s="1"/>
      <c r="J664" s="1"/>
      <c r="K664" s="1"/>
      <c r="L664" s="1"/>
      <c r="M664" s="1"/>
      <c r="N664" s="1"/>
      <c r="O664" s="1"/>
      <c r="P664" s="1"/>
      <c r="Q664" s="1"/>
      <c r="R664" s="1"/>
      <c r="S664" s="1"/>
      <c r="T664" s="1"/>
      <c r="U664" s="1"/>
      <c r="V664" s="1"/>
      <c r="W664" s="1"/>
      <c r="X664" s="1"/>
      <c r="Y664" s="1"/>
      <c r="Z664" s="1"/>
    </row>
    <row r="665" spans="1:26" ht="15.75" customHeight="1">
      <c r="A665" s="246"/>
      <c r="B665" s="246"/>
      <c r="C665" s="246"/>
      <c r="D665" s="246"/>
      <c r="E665" s="246"/>
      <c r="F665" s="246"/>
      <c r="G665" s="246"/>
      <c r="H665" s="246"/>
      <c r="I665" s="1"/>
      <c r="J665" s="1"/>
      <c r="K665" s="1"/>
      <c r="L665" s="1"/>
      <c r="M665" s="1"/>
      <c r="N665" s="1"/>
      <c r="O665" s="1"/>
      <c r="P665" s="1"/>
      <c r="Q665" s="1"/>
      <c r="R665" s="1"/>
      <c r="S665" s="1"/>
      <c r="T665" s="1"/>
      <c r="U665" s="1"/>
      <c r="V665" s="1"/>
      <c r="W665" s="1"/>
      <c r="X665" s="1"/>
      <c r="Y665" s="1"/>
      <c r="Z665" s="1"/>
    </row>
    <row r="666" spans="1:26" ht="15.75" customHeight="1">
      <c r="A666" s="246"/>
      <c r="B666" s="246"/>
      <c r="C666" s="246"/>
      <c r="D666" s="246"/>
      <c r="E666" s="246"/>
      <c r="F666" s="246"/>
      <c r="G666" s="246"/>
      <c r="H666" s="246"/>
      <c r="I666" s="1"/>
      <c r="J666" s="1"/>
      <c r="K666" s="1"/>
      <c r="L666" s="1"/>
      <c r="M666" s="1"/>
      <c r="N666" s="1"/>
      <c r="O666" s="1"/>
      <c r="P666" s="1"/>
      <c r="Q666" s="1"/>
      <c r="R666" s="1"/>
      <c r="S666" s="1"/>
      <c r="T666" s="1"/>
      <c r="U666" s="1"/>
      <c r="V666" s="1"/>
      <c r="W666" s="1"/>
      <c r="X666" s="1"/>
      <c r="Y666" s="1"/>
      <c r="Z666" s="1"/>
    </row>
    <row r="667" spans="1:26" ht="15.75" customHeight="1">
      <c r="A667" s="246"/>
      <c r="B667" s="246"/>
      <c r="C667" s="246"/>
      <c r="D667" s="246"/>
      <c r="E667" s="246"/>
      <c r="F667" s="246"/>
      <c r="G667" s="246"/>
      <c r="H667" s="246"/>
      <c r="I667" s="1"/>
      <c r="J667" s="1"/>
      <c r="K667" s="1"/>
      <c r="L667" s="1"/>
      <c r="M667" s="1"/>
      <c r="N667" s="1"/>
      <c r="O667" s="1"/>
      <c r="P667" s="1"/>
      <c r="Q667" s="1"/>
      <c r="R667" s="1"/>
      <c r="S667" s="1"/>
      <c r="T667" s="1"/>
      <c r="U667" s="1"/>
      <c r="V667" s="1"/>
      <c r="W667" s="1"/>
      <c r="X667" s="1"/>
      <c r="Y667" s="1"/>
      <c r="Z667" s="1"/>
    </row>
    <row r="668" spans="1:26" ht="15.75" customHeight="1">
      <c r="A668" s="246"/>
      <c r="B668" s="246"/>
      <c r="C668" s="246"/>
      <c r="D668" s="246"/>
      <c r="E668" s="246"/>
      <c r="F668" s="246"/>
      <c r="G668" s="246"/>
      <c r="H668" s="246"/>
      <c r="I668" s="1"/>
      <c r="J668" s="1"/>
      <c r="K668" s="1"/>
      <c r="L668" s="1"/>
      <c r="M668" s="1"/>
      <c r="N668" s="1"/>
      <c r="O668" s="1"/>
      <c r="P668" s="1"/>
      <c r="Q668" s="1"/>
      <c r="R668" s="1"/>
      <c r="S668" s="1"/>
      <c r="T668" s="1"/>
      <c r="U668" s="1"/>
      <c r="V668" s="1"/>
      <c r="W668" s="1"/>
      <c r="X668" s="1"/>
      <c r="Y668" s="1"/>
      <c r="Z668" s="1"/>
    </row>
    <row r="669" spans="1:26" ht="15.75" customHeight="1">
      <c r="A669" s="246"/>
      <c r="B669" s="246"/>
      <c r="C669" s="246"/>
      <c r="D669" s="246"/>
      <c r="E669" s="246"/>
      <c r="F669" s="246"/>
      <c r="G669" s="246"/>
      <c r="H669" s="246"/>
      <c r="I669" s="1"/>
      <c r="J669" s="1"/>
      <c r="K669" s="1"/>
      <c r="L669" s="1"/>
      <c r="M669" s="1"/>
      <c r="N669" s="1"/>
      <c r="O669" s="1"/>
      <c r="P669" s="1"/>
      <c r="Q669" s="1"/>
      <c r="R669" s="1"/>
      <c r="S669" s="1"/>
      <c r="T669" s="1"/>
      <c r="U669" s="1"/>
      <c r="V669" s="1"/>
      <c r="W669" s="1"/>
      <c r="X669" s="1"/>
      <c r="Y669" s="1"/>
      <c r="Z669" s="1"/>
    </row>
    <row r="670" spans="1:26" ht="15.75" customHeight="1">
      <c r="A670" s="246"/>
      <c r="B670" s="246"/>
      <c r="C670" s="246"/>
      <c r="D670" s="246"/>
      <c r="E670" s="246"/>
      <c r="F670" s="246"/>
      <c r="G670" s="246"/>
      <c r="H670" s="246"/>
      <c r="I670" s="1"/>
      <c r="J670" s="1"/>
      <c r="K670" s="1"/>
      <c r="L670" s="1"/>
      <c r="M670" s="1"/>
      <c r="N670" s="1"/>
      <c r="O670" s="1"/>
      <c r="P670" s="1"/>
      <c r="Q670" s="1"/>
      <c r="R670" s="1"/>
      <c r="S670" s="1"/>
      <c r="T670" s="1"/>
      <c r="U670" s="1"/>
      <c r="V670" s="1"/>
      <c r="W670" s="1"/>
      <c r="X670" s="1"/>
      <c r="Y670" s="1"/>
      <c r="Z670" s="1"/>
    </row>
    <row r="671" spans="1:26" ht="15.75" customHeight="1">
      <c r="A671" s="246"/>
      <c r="B671" s="246"/>
      <c r="C671" s="246"/>
      <c r="D671" s="246"/>
      <c r="E671" s="246"/>
      <c r="F671" s="246"/>
      <c r="G671" s="246"/>
      <c r="H671" s="246"/>
      <c r="I671" s="1"/>
      <c r="J671" s="1"/>
      <c r="K671" s="1"/>
      <c r="L671" s="1"/>
      <c r="M671" s="1"/>
      <c r="N671" s="1"/>
      <c r="O671" s="1"/>
      <c r="P671" s="1"/>
      <c r="Q671" s="1"/>
      <c r="R671" s="1"/>
      <c r="S671" s="1"/>
      <c r="T671" s="1"/>
      <c r="U671" s="1"/>
      <c r="V671" s="1"/>
      <c r="W671" s="1"/>
      <c r="X671" s="1"/>
      <c r="Y671" s="1"/>
      <c r="Z671" s="1"/>
    </row>
    <row r="672" spans="1:26" ht="15.75" customHeight="1">
      <c r="A672" s="246"/>
      <c r="B672" s="246"/>
      <c r="C672" s="246"/>
      <c r="D672" s="246"/>
      <c r="E672" s="246"/>
      <c r="F672" s="246"/>
      <c r="G672" s="246"/>
      <c r="H672" s="246"/>
      <c r="I672" s="1"/>
      <c r="J672" s="1"/>
      <c r="K672" s="1"/>
      <c r="L672" s="1"/>
      <c r="M672" s="1"/>
      <c r="N672" s="1"/>
      <c r="O672" s="1"/>
      <c r="P672" s="1"/>
      <c r="Q672" s="1"/>
      <c r="R672" s="1"/>
      <c r="S672" s="1"/>
      <c r="T672" s="1"/>
      <c r="U672" s="1"/>
      <c r="V672" s="1"/>
      <c r="W672" s="1"/>
      <c r="X672" s="1"/>
      <c r="Y672" s="1"/>
      <c r="Z672" s="1"/>
    </row>
    <row r="673" spans="1:26" ht="15.75" customHeight="1">
      <c r="A673" s="246"/>
      <c r="B673" s="246"/>
      <c r="C673" s="246"/>
      <c r="D673" s="246"/>
      <c r="E673" s="246"/>
      <c r="F673" s="246"/>
      <c r="G673" s="246"/>
      <c r="H673" s="246"/>
      <c r="I673" s="1"/>
      <c r="J673" s="1"/>
      <c r="K673" s="1"/>
      <c r="L673" s="1"/>
      <c r="M673" s="1"/>
      <c r="N673" s="1"/>
      <c r="O673" s="1"/>
      <c r="P673" s="1"/>
      <c r="Q673" s="1"/>
      <c r="R673" s="1"/>
      <c r="S673" s="1"/>
      <c r="T673" s="1"/>
      <c r="U673" s="1"/>
      <c r="V673" s="1"/>
      <c r="W673" s="1"/>
      <c r="X673" s="1"/>
      <c r="Y673" s="1"/>
      <c r="Z673" s="1"/>
    </row>
    <row r="674" spans="1:26" ht="15.75" customHeight="1">
      <c r="A674" s="246"/>
      <c r="B674" s="246"/>
      <c r="C674" s="246"/>
      <c r="D674" s="246"/>
      <c r="E674" s="246"/>
      <c r="F674" s="246"/>
      <c r="G674" s="246"/>
      <c r="H674" s="246"/>
      <c r="I674" s="1"/>
      <c r="J674" s="1"/>
      <c r="K674" s="1"/>
      <c r="L674" s="1"/>
      <c r="M674" s="1"/>
      <c r="N674" s="1"/>
      <c r="O674" s="1"/>
      <c r="P674" s="1"/>
      <c r="Q674" s="1"/>
      <c r="R674" s="1"/>
      <c r="S674" s="1"/>
      <c r="T674" s="1"/>
      <c r="U674" s="1"/>
      <c r="V674" s="1"/>
      <c r="W674" s="1"/>
      <c r="X674" s="1"/>
      <c r="Y674" s="1"/>
      <c r="Z674" s="1"/>
    </row>
    <row r="675" spans="1:26" ht="15.75" customHeight="1">
      <c r="A675" s="246"/>
      <c r="B675" s="246"/>
      <c r="C675" s="246"/>
      <c r="D675" s="246"/>
      <c r="E675" s="246"/>
      <c r="F675" s="246"/>
      <c r="G675" s="246"/>
      <c r="H675" s="246"/>
      <c r="I675" s="1"/>
      <c r="J675" s="1"/>
      <c r="K675" s="1"/>
      <c r="L675" s="1"/>
      <c r="M675" s="1"/>
      <c r="N675" s="1"/>
      <c r="O675" s="1"/>
      <c r="P675" s="1"/>
      <c r="Q675" s="1"/>
      <c r="R675" s="1"/>
      <c r="S675" s="1"/>
      <c r="T675" s="1"/>
      <c r="U675" s="1"/>
      <c r="V675" s="1"/>
      <c r="W675" s="1"/>
      <c r="X675" s="1"/>
      <c r="Y675" s="1"/>
      <c r="Z675" s="1"/>
    </row>
    <row r="676" spans="1:26" ht="15.75" customHeight="1">
      <c r="A676" s="246"/>
      <c r="B676" s="246"/>
      <c r="C676" s="246"/>
      <c r="D676" s="246"/>
      <c r="E676" s="246"/>
      <c r="F676" s="246"/>
      <c r="G676" s="246"/>
      <c r="H676" s="246"/>
      <c r="I676" s="1"/>
      <c r="J676" s="1"/>
      <c r="K676" s="1"/>
      <c r="L676" s="1"/>
      <c r="M676" s="1"/>
      <c r="N676" s="1"/>
      <c r="O676" s="1"/>
      <c r="P676" s="1"/>
      <c r="Q676" s="1"/>
      <c r="R676" s="1"/>
      <c r="S676" s="1"/>
      <c r="T676" s="1"/>
      <c r="U676" s="1"/>
      <c r="V676" s="1"/>
      <c r="W676" s="1"/>
      <c r="X676" s="1"/>
      <c r="Y676" s="1"/>
      <c r="Z676" s="1"/>
    </row>
    <row r="677" spans="1:26" ht="15.75" customHeight="1">
      <c r="A677" s="246"/>
      <c r="B677" s="246"/>
      <c r="C677" s="246"/>
      <c r="D677" s="246"/>
      <c r="E677" s="246"/>
      <c r="F677" s="246"/>
      <c r="G677" s="246"/>
      <c r="H677" s="246"/>
      <c r="I677" s="1"/>
      <c r="J677" s="1"/>
      <c r="K677" s="1"/>
      <c r="L677" s="1"/>
      <c r="M677" s="1"/>
      <c r="N677" s="1"/>
      <c r="O677" s="1"/>
      <c r="P677" s="1"/>
      <c r="Q677" s="1"/>
      <c r="R677" s="1"/>
      <c r="S677" s="1"/>
      <c r="T677" s="1"/>
      <c r="U677" s="1"/>
      <c r="V677" s="1"/>
      <c r="W677" s="1"/>
      <c r="X677" s="1"/>
      <c r="Y677" s="1"/>
      <c r="Z677" s="1"/>
    </row>
    <row r="678" spans="1:26" ht="15.75" customHeight="1">
      <c r="A678" s="246"/>
      <c r="B678" s="246"/>
      <c r="C678" s="246"/>
      <c r="D678" s="246"/>
      <c r="E678" s="246"/>
      <c r="F678" s="246"/>
      <c r="G678" s="246"/>
      <c r="H678" s="246"/>
      <c r="I678" s="1"/>
      <c r="J678" s="1"/>
      <c r="K678" s="1"/>
      <c r="L678" s="1"/>
      <c r="M678" s="1"/>
      <c r="N678" s="1"/>
      <c r="O678" s="1"/>
      <c r="P678" s="1"/>
      <c r="Q678" s="1"/>
      <c r="R678" s="1"/>
      <c r="S678" s="1"/>
      <c r="T678" s="1"/>
      <c r="U678" s="1"/>
      <c r="V678" s="1"/>
      <c r="W678" s="1"/>
      <c r="X678" s="1"/>
      <c r="Y678" s="1"/>
      <c r="Z678" s="1"/>
    </row>
    <row r="679" spans="1:26" ht="15.75" customHeight="1">
      <c r="A679" s="246"/>
      <c r="B679" s="246"/>
      <c r="C679" s="246"/>
      <c r="D679" s="246"/>
      <c r="E679" s="246"/>
      <c r="F679" s="246"/>
      <c r="G679" s="246"/>
      <c r="H679" s="246"/>
      <c r="I679" s="1"/>
      <c r="J679" s="1"/>
      <c r="K679" s="1"/>
      <c r="L679" s="1"/>
      <c r="M679" s="1"/>
      <c r="N679" s="1"/>
      <c r="O679" s="1"/>
      <c r="P679" s="1"/>
      <c r="Q679" s="1"/>
      <c r="R679" s="1"/>
      <c r="S679" s="1"/>
      <c r="T679" s="1"/>
      <c r="U679" s="1"/>
      <c r="V679" s="1"/>
      <c r="W679" s="1"/>
      <c r="X679" s="1"/>
      <c r="Y679" s="1"/>
      <c r="Z679" s="1"/>
    </row>
    <row r="680" spans="1:26" ht="15.75" customHeight="1">
      <c r="A680" s="246"/>
      <c r="B680" s="246"/>
      <c r="C680" s="246"/>
      <c r="D680" s="246"/>
      <c r="E680" s="246"/>
      <c r="F680" s="246"/>
      <c r="G680" s="246"/>
      <c r="H680" s="246"/>
      <c r="I680" s="1"/>
      <c r="J680" s="1"/>
      <c r="K680" s="1"/>
      <c r="L680" s="1"/>
      <c r="M680" s="1"/>
      <c r="N680" s="1"/>
      <c r="O680" s="1"/>
      <c r="P680" s="1"/>
      <c r="Q680" s="1"/>
      <c r="R680" s="1"/>
      <c r="S680" s="1"/>
      <c r="T680" s="1"/>
      <c r="U680" s="1"/>
      <c r="V680" s="1"/>
      <c r="W680" s="1"/>
      <c r="X680" s="1"/>
      <c r="Y680" s="1"/>
      <c r="Z680" s="1"/>
    </row>
    <row r="681" spans="1:26" ht="15.75" customHeight="1">
      <c r="A681" s="246"/>
      <c r="B681" s="246"/>
      <c r="C681" s="246"/>
      <c r="D681" s="246"/>
      <c r="E681" s="246"/>
      <c r="F681" s="246"/>
      <c r="G681" s="246"/>
      <c r="H681" s="246"/>
      <c r="I681" s="1"/>
      <c r="J681" s="1"/>
      <c r="K681" s="1"/>
      <c r="L681" s="1"/>
      <c r="M681" s="1"/>
      <c r="N681" s="1"/>
      <c r="O681" s="1"/>
      <c r="P681" s="1"/>
      <c r="Q681" s="1"/>
      <c r="R681" s="1"/>
      <c r="S681" s="1"/>
      <c r="T681" s="1"/>
      <c r="U681" s="1"/>
      <c r="V681" s="1"/>
      <c r="W681" s="1"/>
      <c r="X681" s="1"/>
      <c r="Y681" s="1"/>
      <c r="Z681" s="1"/>
    </row>
    <row r="682" spans="1:26" ht="15.75" customHeight="1">
      <c r="A682" s="246"/>
      <c r="B682" s="246"/>
      <c r="C682" s="246"/>
      <c r="D682" s="246"/>
      <c r="E682" s="246"/>
      <c r="F682" s="246"/>
      <c r="G682" s="246"/>
      <c r="H682" s="246"/>
      <c r="I682" s="1"/>
      <c r="J682" s="1"/>
      <c r="K682" s="1"/>
      <c r="L682" s="1"/>
      <c r="M682" s="1"/>
      <c r="N682" s="1"/>
      <c r="O682" s="1"/>
      <c r="P682" s="1"/>
      <c r="Q682" s="1"/>
      <c r="R682" s="1"/>
      <c r="S682" s="1"/>
      <c r="T682" s="1"/>
      <c r="U682" s="1"/>
      <c r="V682" s="1"/>
      <c r="W682" s="1"/>
      <c r="X682" s="1"/>
      <c r="Y682" s="1"/>
      <c r="Z682" s="1"/>
    </row>
    <row r="683" spans="1:26" ht="15.75" customHeight="1">
      <c r="A683" s="246"/>
      <c r="B683" s="246"/>
      <c r="C683" s="246"/>
      <c r="D683" s="246"/>
      <c r="E683" s="246"/>
      <c r="F683" s="246"/>
      <c r="G683" s="246"/>
      <c r="H683" s="246"/>
      <c r="I683" s="1"/>
      <c r="J683" s="1"/>
      <c r="K683" s="1"/>
      <c r="L683" s="1"/>
      <c r="M683" s="1"/>
      <c r="N683" s="1"/>
      <c r="O683" s="1"/>
      <c r="P683" s="1"/>
      <c r="Q683" s="1"/>
      <c r="R683" s="1"/>
      <c r="S683" s="1"/>
      <c r="T683" s="1"/>
      <c r="U683" s="1"/>
      <c r="V683" s="1"/>
      <c r="W683" s="1"/>
      <c r="X683" s="1"/>
      <c r="Y683" s="1"/>
      <c r="Z683" s="1"/>
    </row>
    <row r="684" spans="1:26" ht="15.75" customHeight="1">
      <c r="A684" s="246"/>
      <c r="B684" s="246"/>
      <c r="C684" s="246"/>
      <c r="D684" s="246"/>
      <c r="E684" s="246"/>
      <c r="F684" s="246"/>
      <c r="G684" s="246"/>
      <c r="H684" s="246"/>
      <c r="I684" s="1"/>
      <c r="J684" s="1"/>
      <c r="K684" s="1"/>
      <c r="L684" s="1"/>
      <c r="M684" s="1"/>
      <c r="N684" s="1"/>
      <c r="O684" s="1"/>
      <c r="P684" s="1"/>
      <c r="Q684" s="1"/>
      <c r="R684" s="1"/>
      <c r="S684" s="1"/>
      <c r="T684" s="1"/>
      <c r="U684" s="1"/>
      <c r="V684" s="1"/>
      <c r="W684" s="1"/>
      <c r="X684" s="1"/>
      <c r="Y684" s="1"/>
      <c r="Z684" s="1"/>
    </row>
    <row r="685" spans="1:26" ht="15.75" customHeight="1">
      <c r="A685" s="246"/>
      <c r="B685" s="246"/>
      <c r="C685" s="246"/>
      <c r="D685" s="246"/>
      <c r="E685" s="246"/>
      <c r="F685" s="246"/>
      <c r="G685" s="246"/>
      <c r="H685" s="246"/>
      <c r="I685" s="1"/>
      <c r="J685" s="1"/>
      <c r="K685" s="1"/>
      <c r="L685" s="1"/>
      <c r="M685" s="1"/>
      <c r="N685" s="1"/>
      <c r="O685" s="1"/>
      <c r="P685" s="1"/>
      <c r="Q685" s="1"/>
      <c r="R685" s="1"/>
      <c r="S685" s="1"/>
      <c r="T685" s="1"/>
      <c r="U685" s="1"/>
      <c r="V685" s="1"/>
      <c r="W685" s="1"/>
      <c r="X685" s="1"/>
      <c r="Y685" s="1"/>
      <c r="Z685" s="1"/>
    </row>
    <row r="686" spans="1:26" ht="15.75" customHeight="1">
      <c r="A686" s="246"/>
      <c r="B686" s="246"/>
      <c r="C686" s="246"/>
      <c r="D686" s="246"/>
      <c r="E686" s="246"/>
      <c r="F686" s="246"/>
      <c r="G686" s="246"/>
      <c r="H686" s="246"/>
      <c r="I686" s="1"/>
      <c r="J686" s="1"/>
      <c r="K686" s="1"/>
      <c r="L686" s="1"/>
      <c r="M686" s="1"/>
      <c r="N686" s="1"/>
      <c r="O686" s="1"/>
      <c r="P686" s="1"/>
      <c r="Q686" s="1"/>
      <c r="R686" s="1"/>
      <c r="S686" s="1"/>
      <c r="T686" s="1"/>
      <c r="U686" s="1"/>
      <c r="V686" s="1"/>
      <c r="W686" s="1"/>
      <c r="X686" s="1"/>
      <c r="Y686" s="1"/>
      <c r="Z686" s="1"/>
    </row>
    <row r="687" spans="1:26" ht="15.75" customHeight="1">
      <c r="A687" s="246"/>
      <c r="B687" s="246"/>
      <c r="C687" s="246"/>
      <c r="D687" s="246"/>
      <c r="E687" s="246"/>
      <c r="F687" s="246"/>
      <c r="G687" s="246"/>
      <c r="H687" s="246"/>
      <c r="I687" s="1"/>
      <c r="J687" s="1"/>
      <c r="K687" s="1"/>
      <c r="L687" s="1"/>
      <c r="M687" s="1"/>
      <c r="N687" s="1"/>
      <c r="O687" s="1"/>
      <c r="P687" s="1"/>
      <c r="Q687" s="1"/>
      <c r="R687" s="1"/>
      <c r="S687" s="1"/>
      <c r="T687" s="1"/>
      <c r="U687" s="1"/>
      <c r="V687" s="1"/>
      <c r="W687" s="1"/>
      <c r="X687" s="1"/>
      <c r="Y687" s="1"/>
      <c r="Z687" s="1"/>
    </row>
    <row r="688" spans="1:26" ht="15.75" customHeight="1">
      <c r="A688" s="246"/>
      <c r="B688" s="246"/>
      <c r="C688" s="246"/>
      <c r="D688" s="246"/>
      <c r="E688" s="246"/>
      <c r="F688" s="246"/>
      <c r="G688" s="246"/>
      <c r="H688" s="246"/>
      <c r="I688" s="1"/>
      <c r="J688" s="1"/>
      <c r="K688" s="1"/>
      <c r="L688" s="1"/>
      <c r="M688" s="1"/>
      <c r="N688" s="1"/>
      <c r="O688" s="1"/>
      <c r="P688" s="1"/>
      <c r="Q688" s="1"/>
      <c r="R688" s="1"/>
      <c r="S688" s="1"/>
      <c r="T688" s="1"/>
      <c r="U688" s="1"/>
      <c r="V688" s="1"/>
      <c r="W688" s="1"/>
      <c r="X688" s="1"/>
      <c r="Y688" s="1"/>
      <c r="Z688" s="1"/>
    </row>
    <row r="689" spans="1:26" ht="15.75" customHeight="1">
      <c r="A689" s="246"/>
      <c r="B689" s="246"/>
      <c r="C689" s="246"/>
      <c r="D689" s="246"/>
      <c r="E689" s="246"/>
      <c r="F689" s="246"/>
      <c r="G689" s="246"/>
      <c r="H689" s="246"/>
      <c r="I689" s="1"/>
      <c r="J689" s="1"/>
      <c r="K689" s="1"/>
      <c r="L689" s="1"/>
      <c r="M689" s="1"/>
      <c r="N689" s="1"/>
      <c r="O689" s="1"/>
      <c r="P689" s="1"/>
      <c r="Q689" s="1"/>
      <c r="R689" s="1"/>
      <c r="S689" s="1"/>
      <c r="T689" s="1"/>
      <c r="U689" s="1"/>
      <c r="V689" s="1"/>
      <c r="W689" s="1"/>
      <c r="X689" s="1"/>
      <c r="Y689" s="1"/>
      <c r="Z689" s="1"/>
    </row>
    <row r="690" spans="1:26" ht="15.75" customHeight="1">
      <c r="A690" s="246"/>
      <c r="B690" s="246"/>
      <c r="C690" s="246"/>
      <c r="D690" s="246"/>
      <c r="E690" s="246"/>
      <c r="F690" s="246"/>
      <c r="G690" s="246"/>
      <c r="H690" s="246"/>
      <c r="I690" s="1"/>
      <c r="J690" s="1"/>
      <c r="K690" s="1"/>
      <c r="L690" s="1"/>
      <c r="M690" s="1"/>
      <c r="N690" s="1"/>
      <c r="O690" s="1"/>
      <c r="P690" s="1"/>
      <c r="Q690" s="1"/>
      <c r="R690" s="1"/>
      <c r="S690" s="1"/>
      <c r="T690" s="1"/>
      <c r="U690" s="1"/>
      <c r="V690" s="1"/>
      <c r="W690" s="1"/>
      <c r="X690" s="1"/>
      <c r="Y690" s="1"/>
      <c r="Z690" s="1"/>
    </row>
    <row r="691" spans="1:26" ht="15.75" customHeight="1">
      <c r="A691" s="246"/>
      <c r="B691" s="246"/>
      <c r="C691" s="246"/>
      <c r="D691" s="246"/>
      <c r="E691" s="246"/>
      <c r="F691" s="246"/>
      <c r="G691" s="246"/>
      <c r="H691" s="246"/>
      <c r="I691" s="1"/>
      <c r="J691" s="1"/>
      <c r="K691" s="1"/>
      <c r="L691" s="1"/>
      <c r="M691" s="1"/>
      <c r="N691" s="1"/>
      <c r="O691" s="1"/>
      <c r="P691" s="1"/>
      <c r="Q691" s="1"/>
      <c r="R691" s="1"/>
      <c r="S691" s="1"/>
      <c r="T691" s="1"/>
      <c r="U691" s="1"/>
      <c r="V691" s="1"/>
      <c r="W691" s="1"/>
      <c r="X691" s="1"/>
      <c r="Y691" s="1"/>
      <c r="Z691" s="1"/>
    </row>
    <row r="692" spans="1:26" ht="15.75" customHeight="1">
      <c r="A692" s="246"/>
      <c r="B692" s="246"/>
      <c r="C692" s="246"/>
      <c r="D692" s="246"/>
      <c r="E692" s="246"/>
      <c r="F692" s="246"/>
      <c r="G692" s="246"/>
      <c r="H692" s="246"/>
      <c r="I692" s="1"/>
      <c r="J692" s="1"/>
      <c r="K692" s="1"/>
      <c r="L692" s="1"/>
      <c r="M692" s="1"/>
      <c r="N692" s="1"/>
      <c r="O692" s="1"/>
      <c r="P692" s="1"/>
      <c r="Q692" s="1"/>
      <c r="R692" s="1"/>
      <c r="S692" s="1"/>
      <c r="T692" s="1"/>
      <c r="U692" s="1"/>
      <c r="V692" s="1"/>
      <c r="W692" s="1"/>
      <c r="X692" s="1"/>
      <c r="Y692" s="1"/>
      <c r="Z692" s="1"/>
    </row>
    <row r="693" spans="1:26" ht="15.75" customHeight="1">
      <c r="A693" s="246"/>
      <c r="B693" s="246"/>
      <c r="C693" s="246"/>
      <c r="D693" s="246"/>
      <c r="E693" s="246"/>
      <c r="F693" s="246"/>
      <c r="G693" s="246"/>
      <c r="H693" s="246"/>
      <c r="I693" s="1"/>
      <c r="J693" s="1"/>
      <c r="K693" s="1"/>
      <c r="L693" s="1"/>
      <c r="M693" s="1"/>
      <c r="N693" s="1"/>
      <c r="O693" s="1"/>
      <c r="P693" s="1"/>
      <c r="Q693" s="1"/>
      <c r="R693" s="1"/>
      <c r="S693" s="1"/>
      <c r="T693" s="1"/>
      <c r="U693" s="1"/>
      <c r="V693" s="1"/>
      <c r="W693" s="1"/>
      <c r="X693" s="1"/>
      <c r="Y693" s="1"/>
      <c r="Z693" s="1"/>
    </row>
    <row r="694" spans="1:26" ht="15.75" customHeight="1">
      <c r="A694" s="246"/>
      <c r="B694" s="246"/>
      <c r="C694" s="246"/>
      <c r="D694" s="246"/>
      <c r="E694" s="246"/>
      <c r="F694" s="246"/>
      <c r="G694" s="246"/>
      <c r="H694" s="246"/>
      <c r="I694" s="1"/>
      <c r="J694" s="1"/>
      <c r="K694" s="1"/>
      <c r="L694" s="1"/>
      <c r="M694" s="1"/>
      <c r="N694" s="1"/>
      <c r="O694" s="1"/>
      <c r="P694" s="1"/>
      <c r="Q694" s="1"/>
      <c r="R694" s="1"/>
      <c r="S694" s="1"/>
      <c r="T694" s="1"/>
      <c r="U694" s="1"/>
      <c r="V694" s="1"/>
      <c r="W694" s="1"/>
      <c r="X694" s="1"/>
      <c r="Y694" s="1"/>
      <c r="Z694" s="1"/>
    </row>
    <row r="695" spans="1:26" ht="15.75" customHeight="1">
      <c r="A695" s="246"/>
      <c r="B695" s="246"/>
      <c r="C695" s="246"/>
      <c r="D695" s="246"/>
      <c r="E695" s="246"/>
      <c r="F695" s="246"/>
      <c r="G695" s="246"/>
      <c r="H695" s="246"/>
      <c r="I695" s="1"/>
      <c r="J695" s="1"/>
      <c r="K695" s="1"/>
      <c r="L695" s="1"/>
      <c r="M695" s="1"/>
      <c r="N695" s="1"/>
      <c r="O695" s="1"/>
      <c r="P695" s="1"/>
      <c r="Q695" s="1"/>
      <c r="R695" s="1"/>
      <c r="S695" s="1"/>
      <c r="T695" s="1"/>
      <c r="U695" s="1"/>
      <c r="V695" s="1"/>
      <c r="W695" s="1"/>
      <c r="X695" s="1"/>
      <c r="Y695" s="1"/>
      <c r="Z695" s="1"/>
    </row>
    <row r="696" spans="1:26" ht="15.75" customHeight="1">
      <c r="A696" s="246"/>
      <c r="B696" s="246"/>
      <c r="C696" s="246"/>
      <c r="D696" s="246"/>
      <c r="E696" s="246"/>
      <c r="F696" s="246"/>
      <c r="G696" s="246"/>
      <c r="H696" s="246"/>
      <c r="I696" s="1"/>
      <c r="J696" s="1"/>
      <c r="K696" s="1"/>
      <c r="L696" s="1"/>
      <c r="M696" s="1"/>
      <c r="N696" s="1"/>
      <c r="O696" s="1"/>
      <c r="P696" s="1"/>
      <c r="Q696" s="1"/>
      <c r="R696" s="1"/>
      <c r="S696" s="1"/>
      <c r="T696" s="1"/>
      <c r="U696" s="1"/>
      <c r="V696" s="1"/>
      <c r="W696" s="1"/>
      <c r="X696" s="1"/>
      <c r="Y696" s="1"/>
      <c r="Z696" s="1"/>
    </row>
    <row r="697" spans="1:26" ht="15.75" customHeight="1">
      <c r="A697" s="246"/>
      <c r="B697" s="246"/>
      <c r="C697" s="246"/>
      <c r="D697" s="246"/>
      <c r="E697" s="246"/>
      <c r="F697" s="246"/>
      <c r="G697" s="246"/>
      <c r="H697" s="246"/>
      <c r="I697" s="1"/>
      <c r="J697" s="1"/>
      <c r="K697" s="1"/>
      <c r="L697" s="1"/>
      <c r="M697" s="1"/>
      <c r="N697" s="1"/>
      <c r="O697" s="1"/>
      <c r="P697" s="1"/>
      <c r="Q697" s="1"/>
      <c r="R697" s="1"/>
      <c r="S697" s="1"/>
      <c r="T697" s="1"/>
      <c r="U697" s="1"/>
      <c r="V697" s="1"/>
      <c r="W697" s="1"/>
      <c r="X697" s="1"/>
      <c r="Y697" s="1"/>
      <c r="Z697" s="1"/>
    </row>
    <row r="698" spans="1:26" ht="15.75" customHeight="1">
      <c r="A698" s="246"/>
      <c r="B698" s="246"/>
      <c r="C698" s="246"/>
      <c r="D698" s="246"/>
      <c r="E698" s="246"/>
      <c r="F698" s="246"/>
      <c r="G698" s="246"/>
      <c r="H698" s="246"/>
      <c r="I698" s="1"/>
      <c r="J698" s="1"/>
      <c r="K698" s="1"/>
      <c r="L698" s="1"/>
      <c r="M698" s="1"/>
      <c r="N698" s="1"/>
      <c r="O698" s="1"/>
      <c r="P698" s="1"/>
      <c r="Q698" s="1"/>
      <c r="R698" s="1"/>
      <c r="S698" s="1"/>
      <c r="T698" s="1"/>
      <c r="U698" s="1"/>
      <c r="V698" s="1"/>
      <c r="W698" s="1"/>
      <c r="X698" s="1"/>
      <c r="Y698" s="1"/>
      <c r="Z698" s="1"/>
    </row>
    <row r="699" spans="1:26" ht="15.75" customHeight="1">
      <c r="A699" s="246"/>
      <c r="B699" s="246"/>
      <c r="C699" s="246"/>
      <c r="D699" s="246"/>
      <c r="E699" s="246"/>
      <c r="F699" s="246"/>
      <c r="G699" s="246"/>
      <c r="H699" s="246"/>
      <c r="I699" s="1"/>
      <c r="J699" s="1"/>
      <c r="K699" s="1"/>
      <c r="L699" s="1"/>
      <c r="M699" s="1"/>
      <c r="N699" s="1"/>
      <c r="O699" s="1"/>
      <c r="P699" s="1"/>
      <c r="Q699" s="1"/>
      <c r="R699" s="1"/>
      <c r="S699" s="1"/>
      <c r="T699" s="1"/>
      <c r="U699" s="1"/>
      <c r="V699" s="1"/>
      <c r="W699" s="1"/>
      <c r="X699" s="1"/>
      <c r="Y699" s="1"/>
      <c r="Z699" s="1"/>
    </row>
    <row r="700" spans="1:26" ht="15.75" customHeight="1">
      <c r="A700" s="246"/>
      <c r="B700" s="246"/>
      <c r="C700" s="246"/>
      <c r="D700" s="246"/>
      <c r="E700" s="246"/>
      <c r="F700" s="246"/>
      <c r="G700" s="246"/>
      <c r="H700" s="246"/>
      <c r="I700" s="1"/>
      <c r="J700" s="1"/>
      <c r="K700" s="1"/>
      <c r="L700" s="1"/>
      <c r="M700" s="1"/>
      <c r="N700" s="1"/>
      <c r="O700" s="1"/>
      <c r="P700" s="1"/>
      <c r="Q700" s="1"/>
      <c r="R700" s="1"/>
      <c r="S700" s="1"/>
      <c r="T700" s="1"/>
      <c r="U700" s="1"/>
      <c r="V700" s="1"/>
      <c r="W700" s="1"/>
      <c r="X700" s="1"/>
      <c r="Y700" s="1"/>
      <c r="Z700" s="1"/>
    </row>
    <row r="701" spans="1:26" ht="15.75" customHeight="1">
      <c r="A701" s="246"/>
      <c r="B701" s="246"/>
      <c r="C701" s="246"/>
      <c r="D701" s="246"/>
      <c r="E701" s="246"/>
      <c r="F701" s="246"/>
      <c r="G701" s="246"/>
      <c r="H701" s="246"/>
      <c r="I701" s="1"/>
      <c r="J701" s="1"/>
      <c r="K701" s="1"/>
      <c r="L701" s="1"/>
      <c r="M701" s="1"/>
      <c r="N701" s="1"/>
      <c r="O701" s="1"/>
      <c r="P701" s="1"/>
      <c r="Q701" s="1"/>
      <c r="R701" s="1"/>
      <c r="S701" s="1"/>
      <c r="T701" s="1"/>
      <c r="U701" s="1"/>
      <c r="V701" s="1"/>
      <c r="W701" s="1"/>
      <c r="X701" s="1"/>
      <c r="Y701" s="1"/>
      <c r="Z701" s="1"/>
    </row>
    <row r="702" spans="1:26" ht="15.75" customHeight="1">
      <c r="A702" s="246"/>
      <c r="B702" s="246"/>
      <c r="C702" s="246"/>
      <c r="D702" s="246"/>
      <c r="E702" s="246"/>
      <c r="F702" s="246"/>
      <c r="G702" s="246"/>
      <c r="H702" s="246"/>
      <c r="I702" s="1"/>
      <c r="J702" s="1"/>
      <c r="K702" s="1"/>
      <c r="L702" s="1"/>
      <c r="M702" s="1"/>
      <c r="N702" s="1"/>
      <c r="O702" s="1"/>
      <c r="P702" s="1"/>
      <c r="Q702" s="1"/>
      <c r="R702" s="1"/>
      <c r="S702" s="1"/>
      <c r="T702" s="1"/>
      <c r="U702" s="1"/>
      <c r="V702" s="1"/>
      <c r="W702" s="1"/>
      <c r="X702" s="1"/>
      <c r="Y702" s="1"/>
      <c r="Z702" s="1"/>
    </row>
    <row r="703" spans="1:26" ht="15.75" customHeight="1">
      <c r="A703" s="246"/>
      <c r="B703" s="246"/>
      <c r="C703" s="246"/>
      <c r="D703" s="246"/>
      <c r="E703" s="246"/>
      <c r="F703" s="246"/>
      <c r="G703" s="246"/>
      <c r="H703" s="246"/>
      <c r="I703" s="1"/>
      <c r="J703" s="1"/>
      <c r="K703" s="1"/>
      <c r="L703" s="1"/>
      <c r="M703" s="1"/>
      <c r="N703" s="1"/>
      <c r="O703" s="1"/>
      <c r="P703" s="1"/>
      <c r="Q703" s="1"/>
      <c r="R703" s="1"/>
      <c r="S703" s="1"/>
      <c r="T703" s="1"/>
      <c r="U703" s="1"/>
      <c r="V703" s="1"/>
      <c r="W703" s="1"/>
      <c r="X703" s="1"/>
      <c r="Y703" s="1"/>
      <c r="Z703" s="1"/>
    </row>
    <row r="704" spans="1:26" ht="15.75" customHeight="1">
      <c r="A704" s="246"/>
      <c r="B704" s="246"/>
      <c r="C704" s="246"/>
      <c r="D704" s="246"/>
      <c r="E704" s="246"/>
      <c r="F704" s="246"/>
      <c r="G704" s="246"/>
      <c r="H704" s="246"/>
      <c r="I704" s="1"/>
      <c r="J704" s="1"/>
      <c r="K704" s="1"/>
      <c r="L704" s="1"/>
      <c r="M704" s="1"/>
      <c r="N704" s="1"/>
      <c r="O704" s="1"/>
      <c r="P704" s="1"/>
      <c r="Q704" s="1"/>
      <c r="R704" s="1"/>
      <c r="S704" s="1"/>
      <c r="T704" s="1"/>
      <c r="U704" s="1"/>
      <c r="V704" s="1"/>
      <c r="W704" s="1"/>
      <c r="X704" s="1"/>
      <c r="Y704" s="1"/>
      <c r="Z704" s="1"/>
    </row>
    <row r="705" spans="1:26" ht="15.75" customHeight="1">
      <c r="A705" s="246"/>
      <c r="B705" s="246"/>
      <c r="C705" s="246"/>
      <c r="D705" s="246"/>
      <c r="E705" s="246"/>
      <c r="F705" s="246"/>
      <c r="G705" s="246"/>
      <c r="H705" s="246"/>
      <c r="I705" s="1"/>
      <c r="J705" s="1"/>
      <c r="K705" s="1"/>
      <c r="L705" s="1"/>
      <c r="M705" s="1"/>
      <c r="N705" s="1"/>
      <c r="O705" s="1"/>
      <c r="P705" s="1"/>
      <c r="Q705" s="1"/>
      <c r="R705" s="1"/>
      <c r="S705" s="1"/>
      <c r="T705" s="1"/>
      <c r="U705" s="1"/>
      <c r="V705" s="1"/>
      <c r="W705" s="1"/>
      <c r="X705" s="1"/>
      <c r="Y705" s="1"/>
      <c r="Z705" s="1"/>
    </row>
    <row r="706" spans="1:26" ht="15.75" customHeight="1">
      <c r="A706" s="246"/>
      <c r="B706" s="246"/>
      <c r="C706" s="246"/>
      <c r="D706" s="246"/>
      <c r="E706" s="246"/>
      <c r="F706" s="246"/>
      <c r="G706" s="246"/>
      <c r="H706" s="246"/>
      <c r="I706" s="1"/>
      <c r="J706" s="1"/>
      <c r="K706" s="1"/>
      <c r="L706" s="1"/>
      <c r="M706" s="1"/>
      <c r="N706" s="1"/>
      <c r="O706" s="1"/>
      <c r="P706" s="1"/>
      <c r="Q706" s="1"/>
      <c r="R706" s="1"/>
      <c r="S706" s="1"/>
      <c r="T706" s="1"/>
      <c r="U706" s="1"/>
      <c r="V706" s="1"/>
      <c r="W706" s="1"/>
      <c r="X706" s="1"/>
      <c r="Y706" s="1"/>
      <c r="Z706" s="1"/>
    </row>
    <row r="707" spans="1:26" ht="15.75" customHeight="1">
      <c r="A707" s="246"/>
      <c r="B707" s="246"/>
      <c r="C707" s="246"/>
      <c r="D707" s="246"/>
      <c r="E707" s="246"/>
      <c r="F707" s="246"/>
      <c r="G707" s="246"/>
      <c r="H707" s="246"/>
      <c r="I707" s="1"/>
      <c r="J707" s="1"/>
      <c r="K707" s="1"/>
      <c r="L707" s="1"/>
      <c r="M707" s="1"/>
      <c r="N707" s="1"/>
      <c r="O707" s="1"/>
      <c r="P707" s="1"/>
      <c r="Q707" s="1"/>
      <c r="R707" s="1"/>
      <c r="S707" s="1"/>
      <c r="T707" s="1"/>
      <c r="U707" s="1"/>
      <c r="V707" s="1"/>
      <c r="W707" s="1"/>
      <c r="X707" s="1"/>
      <c r="Y707" s="1"/>
      <c r="Z707" s="1"/>
    </row>
    <row r="708" spans="1:26" ht="15.75" customHeight="1">
      <c r="A708" s="246"/>
      <c r="B708" s="246"/>
      <c r="C708" s="246"/>
      <c r="D708" s="246"/>
      <c r="E708" s="246"/>
      <c r="F708" s="246"/>
      <c r="G708" s="246"/>
      <c r="H708" s="246"/>
      <c r="I708" s="1"/>
      <c r="J708" s="1"/>
      <c r="K708" s="1"/>
      <c r="L708" s="1"/>
      <c r="M708" s="1"/>
      <c r="N708" s="1"/>
      <c r="O708" s="1"/>
      <c r="P708" s="1"/>
      <c r="Q708" s="1"/>
      <c r="R708" s="1"/>
      <c r="S708" s="1"/>
      <c r="T708" s="1"/>
      <c r="U708" s="1"/>
      <c r="V708" s="1"/>
      <c r="W708" s="1"/>
      <c r="X708" s="1"/>
      <c r="Y708" s="1"/>
      <c r="Z708" s="1"/>
    </row>
    <row r="709" spans="1:26" ht="15.75" customHeight="1">
      <c r="A709" s="246"/>
      <c r="B709" s="246"/>
      <c r="C709" s="246"/>
      <c r="D709" s="246"/>
      <c r="E709" s="246"/>
      <c r="F709" s="246"/>
      <c r="G709" s="246"/>
      <c r="H709" s="246"/>
      <c r="I709" s="1"/>
      <c r="J709" s="1"/>
      <c r="K709" s="1"/>
      <c r="L709" s="1"/>
      <c r="M709" s="1"/>
      <c r="N709" s="1"/>
      <c r="O709" s="1"/>
      <c r="P709" s="1"/>
      <c r="Q709" s="1"/>
      <c r="R709" s="1"/>
      <c r="S709" s="1"/>
      <c r="T709" s="1"/>
      <c r="U709" s="1"/>
      <c r="V709" s="1"/>
      <c r="W709" s="1"/>
      <c r="X709" s="1"/>
      <c r="Y709" s="1"/>
      <c r="Z709" s="1"/>
    </row>
    <row r="710" spans="1:26" ht="15.75" customHeight="1">
      <c r="A710" s="246"/>
      <c r="B710" s="246"/>
      <c r="C710" s="246"/>
      <c r="D710" s="246"/>
      <c r="E710" s="246"/>
      <c r="F710" s="246"/>
      <c r="G710" s="246"/>
      <c r="H710" s="246"/>
      <c r="I710" s="1"/>
      <c r="J710" s="1"/>
      <c r="K710" s="1"/>
      <c r="L710" s="1"/>
      <c r="M710" s="1"/>
      <c r="N710" s="1"/>
      <c r="O710" s="1"/>
      <c r="P710" s="1"/>
      <c r="Q710" s="1"/>
      <c r="R710" s="1"/>
      <c r="S710" s="1"/>
      <c r="T710" s="1"/>
      <c r="U710" s="1"/>
      <c r="V710" s="1"/>
      <c r="W710" s="1"/>
      <c r="X710" s="1"/>
      <c r="Y710" s="1"/>
      <c r="Z710" s="1"/>
    </row>
    <row r="711" spans="1:26" ht="15.75" customHeight="1">
      <c r="A711" s="246"/>
      <c r="B711" s="246"/>
      <c r="C711" s="246"/>
      <c r="D711" s="246"/>
      <c r="E711" s="246"/>
      <c r="F711" s="246"/>
      <c r="G711" s="246"/>
      <c r="H711" s="246"/>
      <c r="I711" s="1"/>
      <c r="J711" s="1"/>
      <c r="K711" s="1"/>
      <c r="L711" s="1"/>
      <c r="M711" s="1"/>
      <c r="N711" s="1"/>
      <c r="O711" s="1"/>
      <c r="P711" s="1"/>
      <c r="Q711" s="1"/>
      <c r="R711" s="1"/>
      <c r="S711" s="1"/>
      <c r="T711" s="1"/>
      <c r="U711" s="1"/>
      <c r="V711" s="1"/>
      <c r="W711" s="1"/>
      <c r="X711" s="1"/>
      <c r="Y711" s="1"/>
      <c r="Z711" s="1"/>
    </row>
    <row r="712" spans="1:26" ht="15.75" customHeight="1">
      <c r="A712" s="246"/>
      <c r="B712" s="246"/>
      <c r="C712" s="246"/>
      <c r="D712" s="246"/>
      <c r="E712" s="246"/>
      <c r="F712" s="246"/>
      <c r="G712" s="246"/>
      <c r="H712" s="246"/>
      <c r="I712" s="1"/>
      <c r="J712" s="1"/>
      <c r="K712" s="1"/>
      <c r="L712" s="1"/>
      <c r="M712" s="1"/>
      <c r="N712" s="1"/>
      <c r="O712" s="1"/>
      <c r="P712" s="1"/>
      <c r="Q712" s="1"/>
      <c r="R712" s="1"/>
      <c r="S712" s="1"/>
      <c r="T712" s="1"/>
      <c r="U712" s="1"/>
      <c r="V712" s="1"/>
      <c r="W712" s="1"/>
      <c r="X712" s="1"/>
      <c r="Y712" s="1"/>
      <c r="Z712" s="1"/>
    </row>
    <row r="713" spans="1:26" ht="15.75" customHeight="1">
      <c r="A713" s="246"/>
      <c r="B713" s="246"/>
      <c r="C713" s="246"/>
      <c r="D713" s="246"/>
      <c r="E713" s="246"/>
      <c r="F713" s="246"/>
      <c r="G713" s="246"/>
      <c r="H713" s="246"/>
      <c r="I713" s="1"/>
      <c r="J713" s="1"/>
      <c r="K713" s="1"/>
      <c r="L713" s="1"/>
      <c r="M713" s="1"/>
      <c r="N713" s="1"/>
      <c r="O713" s="1"/>
      <c r="P713" s="1"/>
      <c r="Q713" s="1"/>
      <c r="R713" s="1"/>
      <c r="S713" s="1"/>
      <c r="T713" s="1"/>
      <c r="U713" s="1"/>
      <c r="V713" s="1"/>
      <c r="W713" s="1"/>
      <c r="X713" s="1"/>
      <c r="Y713" s="1"/>
      <c r="Z713" s="1"/>
    </row>
    <row r="714" spans="1:26" ht="15.75" customHeight="1">
      <c r="A714" s="246"/>
      <c r="B714" s="246"/>
      <c r="C714" s="246"/>
      <c r="D714" s="246"/>
      <c r="E714" s="246"/>
      <c r="F714" s="246"/>
      <c r="G714" s="246"/>
      <c r="H714" s="246"/>
      <c r="I714" s="1"/>
      <c r="J714" s="1"/>
      <c r="K714" s="1"/>
      <c r="L714" s="1"/>
      <c r="M714" s="1"/>
      <c r="N714" s="1"/>
      <c r="O714" s="1"/>
      <c r="P714" s="1"/>
      <c r="Q714" s="1"/>
      <c r="R714" s="1"/>
      <c r="S714" s="1"/>
      <c r="T714" s="1"/>
      <c r="U714" s="1"/>
      <c r="V714" s="1"/>
      <c r="W714" s="1"/>
      <c r="X714" s="1"/>
      <c r="Y714" s="1"/>
      <c r="Z714" s="1"/>
    </row>
    <row r="715" spans="1:26" ht="15.75" customHeight="1">
      <c r="A715" s="246"/>
      <c r="B715" s="246"/>
      <c r="C715" s="246"/>
      <c r="D715" s="246"/>
      <c r="E715" s="246"/>
      <c r="F715" s="246"/>
      <c r="G715" s="246"/>
      <c r="H715" s="246"/>
      <c r="I715" s="1"/>
      <c r="J715" s="1"/>
      <c r="K715" s="1"/>
      <c r="L715" s="1"/>
      <c r="M715" s="1"/>
      <c r="N715" s="1"/>
      <c r="O715" s="1"/>
      <c r="P715" s="1"/>
      <c r="Q715" s="1"/>
      <c r="R715" s="1"/>
      <c r="S715" s="1"/>
      <c r="T715" s="1"/>
      <c r="U715" s="1"/>
      <c r="V715" s="1"/>
      <c r="W715" s="1"/>
      <c r="X715" s="1"/>
      <c r="Y715" s="1"/>
      <c r="Z715" s="1"/>
    </row>
    <row r="716" spans="1:26" ht="15.75" customHeight="1">
      <c r="A716" s="246"/>
      <c r="B716" s="246"/>
      <c r="C716" s="246"/>
      <c r="D716" s="246"/>
      <c r="E716" s="246"/>
      <c r="F716" s="246"/>
      <c r="G716" s="246"/>
      <c r="H716" s="246"/>
      <c r="I716" s="1"/>
      <c r="J716" s="1"/>
      <c r="K716" s="1"/>
      <c r="L716" s="1"/>
      <c r="M716" s="1"/>
      <c r="N716" s="1"/>
      <c r="O716" s="1"/>
      <c r="P716" s="1"/>
      <c r="Q716" s="1"/>
      <c r="R716" s="1"/>
      <c r="S716" s="1"/>
      <c r="T716" s="1"/>
      <c r="U716" s="1"/>
      <c r="V716" s="1"/>
      <c r="W716" s="1"/>
      <c r="X716" s="1"/>
      <c r="Y716" s="1"/>
      <c r="Z716" s="1"/>
    </row>
    <row r="717" spans="1:26" ht="15.75" customHeight="1">
      <c r="A717" s="246"/>
      <c r="B717" s="246"/>
      <c r="C717" s="246"/>
      <c r="D717" s="246"/>
      <c r="E717" s="246"/>
      <c r="F717" s="246"/>
      <c r="G717" s="246"/>
      <c r="H717" s="246"/>
      <c r="I717" s="1"/>
      <c r="J717" s="1"/>
      <c r="K717" s="1"/>
      <c r="L717" s="1"/>
      <c r="M717" s="1"/>
      <c r="N717" s="1"/>
      <c r="O717" s="1"/>
      <c r="P717" s="1"/>
      <c r="Q717" s="1"/>
      <c r="R717" s="1"/>
      <c r="S717" s="1"/>
      <c r="T717" s="1"/>
      <c r="U717" s="1"/>
      <c r="V717" s="1"/>
      <c r="W717" s="1"/>
      <c r="X717" s="1"/>
      <c r="Y717" s="1"/>
      <c r="Z717" s="1"/>
    </row>
    <row r="718" spans="1:26" ht="15.75" customHeight="1">
      <c r="A718" s="246"/>
      <c r="B718" s="246"/>
      <c r="C718" s="246"/>
      <c r="D718" s="246"/>
      <c r="E718" s="246"/>
      <c r="F718" s="246"/>
      <c r="G718" s="246"/>
      <c r="H718" s="246"/>
      <c r="I718" s="1"/>
      <c r="J718" s="1"/>
      <c r="K718" s="1"/>
      <c r="L718" s="1"/>
      <c r="M718" s="1"/>
      <c r="N718" s="1"/>
      <c r="O718" s="1"/>
      <c r="P718" s="1"/>
      <c r="Q718" s="1"/>
      <c r="R718" s="1"/>
      <c r="S718" s="1"/>
      <c r="T718" s="1"/>
      <c r="U718" s="1"/>
      <c r="V718" s="1"/>
      <c r="W718" s="1"/>
      <c r="X718" s="1"/>
      <c r="Y718" s="1"/>
      <c r="Z718" s="1"/>
    </row>
    <row r="719" spans="1:26" ht="15.75" customHeight="1">
      <c r="A719" s="246"/>
      <c r="B719" s="246"/>
      <c r="C719" s="246"/>
      <c r="D719" s="246"/>
      <c r="E719" s="246"/>
      <c r="F719" s="246"/>
      <c r="G719" s="246"/>
      <c r="H719" s="246"/>
      <c r="I719" s="1"/>
      <c r="J719" s="1"/>
      <c r="K719" s="1"/>
      <c r="L719" s="1"/>
      <c r="M719" s="1"/>
      <c r="N719" s="1"/>
      <c r="O719" s="1"/>
      <c r="P719" s="1"/>
      <c r="Q719" s="1"/>
      <c r="R719" s="1"/>
      <c r="S719" s="1"/>
      <c r="T719" s="1"/>
      <c r="U719" s="1"/>
      <c r="V719" s="1"/>
      <c r="W719" s="1"/>
      <c r="X719" s="1"/>
      <c r="Y719" s="1"/>
      <c r="Z719" s="1"/>
    </row>
    <row r="720" spans="1:26" ht="15.75" customHeight="1">
      <c r="A720" s="246"/>
      <c r="B720" s="246"/>
      <c r="C720" s="246"/>
      <c r="D720" s="246"/>
      <c r="E720" s="246"/>
      <c r="F720" s="246"/>
      <c r="G720" s="246"/>
      <c r="H720" s="246"/>
      <c r="I720" s="1"/>
      <c r="J720" s="1"/>
      <c r="K720" s="1"/>
      <c r="L720" s="1"/>
      <c r="M720" s="1"/>
      <c r="N720" s="1"/>
      <c r="O720" s="1"/>
      <c r="P720" s="1"/>
      <c r="Q720" s="1"/>
      <c r="R720" s="1"/>
      <c r="S720" s="1"/>
      <c r="T720" s="1"/>
      <c r="U720" s="1"/>
      <c r="V720" s="1"/>
      <c r="W720" s="1"/>
      <c r="X720" s="1"/>
      <c r="Y720" s="1"/>
      <c r="Z720" s="1"/>
    </row>
    <row r="721" spans="1:26" ht="15.75" customHeight="1">
      <c r="A721" s="246"/>
      <c r="B721" s="246"/>
      <c r="C721" s="246"/>
      <c r="D721" s="246"/>
      <c r="E721" s="246"/>
      <c r="F721" s="246"/>
      <c r="G721" s="246"/>
      <c r="H721" s="246"/>
      <c r="I721" s="1"/>
      <c r="J721" s="1"/>
      <c r="K721" s="1"/>
      <c r="L721" s="1"/>
      <c r="M721" s="1"/>
      <c r="N721" s="1"/>
      <c r="O721" s="1"/>
      <c r="P721" s="1"/>
      <c r="Q721" s="1"/>
      <c r="R721" s="1"/>
      <c r="S721" s="1"/>
      <c r="T721" s="1"/>
      <c r="U721" s="1"/>
      <c r="V721" s="1"/>
      <c r="W721" s="1"/>
      <c r="X721" s="1"/>
      <c r="Y721" s="1"/>
      <c r="Z721" s="1"/>
    </row>
    <row r="722" spans="1:26" ht="15.75" customHeight="1">
      <c r="A722" s="246"/>
      <c r="B722" s="246"/>
      <c r="C722" s="246"/>
      <c r="D722" s="246"/>
      <c r="E722" s="246"/>
      <c r="F722" s="246"/>
      <c r="G722" s="246"/>
      <c r="H722" s="246"/>
      <c r="I722" s="1"/>
      <c r="J722" s="1"/>
      <c r="K722" s="1"/>
      <c r="L722" s="1"/>
      <c r="M722" s="1"/>
      <c r="N722" s="1"/>
      <c r="O722" s="1"/>
      <c r="P722" s="1"/>
      <c r="Q722" s="1"/>
      <c r="R722" s="1"/>
      <c r="S722" s="1"/>
      <c r="T722" s="1"/>
      <c r="U722" s="1"/>
      <c r="V722" s="1"/>
      <c r="W722" s="1"/>
      <c r="X722" s="1"/>
      <c r="Y722" s="1"/>
      <c r="Z722" s="1"/>
    </row>
    <row r="723" spans="1:26" ht="15.75" customHeight="1">
      <c r="A723" s="246"/>
      <c r="B723" s="246"/>
      <c r="C723" s="246"/>
      <c r="D723" s="246"/>
      <c r="E723" s="246"/>
      <c r="F723" s="246"/>
      <c r="G723" s="246"/>
      <c r="H723" s="246"/>
      <c r="I723" s="1"/>
      <c r="J723" s="1"/>
      <c r="K723" s="1"/>
      <c r="L723" s="1"/>
      <c r="M723" s="1"/>
      <c r="N723" s="1"/>
      <c r="O723" s="1"/>
      <c r="P723" s="1"/>
      <c r="Q723" s="1"/>
      <c r="R723" s="1"/>
      <c r="S723" s="1"/>
      <c r="T723" s="1"/>
      <c r="U723" s="1"/>
      <c r="V723" s="1"/>
      <c r="W723" s="1"/>
      <c r="X723" s="1"/>
      <c r="Y723" s="1"/>
      <c r="Z723" s="1"/>
    </row>
    <row r="724" spans="1:26" ht="15.75" customHeight="1">
      <c r="A724" s="246"/>
      <c r="B724" s="246"/>
      <c r="C724" s="246"/>
      <c r="D724" s="246"/>
      <c r="E724" s="246"/>
      <c r="F724" s="246"/>
      <c r="G724" s="246"/>
      <c r="H724" s="246"/>
      <c r="I724" s="1"/>
      <c r="J724" s="1"/>
      <c r="K724" s="1"/>
      <c r="L724" s="1"/>
      <c r="M724" s="1"/>
      <c r="N724" s="1"/>
      <c r="O724" s="1"/>
      <c r="P724" s="1"/>
      <c r="Q724" s="1"/>
      <c r="R724" s="1"/>
      <c r="S724" s="1"/>
      <c r="T724" s="1"/>
      <c r="U724" s="1"/>
      <c r="V724" s="1"/>
      <c r="W724" s="1"/>
      <c r="X724" s="1"/>
      <c r="Y724" s="1"/>
      <c r="Z724" s="1"/>
    </row>
    <row r="725" spans="1:26" ht="15.75" customHeight="1">
      <c r="A725" s="246"/>
      <c r="B725" s="246"/>
      <c r="C725" s="246"/>
      <c r="D725" s="246"/>
      <c r="E725" s="246"/>
      <c r="F725" s="246"/>
      <c r="G725" s="246"/>
      <c r="H725" s="246"/>
      <c r="I725" s="1"/>
      <c r="J725" s="1"/>
      <c r="K725" s="1"/>
      <c r="L725" s="1"/>
      <c r="M725" s="1"/>
      <c r="N725" s="1"/>
      <c r="O725" s="1"/>
      <c r="P725" s="1"/>
      <c r="Q725" s="1"/>
      <c r="R725" s="1"/>
      <c r="S725" s="1"/>
      <c r="T725" s="1"/>
      <c r="U725" s="1"/>
      <c r="V725" s="1"/>
      <c r="W725" s="1"/>
      <c r="X725" s="1"/>
      <c r="Y725" s="1"/>
      <c r="Z725" s="1"/>
    </row>
    <row r="726" spans="1:26" ht="15.75" customHeight="1">
      <c r="A726" s="246"/>
      <c r="B726" s="246"/>
      <c r="C726" s="246"/>
      <c r="D726" s="246"/>
      <c r="E726" s="246"/>
      <c r="F726" s="246"/>
      <c r="G726" s="246"/>
      <c r="H726" s="246"/>
      <c r="I726" s="1"/>
      <c r="J726" s="1"/>
      <c r="K726" s="1"/>
      <c r="L726" s="1"/>
      <c r="M726" s="1"/>
      <c r="N726" s="1"/>
      <c r="O726" s="1"/>
      <c r="P726" s="1"/>
      <c r="Q726" s="1"/>
      <c r="R726" s="1"/>
      <c r="S726" s="1"/>
      <c r="T726" s="1"/>
      <c r="U726" s="1"/>
      <c r="V726" s="1"/>
      <c r="W726" s="1"/>
      <c r="X726" s="1"/>
      <c r="Y726" s="1"/>
      <c r="Z726" s="1"/>
    </row>
    <row r="727" spans="1:26" ht="15.75" customHeight="1">
      <c r="A727" s="246"/>
      <c r="B727" s="246"/>
      <c r="C727" s="246"/>
      <c r="D727" s="246"/>
      <c r="E727" s="246"/>
      <c r="F727" s="246"/>
      <c r="G727" s="246"/>
      <c r="H727" s="246"/>
      <c r="I727" s="1"/>
      <c r="J727" s="1"/>
      <c r="K727" s="1"/>
      <c r="L727" s="1"/>
      <c r="M727" s="1"/>
      <c r="N727" s="1"/>
      <c r="O727" s="1"/>
      <c r="P727" s="1"/>
      <c r="Q727" s="1"/>
      <c r="R727" s="1"/>
      <c r="S727" s="1"/>
      <c r="T727" s="1"/>
      <c r="U727" s="1"/>
      <c r="V727" s="1"/>
      <c r="W727" s="1"/>
      <c r="X727" s="1"/>
      <c r="Y727" s="1"/>
      <c r="Z727" s="1"/>
    </row>
    <row r="728" spans="1:26" ht="15.75" customHeight="1">
      <c r="A728" s="246"/>
      <c r="B728" s="246"/>
      <c r="C728" s="246"/>
      <c r="D728" s="246"/>
      <c r="E728" s="246"/>
      <c r="F728" s="246"/>
      <c r="G728" s="246"/>
      <c r="H728" s="246"/>
      <c r="I728" s="1"/>
      <c r="J728" s="1"/>
      <c r="K728" s="1"/>
      <c r="L728" s="1"/>
      <c r="M728" s="1"/>
      <c r="N728" s="1"/>
      <c r="O728" s="1"/>
      <c r="P728" s="1"/>
      <c r="Q728" s="1"/>
      <c r="R728" s="1"/>
      <c r="S728" s="1"/>
      <c r="T728" s="1"/>
      <c r="U728" s="1"/>
      <c r="V728" s="1"/>
      <c r="W728" s="1"/>
      <c r="X728" s="1"/>
      <c r="Y728" s="1"/>
      <c r="Z728" s="1"/>
    </row>
    <row r="729" spans="1:26" ht="15.75" customHeight="1">
      <c r="A729" s="246"/>
      <c r="B729" s="246"/>
      <c r="C729" s="246"/>
      <c r="D729" s="246"/>
      <c r="E729" s="246"/>
      <c r="F729" s="246"/>
      <c r="G729" s="246"/>
      <c r="H729" s="246"/>
      <c r="I729" s="1"/>
      <c r="J729" s="1"/>
      <c r="K729" s="1"/>
      <c r="L729" s="1"/>
      <c r="M729" s="1"/>
      <c r="N729" s="1"/>
      <c r="O729" s="1"/>
      <c r="P729" s="1"/>
      <c r="Q729" s="1"/>
      <c r="R729" s="1"/>
      <c r="S729" s="1"/>
      <c r="T729" s="1"/>
      <c r="U729" s="1"/>
      <c r="V729" s="1"/>
      <c r="W729" s="1"/>
      <c r="X729" s="1"/>
      <c r="Y729" s="1"/>
      <c r="Z729" s="1"/>
    </row>
    <row r="730" spans="1:26" ht="15.75" customHeight="1">
      <c r="A730" s="246"/>
      <c r="B730" s="246"/>
      <c r="C730" s="246"/>
      <c r="D730" s="246"/>
      <c r="E730" s="246"/>
      <c r="F730" s="246"/>
      <c r="G730" s="246"/>
      <c r="H730" s="246"/>
      <c r="I730" s="1"/>
      <c r="J730" s="1"/>
      <c r="K730" s="1"/>
      <c r="L730" s="1"/>
      <c r="M730" s="1"/>
      <c r="N730" s="1"/>
      <c r="O730" s="1"/>
      <c r="P730" s="1"/>
      <c r="Q730" s="1"/>
      <c r="R730" s="1"/>
      <c r="S730" s="1"/>
      <c r="T730" s="1"/>
      <c r="U730" s="1"/>
      <c r="V730" s="1"/>
      <c r="W730" s="1"/>
      <c r="X730" s="1"/>
      <c r="Y730" s="1"/>
      <c r="Z730" s="1"/>
    </row>
    <row r="731" spans="1:26" ht="15.75" customHeight="1">
      <c r="A731" s="246"/>
      <c r="B731" s="246"/>
      <c r="C731" s="246"/>
      <c r="D731" s="246"/>
      <c r="E731" s="246"/>
      <c r="F731" s="246"/>
      <c r="G731" s="246"/>
      <c r="H731" s="246"/>
      <c r="I731" s="1"/>
      <c r="J731" s="1"/>
      <c r="K731" s="1"/>
      <c r="L731" s="1"/>
      <c r="M731" s="1"/>
      <c r="N731" s="1"/>
      <c r="O731" s="1"/>
      <c r="P731" s="1"/>
      <c r="Q731" s="1"/>
      <c r="R731" s="1"/>
      <c r="S731" s="1"/>
      <c r="T731" s="1"/>
      <c r="U731" s="1"/>
      <c r="V731" s="1"/>
      <c r="W731" s="1"/>
      <c r="X731" s="1"/>
      <c r="Y731" s="1"/>
      <c r="Z731" s="1"/>
    </row>
    <row r="732" spans="1:26" ht="15.75" customHeight="1">
      <c r="A732" s="246"/>
      <c r="B732" s="246"/>
      <c r="C732" s="246"/>
      <c r="D732" s="246"/>
      <c r="E732" s="246"/>
      <c r="F732" s="246"/>
      <c r="G732" s="246"/>
      <c r="H732" s="246"/>
      <c r="I732" s="1"/>
      <c r="J732" s="1"/>
      <c r="K732" s="1"/>
      <c r="L732" s="1"/>
      <c r="M732" s="1"/>
      <c r="N732" s="1"/>
      <c r="O732" s="1"/>
      <c r="P732" s="1"/>
      <c r="Q732" s="1"/>
      <c r="R732" s="1"/>
      <c r="S732" s="1"/>
      <c r="T732" s="1"/>
      <c r="U732" s="1"/>
      <c r="V732" s="1"/>
      <c r="W732" s="1"/>
      <c r="X732" s="1"/>
      <c r="Y732" s="1"/>
      <c r="Z732" s="1"/>
    </row>
    <row r="733" spans="1:26" ht="15.75" customHeight="1">
      <c r="A733" s="246"/>
      <c r="B733" s="246"/>
      <c r="C733" s="246"/>
      <c r="D733" s="246"/>
      <c r="E733" s="246"/>
      <c r="F733" s="246"/>
      <c r="G733" s="246"/>
      <c r="H733" s="246"/>
      <c r="I733" s="1"/>
      <c r="J733" s="1"/>
      <c r="K733" s="1"/>
      <c r="L733" s="1"/>
      <c r="M733" s="1"/>
      <c r="N733" s="1"/>
      <c r="O733" s="1"/>
      <c r="P733" s="1"/>
      <c r="Q733" s="1"/>
      <c r="R733" s="1"/>
      <c r="S733" s="1"/>
      <c r="T733" s="1"/>
      <c r="U733" s="1"/>
      <c r="V733" s="1"/>
      <c r="W733" s="1"/>
      <c r="X733" s="1"/>
      <c r="Y733" s="1"/>
      <c r="Z733" s="1"/>
    </row>
    <row r="734" spans="1:26" ht="15.75" customHeight="1">
      <c r="A734" s="246"/>
      <c r="B734" s="246"/>
      <c r="C734" s="246"/>
      <c r="D734" s="246"/>
      <c r="E734" s="246"/>
      <c r="F734" s="246"/>
      <c r="G734" s="246"/>
      <c r="H734" s="246"/>
      <c r="I734" s="1"/>
      <c r="J734" s="1"/>
      <c r="K734" s="1"/>
      <c r="L734" s="1"/>
      <c r="M734" s="1"/>
      <c r="N734" s="1"/>
      <c r="O734" s="1"/>
      <c r="P734" s="1"/>
      <c r="Q734" s="1"/>
      <c r="R734" s="1"/>
      <c r="S734" s="1"/>
      <c r="T734" s="1"/>
      <c r="U734" s="1"/>
      <c r="V734" s="1"/>
      <c r="W734" s="1"/>
      <c r="X734" s="1"/>
      <c r="Y734" s="1"/>
      <c r="Z734" s="1"/>
    </row>
    <row r="735" spans="1:26" ht="15.75" customHeight="1">
      <c r="A735" s="246"/>
      <c r="B735" s="246"/>
      <c r="C735" s="246"/>
      <c r="D735" s="246"/>
      <c r="E735" s="246"/>
      <c r="F735" s="246"/>
      <c r="G735" s="246"/>
      <c r="H735" s="246"/>
      <c r="I735" s="1"/>
      <c r="J735" s="1"/>
      <c r="K735" s="1"/>
      <c r="L735" s="1"/>
      <c r="M735" s="1"/>
      <c r="N735" s="1"/>
      <c r="O735" s="1"/>
      <c r="P735" s="1"/>
      <c r="Q735" s="1"/>
      <c r="R735" s="1"/>
      <c r="S735" s="1"/>
      <c r="T735" s="1"/>
      <c r="U735" s="1"/>
      <c r="V735" s="1"/>
      <c r="W735" s="1"/>
      <c r="X735" s="1"/>
      <c r="Y735" s="1"/>
      <c r="Z735" s="1"/>
    </row>
    <row r="736" spans="1:26" ht="15.75" customHeight="1">
      <c r="A736" s="246"/>
      <c r="B736" s="246"/>
      <c r="C736" s="246"/>
      <c r="D736" s="246"/>
      <c r="E736" s="246"/>
      <c r="F736" s="246"/>
      <c r="G736" s="246"/>
      <c r="H736" s="246"/>
      <c r="I736" s="1"/>
      <c r="J736" s="1"/>
      <c r="K736" s="1"/>
      <c r="L736" s="1"/>
      <c r="M736" s="1"/>
      <c r="N736" s="1"/>
      <c r="O736" s="1"/>
      <c r="P736" s="1"/>
      <c r="Q736" s="1"/>
      <c r="R736" s="1"/>
      <c r="S736" s="1"/>
      <c r="T736" s="1"/>
      <c r="U736" s="1"/>
      <c r="V736" s="1"/>
      <c r="W736" s="1"/>
      <c r="X736" s="1"/>
      <c r="Y736" s="1"/>
      <c r="Z736" s="1"/>
    </row>
    <row r="737" spans="1:26" ht="15.75" customHeight="1">
      <c r="A737" s="246"/>
      <c r="B737" s="246"/>
      <c r="C737" s="246"/>
      <c r="D737" s="246"/>
      <c r="E737" s="246"/>
      <c r="F737" s="246"/>
      <c r="G737" s="246"/>
      <c r="H737" s="246"/>
      <c r="I737" s="1"/>
      <c r="J737" s="1"/>
      <c r="K737" s="1"/>
      <c r="L737" s="1"/>
      <c r="M737" s="1"/>
      <c r="N737" s="1"/>
      <c r="O737" s="1"/>
      <c r="P737" s="1"/>
      <c r="Q737" s="1"/>
      <c r="R737" s="1"/>
      <c r="S737" s="1"/>
      <c r="T737" s="1"/>
      <c r="U737" s="1"/>
      <c r="V737" s="1"/>
      <c r="W737" s="1"/>
      <c r="X737" s="1"/>
      <c r="Y737" s="1"/>
      <c r="Z737" s="1"/>
    </row>
    <row r="738" spans="1:26" ht="15.75" customHeight="1">
      <c r="A738" s="246"/>
      <c r="B738" s="246"/>
      <c r="C738" s="246"/>
      <c r="D738" s="246"/>
      <c r="E738" s="246"/>
      <c r="F738" s="246"/>
      <c r="G738" s="246"/>
      <c r="H738" s="246"/>
      <c r="I738" s="1"/>
      <c r="J738" s="1"/>
      <c r="K738" s="1"/>
      <c r="L738" s="1"/>
      <c r="M738" s="1"/>
      <c r="N738" s="1"/>
      <c r="O738" s="1"/>
      <c r="P738" s="1"/>
      <c r="Q738" s="1"/>
      <c r="R738" s="1"/>
      <c r="S738" s="1"/>
      <c r="T738" s="1"/>
      <c r="U738" s="1"/>
      <c r="V738" s="1"/>
      <c r="W738" s="1"/>
      <c r="X738" s="1"/>
      <c r="Y738" s="1"/>
      <c r="Z738" s="1"/>
    </row>
    <row r="739" spans="1:26" ht="15.75" customHeight="1">
      <c r="A739" s="246"/>
      <c r="B739" s="246"/>
      <c r="C739" s="246"/>
      <c r="D739" s="246"/>
      <c r="E739" s="246"/>
      <c r="F739" s="246"/>
      <c r="G739" s="246"/>
      <c r="H739" s="246"/>
      <c r="I739" s="1"/>
      <c r="J739" s="1"/>
      <c r="K739" s="1"/>
      <c r="L739" s="1"/>
      <c r="M739" s="1"/>
      <c r="N739" s="1"/>
      <c r="O739" s="1"/>
      <c r="P739" s="1"/>
      <c r="Q739" s="1"/>
      <c r="R739" s="1"/>
      <c r="S739" s="1"/>
      <c r="T739" s="1"/>
      <c r="U739" s="1"/>
      <c r="V739" s="1"/>
      <c r="W739" s="1"/>
      <c r="X739" s="1"/>
      <c r="Y739" s="1"/>
      <c r="Z739" s="1"/>
    </row>
    <row r="740" spans="1:26" ht="15.75" customHeight="1">
      <c r="A740" s="246"/>
      <c r="B740" s="246"/>
      <c r="C740" s="246"/>
      <c r="D740" s="246"/>
      <c r="E740" s="246"/>
      <c r="F740" s="246"/>
      <c r="G740" s="246"/>
      <c r="H740" s="246"/>
      <c r="I740" s="1"/>
      <c r="J740" s="1"/>
      <c r="K740" s="1"/>
      <c r="L740" s="1"/>
      <c r="M740" s="1"/>
      <c r="N740" s="1"/>
      <c r="O740" s="1"/>
      <c r="P740" s="1"/>
      <c r="Q740" s="1"/>
      <c r="R740" s="1"/>
      <c r="S740" s="1"/>
      <c r="T740" s="1"/>
      <c r="U740" s="1"/>
      <c r="V740" s="1"/>
      <c r="W740" s="1"/>
      <c r="X740" s="1"/>
      <c r="Y740" s="1"/>
      <c r="Z740" s="1"/>
    </row>
    <row r="741" spans="1:26" ht="15.75" customHeight="1">
      <c r="A741" s="246"/>
      <c r="B741" s="246"/>
      <c r="C741" s="246"/>
      <c r="D741" s="246"/>
      <c r="E741" s="246"/>
      <c r="F741" s="246"/>
      <c r="G741" s="246"/>
      <c r="H741" s="246"/>
      <c r="I741" s="1"/>
      <c r="J741" s="1"/>
      <c r="K741" s="1"/>
      <c r="L741" s="1"/>
      <c r="M741" s="1"/>
      <c r="N741" s="1"/>
      <c r="O741" s="1"/>
      <c r="P741" s="1"/>
      <c r="Q741" s="1"/>
      <c r="R741" s="1"/>
      <c r="S741" s="1"/>
      <c r="T741" s="1"/>
      <c r="U741" s="1"/>
      <c r="V741" s="1"/>
      <c r="W741" s="1"/>
      <c r="X741" s="1"/>
      <c r="Y741" s="1"/>
      <c r="Z741" s="1"/>
    </row>
    <row r="742" spans="1:26" ht="15.75" customHeight="1">
      <c r="A742" s="246"/>
      <c r="B742" s="246"/>
      <c r="C742" s="246"/>
      <c r="D742" s="246"/>
      <c r="E742" s="246"/>
      <c r="F742" s="246"/>
      <c r="G742" s="246"/>
      <c r="H742" s="246"/>
      <c r="I742" s="1"/>
      <c r="J742" s="1"/>
      <c r="K742" s="1"/>
      <c r="L742" s="1"/>
      <c r="M742" s="1"/>
      <c r="N742" s="1"/>
      <c r="O742" s="1"/>
      <c r="P742" s="1"/>
      <c r="Q742" s="1"/>
      <c r="R742" s="1"/>
      <c r="S742" s="1"/>
      <c r="T742" s="1"/>
      <c r="U742" s="1"/>
      <c r="V742" s="1"/>
      <c r="W742" s="1"/>
      <c r="X742" s="1"/>
      <c r="Y742" s="1"/>
      <c r="Z742" s="1"/>
    </row>
    <row r="743" spans="1:26" ht="15.75" customHeight="1">
      <c r="A743" s="246"/>
      <c r="B743" s="246"/>
      <c r="C743" s="246"/>
      <c r="D743" s="246"/>
      <c r="E743" s="246"/>
      <c r="F743" s="246"/>
      <c r="G743" s="246"/>
      <c r="H743" s="246"/>
      <c r="I743" s="1"/>
      <c r="J743" s="1"/>
      <c r="K743" s="1"/>
      <c r="L743" s="1"/>
      <c r="M743" s="1"/>
      <c r="N743" s="1"/>
      <c r="O743" s="1"/>
      <c r="P743" s="1"/>
      <c r="Q743" s="1"/>
      <c r="R743" s="1"/>
      <c r="S743" s="1"/>
      <c r="T743" s="1"/>
      <c r="U743" s="1"/>
      <c r="V743" s="1"/>
      <c r="W743" s="1"/>
      <c r="X743" s="1"/>
      <c r="Y743" s="1"/>
      <c r="Z743" s="1"/>
    </row>
    <row r="744" spans="1:26" ht="15.75" customHeight="1">
      <c r="A744" s="246"/>
      <c r="B744" s="246"/>
      <c r="C744" s="246"/>
      <c r="D744" s="246"/>
      <c r="E744" s="246"/>
      <c r="F744" s="246"/>
      <c r="G744" s="246"/>
      <c r="H744" s="246"/>
      <c r="I744" s="1"/>
      <c r="J744" s="1"/>
      <c r="K744" s="1"/>
      <c r="L744" s="1"/>
      <c r="M744" s="1"/>
      <c r="N744" s="1"/>
      <c r="O744" s="1"/>
      <c r="P744" s="1"/>
      <c r="Q744" s="1"/>
      <c r="R744" s="1"/>
      <c r="S744" s="1"/>
      <c r="T744" s="1"/>
      <c r="U744" s="1"/>
      <c r="V744" s="1"/>
      <c r="W744" s="1"/>
      <c r="X744" s="1"/>
      <c r="Y744" s="1"/>
      <c r="Z744" s="1"/>
    </row>
    <row r="745" spans="1:26" ht="15.75" customHeight="1">
      <c r="A745" s="246"/>
      <c r="B745" s="246"/>
      <c r="C745" s="246"/>
      <c r="D745" s="246"/>
      <c r="E745" s="246"/>
      <c r="F745" s="246"/>
      <c r="G745" s="246"/>
      <c r="H745" s="246"/>
      <c r="I745" s="1"/>
      <c r="J745" s="1"/>
      <c r="K745" s="1"/>
      <c r="L745" s="1"/>
      <c r="M745" s="1"/>
      <c r="N745" s="1"/>
      <c r="O745" s="1"/>
      <c r="P745" s="1"/>
      <c r="Q745" s="1"/>
      <c r="R745" s="1"/>
      <c r="S745" s="1"/>
      <c r="T745" s="1"/>
      <c r="U745" s="1"/>
      <c r="V745" s="1"/>
      <c r="W745" s="1"/>
      <c r="X745" s="1"/>
      <c r="Y745" s="1"/>
      <c r="Z745" s="1"/>
    </row>
    <row r="746" spans="1:26" ht="15.75" customHeight="1">
      <c r="A746" s="246"/>
      <c r="B746" s="246"/>
      <c r="C746" s="246"/>
      <c r="D746" s="246"/>
      <c r="E746" s="246"/>
      <c r="F746" s="246"/>
      <c r="G746" s="246"/>
      <c r="H746" s="246"/>
      <c r="I746" s="1"/>
      <c r="J746" s="1"/>
      <c r="K746" s="1"/>
      <c r="L746" s="1"/>
      <c r="M746" s="1"/>
      <c r="N746" s="1"/>
      <c r="O746" s="1"/>
      <c r="P746" s="1"/>
      <c r="Q746" s="1"/>
      <c r="R746" s="1"/>
      <c r="S746" s="1"/>
      <c r="T746" s="1"/>
      <c r="U746" s="1"/>
      <c r="V746" s="1"/>
      <c r="W746" s="1"/>
      <c r="X746" s="1"/>
      <c r="Y746" s="1"/>
      <c r="Z746" s="1"/>
    </row>
    <row r="747" spans="1:26" ht="15.75" customHeight="1">
      <c r="A747" s="246"/>
      <c r="B747" s="246"/>
      <c r="C747" s="246"/>
      <c r="D747" s="246"/>
      <c r="E747" s="246"/>
      <c r="F747" s="246"/>
      <c r="G747" s="246"/>
      <c r="H747" s="246"/>
      <c r="I747" s="1"/>
      <c r="J747" s="1"/>
      <c r="K747" s="1"/>
      <c r="L747" s="1"/>
      <c r="M747" s="1"/>
      <c r="N747" s="1"/>
      <c r="O747" s="1"/>
      <c r="P747" s="1"/>
      <c r="Q747" s="1"/>
      <c r="R747" s="1"/>
      <c r="S747" s="1"/>
      <c r="T747" s="1"/>
      <c r="U747" s="1"/>
      <c r="V747" s="1"/>
      <c r="W747" s="1"/>
      <c r="X747" s="1"/>
      <c r="Y747" s="1"/>
      <c r="Z747" s="1"/>
    </row>
    <row r="748" spans="1:26" ht="15.75" customHeight="1">
      <c r="A748" s="246"/>
      <c r="B748" s="246"/>
      <c r="C748" s="246"/>
      <c r="D748" s="246"/>
      <c r="E748" s="246"/>
      <c r="F748" s="246"/>
      <c r="G748" s="246"/>
      <c r="H748" s="246"/>
      <c r="I748" s="1"/>
      <c r="J748" s="1"/>
      <c r="K748" s="1"/>
      <c r="L748" s="1"/>
      <c r="M748" s="1"/>
      <c r="N748" s="1"/>
      <c r="O748" s="1"/>
      <c r="P748" s="1"/>
      <c r="Q748" s="1"/>
      <c r="R748" s="1"/>
      <c r="S748" s="1"/>
      <c r="T748" s="1"/>
      <c r="U748" s="1"/>
      <c r="V748" s="1"/>
      <c r="W748" s="1"/>
      <c r="X748" s="1"/>
      <c r="Y748" s="1"/>
      <c r="Z748" s="1"/>
    </row>
    <row r="749" spans="1:26" ht="15.75" customHeight="1">
      <c r="A749" s="246"/>
      <c r="B749" s="246"/>
      <c r="C749" s="246"/>
      <c r="D749" s="246"/>
      <c r="E749" s="246"/>
      <c r="F749" s="246"/>
      <c r="G749" s="246"/>
      <c r="H749" s="246"/>
      <c r="I749" s="1"/>
      <c r="J749" s="1"/>
      <c r="K749" s="1"/>
      <c r="L749" s="1"/>
      <c r="M749" s="1"/>
      <c r="N749" s="1"/>
      <c r="O749" s="1"/>
      <c r="P749" s="1"/>
      <c r="Q749" s="1"/>
      <c r="R749" s="1"/>
      <c r="S749" s="1"/>
      <c r="T749" s="1"/>
      <c r="U749" s="1"/>
      <c r="V749" s="1"/>
      <c r="W749" s="1"/>
      <c r="X749" s="1"/>
      <c r="Y749" s="1"/>
      <c r="Z749" s="1"/>
    </row>
    <row r="750" spans="1:26" ht="15.75" customHeight="1">
      <c r="A750" s="246"/>
      <c r="B750" s="246"/>
      <c r="C750" s="246"/>
      <c r="D750" s="246"/>
      <c r="E750" s="246"/>
      <c r="F750" s="246"/>
      <c r="G750" s="246"/>
      <c r="H750" s="246"/>
      <c r="I750" s="1"/>
      <c r="J750" s="1"/>
      <c r="K750" s="1"/>
      <c r="L750" s="1"/>
      <c r="M750" s="1"/>
      <c r="N750" s="1"/>
      <c r="O750" s="1"/>
      <c r="P750" s="1"/>
      <c r="Q750" s="1"/>
      <c r="R750" s="1"/>
      <c r="S750" s="1"/>
      <c r="T750" s="1"/>
      <c r="U750" s="1"/>
      <c r="V750" s="1"/>
      <c r="W750" s="1"/>
      <c r="X750" s="1"/>
      <c r="Y750" s="1"/>
      <c r="Z750" s="1"/>
    </row>
    <row r="751" spans="1:26" ht="15.75" customHeight="1">
      <c r="A751" s="246"/>
      <c r="B751" s="246"/>
      <c r="C751" s="246"/>
      <c r="D751" s="246"/>
      <c r="E751" s="246"/>
      <c r="F751" s="246"/>
      <c r="G751" s="246"/>
      <c r="H751" s="246"/>
      <c r="I751" s="1"/>
      <c r="J751" s="1"/>
      <c r="K751" s="1"/>
      <c r="L751" s="1"/>
      <c r="M751" s="1"/>
      <c r="N751" s="1"/>
      <c r="O751" s="1"/>
      <c r="P751" s="1"/>
      <c r="Q751" s="1"/>
      <c r="R751" s="1"/>
      <c r="S751" s="1"/>
      <c r="T751" s="1"/>
      <c r="U751" s="1"/>
      <c r="V751" s="1"/>
      <c r="W751" s="1"/>
      <c r="X751" s="1"/>
      <c r="Y751" s="1"/>
      <c r="Z751" s="1"/>
    </row>
    <row r="752" spans="1:26" ht="15.75" customHeight="1">
      <c r="A752" s="246"/>
      <c r="B752" s="246"/>
      <c r="C752" s="246"/>
      <c r="D752" s="246"/>
      <c r="E752" s="246"/>
      <c r="F752" s="246"/>
      <c r="G752" s="246"/>
      <c r="H752" s="246"/>
      <c r="I752" s="1"/>
      <c r="J752" s="1"/>
      <c r="K752" s="1"/>
      <c r="L752" s="1"/>
      <c r="M752" s="1"/>
      <c r="N752" s="1"/>
      <c r="O752" s="1"/>
      <c r="P752" s="1"/>
      <c r="Q752" s="1"/>
      <c r="R752" s="1"/>
      <c r="S752" s="1"/>
      <c r="T752" s="1"/>
      <c r="U752" s="1"/>
      <c r="V752" s="1"/>
      <c r="W752" s="1"/>
      <c r="X752" s="1"/>
      <c r="Y752" s="1"/>
      <c r="Z752" s="1"/>
    </row>
    <row r="753" spans="1:26" ht="15.75" customHeight="1">
      <c r="A753" s="246"/>
      <c r="B753" s="246"/>
      <c r="C753" s="246"/>
      <c r="D753" s="246"/>
      <c r="E753" s="246"/>
      <c r="F753" s="246"/>
      <c r="G753" s="246"/>
      <c r="H753" s="246"/>
      <c r="I753" s="1"/>
      <c r="J753" s="1"/>
      <c r="K753" s="1"/>
      <c r="L753" s="1"/>
      <c r="M753" s="1"/>
      <c r="N753" s="1"/>
      <c r="O753" s="1"/>
      <c r="P753" s="1"/>
      <c r="Q753" s="1"/>
      <c r="R753" s="1"/>
      <c r="S753" s="1"/>
      <c r="T753" s="1"/>
      <c r="U753" s="1"/>
      <c r="V753" s="1"/>
      <c r="W753" s="1"/>
      <c r="X753" s="1"/>
      <c r="Y753" s="1"/>
      <c r="Z753" s="1"/>
    </row>
    <row r="754" spans="1:26" ht="15.75" customHeight="1">
      <c r="A754" s="246"/>
      <c r="B754" s="246"/>
      <c r="C754" s="246"/>
      <c r="D754" s="246"/>
      <c r="E754" s="246"/>
      <c r="F754" s="246"/>
      <c r="G754" s="246"/>
      <c r="H754" s="246"/>
      <c r="I754" s="1"/>
      <c r="J754" s="1"/>
      <c r="K754" s="1"/>
      <c r="L754" s="1"/>
      <c r="M754" s="1"/>
      <c r="N754" s="1"/>
      <c r="O754" s="1"/>
      <c r="P754" s="1"/>
      <c r="Q754" s="1"/>
      <c r="R754" s="1"/>
      <c r="S754" s="1"/>
      <c r="T754" s="1"/>
      <c r="U754" s="1"/>
      <c r="V754" s="1"/>
      <c r="W754" s="1"/>
      <c r="X754" s="1"/>
      <c r="Y754" s="1"/>
      <c r="Z754" s="1"/>
    </row>
    <row r="755" spans="1:26" ht="15.75" customHeight="1">
      <c r="A755" s="246"/>
      <c r="B755" s="246"/>
      <c r="C755" s="246"/>
      <c r="D755" s="246"/>
      <c r="E755" s="246"/>
      <c r="F755" s="246"/>
      <c r="G755" s="246"/>
      <c r="H755" s="246"/>
      <c r="I755" s="1"/>
      <c r="J755" s="1"/>
      <c r="K755" s="1"/>
      <c r="L755" s="1"/>
      <c r="M755" s="1"/>
      <c r="N755" s="1"/>
      <c r="O755" s="1"/>
      <c r="P755" s="1"/>
      <c r="Q755" s="1"/>
      <c r="R755" s="1"/>
      <c r="S755" s="1"/>
      <c r="T755" s="1"/>
      <c r="U755" s="1"/>
      <c r="V755" s="1"/>
      <c r="W755" s="1"/>
      <c r="X755" s="1"/>
      <c r="Y755" s="1"/>
      <c r="Z755" s="1"/>
    </row>
    <row r="756" spans="1:26" ht="15.75" customHeight="1">
      <c r="A756" s="246"/>
      <c r="B756" s="246"/>
      <c r="C756" s="246"/>
      <c r="D756" s="246"/>
      <c r="E756" s="246"/>
      <c r="F756" s="246"/>
      <c r="G756" s="246"/>
      <c r="H756" s="246"/>
      <c r="I756" s="1"/>
      <c r="J756" s="1"/>
      <c r="K756" s="1"/>
      <c r="L756" s="1"/>
      <c r="M756" s="1"/>
      <c r="N756" s="1"/>
      <c r="O756" s="1"/>
      <c r="P756" s="1"/>
      <c r="Q756" s="1"/>
      <c r="R756" s="1"/>
      <c r="S756" s="1"/>
      <c r="T756" s="1"/>
      <c r="U756" s="1"/>
      <c r="V756" s="1"/>
      <c r="W756" s="1"/>
      <c r="X756" s="1"/>
      <c r="Y756" s="1"/>
      <c r="Z756" s="1"/>
    </row>
    <row r="757" spans="1:26" ht="15.75" customHeight="1">
      <c r="A757" s="246"/>
      <c r="B757" s="246"/>
      <c r="C757" s="246"/>
      <c r="D757" s="246"/>
      <c r="E757" s="246"/>
      <c r="F757" s="246"/>
      <c r="G757" s="246"/>
      <c r="H757" s="246"/>
      <c r="I757" s="1"/>
      <c r="J757" s="1"/>
      <c r="K757" s="1"/>
      <c r="L757" s="1"/>
      <c r="M757" s="1"/>
      <c r="N757" s="1"/>
      <c r="O757" s="1"/>
      <c r="P757" s="1"/>
      <c r="Q757" s="1"/>
      <c r="R757" s="1"/>
      <c r="S757" s="1"/>
      <c r="T757" s="1"/>
      <c r="U757" s="1"/>
      <c r="V757" s="1"/>
      <c r="W757" s="1"/>
      <c r="X757" s="1"/>
      <c r="Y757" s="1"/>
      <c r="Z757" s="1"/>
    </row>
    <row r="758" spans="1:26" ht="15.75" customHeight="1">
      <c r="A758" s="246"/>
      <c r="B758" s="246"/>
      <c r="C758" s="246"/>
      <c r="D758" s="246"/>
      <c r="E758" s="246"/>
      <c r="F758" s="246"/>
      <c r="G758" s="246"/>
      <c r="H758" s="246"/>
      <c r="I758" s="1"/>
      <c r="J758" s="1"/>
      <c r="K758" s="1"/>
      <c r="L758" s="1"/>
      <c r="M758" s="1"/>
      <c r="N758" s="1"/>
      <c r="O758" s="1"/>
      <c r="P758" s="1"/>
      <c r="Q758" s="1"/>
      <c r="R758" s="1"/>
      <c r="S758" s="1"/>
      <c r="T758" s="1"/>
      <c r="U758" s="1"/>
      <c r="V758" s="1"/>
      <c r="W758" s="1"/>
      <c r="X758" s="1"/>
      <c r="Y758" s="1"/>
      <c r="Z758" s="1"/>
    </row>
    <row r="759" spans="1:26" ht="15.75" customHeight="1">
      <c r="A759" s="246"/>
      <c r="B759" s="246"/>
      <c r="C759" s="246"/>
      <c r="D759" s="246"/>
      <c r="E759" s="246"/>
      <c r="F759" s="246"/>
      <c r="G759" s="246"/>
      <c r="H759" s="246"/>
      <c r="I759" s="1"/>
      <c r="J759" s="1"/>
      <c r="K759" s="1"/>
      <c r="L759" s="1"/>
      <c r="M759" s="1"/>
      <c r="N759" s="1"/>
      <c r="O759" s="1"/>
      <c r="P759" s="1"/>
      <c r="Q759" s="1"/>
      <c r="R759" s="1"/>
      <c r="S759" s="1"/>
      <c r="T759" s="1"/>
      <c r="U759" s="1"/>
      <c r="V759" s="1"/>
      <c r="W759" s="1"/>
      <c r="X759" s="1"/>
      <c r="Y759" s="1"/>
      <c r="Z759" s="1"/>
    </row>
    <row r="760" spans="1:26" ht="15.75" customHeight="1">
      <c r="A760" s="246"/>
      <c r="B760" s="246"/>
      <c r="C760" s="246"/>
      <c r="D760" s="246"/>
      <c r="E760" s="246"/>
      <c r="F760" s="246"/>
      <c r="G760" s="246"/>
      <c r="H760" s="246"/>
      <c r="I760" s="1"/>
      <c r="J760" s="1"/>
      <c r="K760" s="1"/>
      <c r="L760" s="1"/>
      <c r="M760" s="1"/>
      <c r="N760" s="1"/>
      <c r="O760" s="1"/>
      <c r="P760" s="1"/>
      <c r="Q760" s="1"/>
      <c r="R760" s="1"/>
      <c r="S760" s="1"/>
      <c r="T760" s="1"/>
      <c r="U760" s="1"/>
      <c r="V760" s="1"/>
      <c r="W760" s="1"/>
      <c r="X760" s="1"/>
      <c r="Y760" s="1"/>
      <c r="Z760" s="1"/>
    </row>
    <row r="761" spans="1:26" ht="15.75" customHeight="1">
      <c r="A761" s="246"/>
      <c r="B761" s="246"/>
      <c r="C761" s="246"/>
      <c r="D761" s="246"/>
      <c r="E761" s="246"/>
      <c r="F761" s="246"/>
      <c r="G761" s="246"/>
      <c r="H761" s="246"/>
      <c r="I761" s="1"/>
      <c r="J761" s="1"/>
      <c r="K761" s="1"/>
      <c r="L761" s="1"/>
      <c r="M761" s="1"/>
      <c r="N761" s="1"/>
      <c r="O761" s="1"/>
      <c r="P761" s="1"/>
      <c r="Q761" s="1"/>
      <c r="R761" s="1"/>
      <c r="S761" s="1"/>
      <c r="T761" s="1"/>
      <c r="U761" s="1"/>
      <c r="V761" s="1"/>
      <c r="W761" s="1"/>
      <c r="X761" s="1"/>
      <c r="Y761" s="1"/>
      <c r="Z761" s="1"/>
    </row>
    <row r="762" spans="1:26" ht="15.75" customHeight="1">
      <c r="A762" s="246"/>
      <c r="B762" s="246"/>
      <c r="C762" s="246"/>
      <c r="D762" s="246"/>
      <c r="E762" s="246"/>
      <c r="F762" s="246"/>
      <c r="G762" s="246"/>
      <c r="H762" s="246"/>
      <c r="I762" s="1"/>
      <c r="J762" s="1"/>
      <c r="K762" s="1"/>
      <c r="L762" s="1"/>
      <c r="M762" s="1"/>
      <c r="N762" s="1"/>
      <c r="O762" s="1"/>
      <c r="P762" s="1"/>
      <c r="Q762" s="1"/>
      <c r="R762" s="1"/>
      <c r="S762" s="1"/>
      <c r="T762" s="1"/>
      <c r="U762" s="1"/>
      <c r="V762" s="1"/>
      <c r="W762" s="1"/>
      <c r="X762" s="1"/>
      <c r="Y762" s="1"/>
      <c r="Z762" s="1"/>
    </row>
    <row r="763" spans="1:26" ht="15.75" customHeight="1">
      <c r="A763" s="246"/>
      <c r="B763" s="246"/>
      <c r="C763" s="246"/>
      <c r="D763" s="246"/>
      <c r="E763" s="246"/>
      <c r="F763" s="246"/>
      <c r="G763" s="246"/>
      <c r="H763" s="246"/>
      <c r="I763" s="1"/>
      <c r="J763" s="1"/>
      <c r="K763" s="1"/>
      <c r="L763" s="1"/>
      <c r="M763" s="1"/>
      <c r="N763" s="1"/>
      <c r="O763" s="1"/>
      <c r="P763" s="1"/>
      <c r="Q763" s="1"/>
      <c r="R763" s="1"/>
      <c r="S763" s="1"/>
      <c r="T763" s="1"/>
      <c r="U763" s="1"/>
      <c r="V763" s="1"/>
      <c r="W763" s="1"/>
      <c r="X763" s="1"/>
      <c r="Y763" s="1"/>
      <c r="Z763" s="1"/>
    </row>
    <row r="764" spans="1:26" ht="15.75" customHeight="1">
      <c r="A764" s="246"/>
      <c r="B764" s="246"/>
      <c r="C764" s="246"/>
      <c r="D764" s="246"/>
      <c r="E764" s="246"/>
      <c r="F764" s="246"/>
      <c r="G764" s="246"/>
      <c r="H764" s="246"/>
      <c r="I764" s="1"/>
      <c r="J764" s="1"/>
      <c r="K764" s="1"/>
      <c r="L764" s="1"/>
      <c r="M764" s="1"/>
      <c r="N764" s="1"/>
      <c r="O764" s="1"/>
      <c r="P764" s="1"/>
      <c r="Q764" s="1"/>
      <c r="R764" s="1"/>
      <c r="S764" s="1"/>
      <c r="T764" s="1"/>
      <c r="U764" s="1"/>
      <c r="V764" s="1"/>
      <c r="W764" s="1"/>
      <c r="X764" s="1"/>
      <c r="Y764" s="1"/>
      <c r="Z764" s="1"/>
    </row>
    <row r="765" spans="1:26" ht="15.75" customHeight="1">
      <c r="A765" s="246"/>
      <c r="B765" s="246"/>
      <c r="C765" s="246"/>
      <c r="D765" s="246"/>
      <c r="E765" s="246"/>
      <c r="F765" s="246"/>
      <c r="G765" s="246"/>
      <c r="H765" s="246"/>
      <c r="I765" s="1"/>
      <c r="J765" s="1"/>
      <c r="K765" s="1"/>
      <c r="L765" s="1"/>
      <c r="M765" s="1"/>
      <c r="N765" s="1"/>
      <c r="O765" s="1"/>
      <c r="P765" s="1"/>
      <c r="Q765" s="1"/>
      <c r="R765" s="1"/>
      <c r="S765" s="1"/>
      <c r="T765" s="1"/>
      <c r="U765" s="1"/>
      <c r="V765" s="1"/>
      <c r="W765" s="1"/>
      <c r="X765" s="1"/>
      <c r="Y765" s="1"/>
      <c r="Z765" s="1"/>
    </row>
    <row r="766" spans="1:26" ht="15.75" customHeight="1">
      <c r="A766" s="246"/>
      <c r="B766" s="246"/>
      <c r="C766" s="246"/>
      <c r="D766" s="246"/>
      <c r="E766" s="246"/>
      <c r="F766" s="246"/>
      <c r="G766" s="246"/>
      <c r="H766" s="246"/>
      <c r="I766" s="1"/>
      <c r="J766" s="1"/>
      <c r="K766" s="1"/>
      <c r="L766" s="1"/>
      <c r="M766" s="1"/>
      <c r="N766" s="1"/>
      <c r="O766" s="1"/>
      <c r="P766" s="1"/>
      <c r="Q766" s="1"/>
      <c r="R766" s="1"/>
      <c r="S766" s="1"/>
      <c r="T766" s="1"/>
      <c r="U766" s="1"/>
      <c r="V766" s="1"/>
      <c r="W766" s="1"/>
      <c r="X766" s="1"/>
      <c r="Y766" s="1"/>
      <c r="Z766" s="1"/>
    </row>
    <row r="767" spans="1:26" ht="15.75" customHeight="1">
      <c r="A767" s="246"/>
      <c r="B767" s="246"/>
      <c r="C767" s="246"/>
      <c r="D767" s="246"/>
      <c r="E767" s="246"/>
      <c r="F767" s="246"/>
      <c r="G767" s="246"/>
      <c r="H767" s="246"/>
      <c r="I767" s="1"/>
      <c r="J767" s="1"/>
      <c r="K767" s="1"/>
      <c r="L767" s="1"/>
      <c r="M767" s="1"/>
      <c r="N767" s="1"/>
      <c r="O767" s="1"/>
      <c r="P767" s="1"/>
      <c r="Q767" s="1"/>
      <c r="R767" s="1"/>
      <c r="S767" s="1"/>
      <c r="T767" s="1"/>
      <c r="U767" s="1"/>
      <c r="V767" s="1"/>
      <c r="W767" s="1"/>
      <c r="X767" s="1"/>
      <c r="Y767" s="1"/>
      <c r="Z767" s="1"/>
    </row>
    <row r="768" spans="1:26" ht="15.75" customHeight="1">
      <c r="A768" s="246"/>
      <c r="B768" s="246"/>
      <c r="C768" s="246"/>
      <c r="D768" s="246"/>
      <c r="E768" s="246"/>
      <c r="F768" s="246"/>
      <c r="G768" s="246"/>
      <c r="H768" s="246"/>
      <c r="I768" s="1"/>
      <c r="J768" s="1"/>
      <c r="K768" s="1"/>
      <c r="L768" s="1"/>
      <c r="M768" s="1"/>
      <c r="N768" s="1"/>
      <c r="O768" s="1"/>
      <c r="P768" s="1"/>
      <c r="Q768" s="1"/>
      <c r="R768" s="1"/>
      <c r="S768" s="1"/>
      <c r="T768" s="1"/>
      <c r="U768" s="1"/>
      <c r="V768" s="1"/>
      <c r="W768" s="1"/>
      <c r="X768" s="1"/>
      <c r="Y768" s="1"/>
      <c r="Z768" s="1"/>
    </row>
    <row r="769" spans="1:26" ht="15.75" customHeight="1">
      <c r="A769" s="246"/>
      <c r="B769" s="246"/>
      <c r="C769" s="246"/>
      <c r="D769" s="246"/>
      <c r="E769" s="246"/>
      <c r="F769" s="246"/>
      <c r="G769" s="246"/>
      <c r="H769" s="246"/>
      <c r="I769" s="1"/>
      <c r="J769" s="1"/>
      <c r="K769" s="1"/>
      <c r="L769" s="1"/>
      <c r="M769" s="1"/>
      <c r="N769" s="1"/>
      <c r="O769" s="1"/>
      <c r="P769" s="1"/>
      <c r="Q769" s="1"/>
      <c r="R769" s="1"/>
      <c r="S769" s="1"/>
      <c r="T769" s="1"/>
      <c r="U769" s="1"/>
      <c r="V769" s="1"/>
      <c r="W769" s="1"/>
      <c r="X769" s="1"/>
      <c r="Y769" s="1"/>
      <c r="Z769" s="1"/>
    </row>
    <row r="770" spans="1:26" ht="15.75" customHeight="1">
      <c r="A770" s="246"/>
      <c r="B770" s="246"/>
      <c r="C770" s="246"/>
      <c r="D770" s="246"/>
      <c r="E770" s="246"/>
      <c r="F770" s="246"/>
      <c r="G770" s="246"/>
      <c r="H770" s="246"/>
      <c r="I770" s="1"/>
      <c r="J770" s="1"/>
      <c r="K770" s="1"/>
      <c r="L770" s="1"/>
      <c r="M770" s="1"/>
      <c r="N770" s="1"/>
      <c r="O770" s="1"/>
      <c r="P770" s="1"/>
      <c r="Q770" s="1"/>
      <c r="R770" s="1"/>
      <c r="S770" s="1"/>
      <c r="T770" s="1"/>
      <c r="U770" s="1"/>
      <c r="V770" s="1"/>
      <c r="W770" s="1"/>
      <c r="X770" s="1"/>
      <c r="Y770" s="1"/>
      <c r="Z770" s="1"/>
    </row>
    <row r="771" spans="1:26" ht="15.75" customHeight="1">
      <c r="A771" s="246"/>
      <c r="B771" s="246"/>
      <c r="C771" s="246"/>
      <c r="D771" s="246"/>
      <c r="E771" s="246"/>
      <c r="F771" s="246"/>
      <c r="G771" s="246"/>
      <c r="H771" s="246"/>
      <c r="I771" s="1"/>
      <c r="J771" s="1"/>
      <c r="K771" s="1"/>
      <c r="L771" s="1"/>
      <c r="M771" s="1"/>
      <c r="N771" s="1"/>
      <c r="O771" s="1"/>
      <c r="P771" s="1"/>
      <c r="Q771" s="1"/>
      <c r="R771" s="1"/>
      <c r="S771" s="1"/>
      <c r="T771" s="1"/>
      <c r="U771" s="1"/>
      <c r="V771" s="1"/>
      <c r="W771" s="1"/>
      <c r="X771" s="1"/>
      <c r="Y771" s="1"/>
      <c r="Z771" s="1"/>
    </row>
    <row r="772" spans="1:26" ht="15.75" customHeight="1">
      <c r="A772" s="246"/>
      <c r="B772" s="246"/>
      <c r="C772" s="246"/>
      <c r="D772" s="246"/>
      <c r="E772" s="246"/>
      <c r="F772" s="246"/>
      <c r="G772" s="246"/>
      <c r="H772" s="246"/>
      <c r="I772" s="1"/>
      <c r="J772" s="1"/>
      <c r="K772" s="1"/>
      <c r="L772" s="1"/>
      <c r="M772" s="1"/>
      <c r="N772" s="1"/>
      <c r="O772" s="1"/>
      <c r="P772" s="1"/>
      <c r="Q772" s="1"/>
      <c r="R772" s="1"/>
      <c r="S772" s="1"/>
      <c r="T772" s="1"/>
      <c r="U772" s="1"/>
      <c r="V772" s="1"/>
      <c r="W772" s="1"/>
      <c r="X772" s="1"/>
      <c r="Y772" s="1"/>
      <c r="Z772" s="1"/>
    </row>
    <row r="773" spans="1:26" ht="15.75" customHeight="1">
      <c r="A773" s="246"/>
      <c r="B773" s="246"/>
      <c r="C773" s="246"/>
      <c r="D773" s="246"/>
      <c r="E773" s="246"/>
      <c r="F773" s="246"/>
      <c r="G773" s="246"/>
      <c r="H773" s="246"/>
      <c r="I773" s="1"/>
      <c r="J773" s="1"/>
      <c r="K773" s="1"/>
      <c r="L773" s="1"/>
      <c r="M773" s="1"/>
      <c r="N773" s="1"/>
      <c r="O773" s="1"/>
      <c r="P773" s="1"/>
      <c r="Q773" s="1"/>
      <c r="R773" s="1"/>
      <c r="S773" s="1"/>
      <c r="T773" s="1"/>
      <c r="U773" s="1"/>
      <c r="V773" s="1"/>
      <c r="W773" s="1"/>
      <c r="X773" s="1"/>
      <c r="Y773" s="1"/>
      <c r="Z773" s="1"/>
    </row>
    <row r="774" spans="1:26" ht="15.75" customHeight="1">
      <c r="A774" s="246"/>
      <c r="B774" s="246"/>
      <c r="C774" s="246"/>
      <c r="D774" s="246"/>
      <c r="E774" s="246"/>
      <c r="F774" s="246"/>
      <c r="G774" s="246"/>
      <c r="H774" s="246"/>
      <c r="I774" s="1"/>
      <c r="J774" s="1"/>
      <c r="K774" s="1"/>
      <c r="L774" s="1"/>
      <c r="M774" s="1"/>
      <c r="N774" s="1"/>
      <c r="O774" s="1"/>
      <c r="P774" s="1"/>
      <c r="Q774" s="1"/>
      <c r="R774" s="1"/>
      <c r="S774" s="1"/>
      <c r="T774" s="1"/>
      <c r="U774" s="1"/>
      <c r="V774" s="1"/>
      <c r="W774" s="1"/>
      <c r="X774" s="1"/>
      <c r="Y774" s="1"/>
      <c r="Z774" s="1"/>
    </row>
    <row r="775" spans="1:26" ht="15.75" customHeight="1">
      <c r="A775" s="246"/>
      <c r="B775" s="246"/>
      <c r="C775" s="246"/>
      <c r="D775" s="246"/>
      <c r="E775" s="246"/>
      <c r="F775" s="246"/>
      <c r="G775" s="246"/>
      <c r="H775" s="246"/>
      <c r="I775" s="1"/>
      <c r="J775" s="1"/>
      <c r="K775" s="1"/>
      <c r="L775" s="1"/>
      <c r="M775" s="1"/>
      <c r="N775" s="1"/>
      <c r="O775" s="1"/>
      <c r="P775" s="1"/>
      <c r="Q775" s="1"/>
      <c r="R775" s="1"/>
      <c r="S775" s="1"/>
      <c r="T775" s="1"/>
      <c r="U775" s="1"/>
      <c r="V775" s="1"/>
      <c r="W775" s="1"/>
      <c r="X775" s="1"/>
      <c r="Y775" s="1"/>
      <c r="Z775" s="1"/>
    </row>
    <row r="776" spans="1:26" ht="15.75" customHeight="1">
      <c r="A776" s="246"/>
      <c r="B776" s="246"/>
      <c r="C776" s="246"/>
      <c r="D776" s="246"/>
      <c r="E776" s="246"/>
      <c r="F776" s="246"/>
      <c r="G776" s="246"/>
      <c r="H776" s="246"/>
      <c r="I776" s="1"/>
      <c r="J776" s="1"/>
      <c r="K776" s="1"/>
      <c r="L776" s="1"/>
      <c r="M776" s="1"/>
      <c r="N776" s="1"/>
      <c r="O776" s="1"/>
      <c r="P776" s="1"/>
      <c r="Q776" s="1"/>
      <c r="R776" s="1"/>
      <c r="S776" s="1"/>
      <c r="T776" s="1"/>
      <c r="U776" s="1"/>
      <c r="V776" s="1"/>
      <c r="W776" s="1"/>
      <c r="X776" s="1"/>
      <c r="Y776" s="1"/>
      <c r="Z776" s="1"/>
    </row>
    <row r="777" spans="1:26" ht="15.75" customHeight="1">
      <c r="A777" s="246"/>
      <c r="B777" s="246"/>
      <c r="C777" s="246"/>
      <c r="D777" s="246"/>
      <c r="E777" s="246"/>
      <c r="F777" s="246"/>
      <c r="G777" s="246"/>
      <c r="H777" s="246"/>
      <c r="I777" s="1"/>
      <c r="J777" s="1"/>
      <c r="K777" s="1"/>
      <c r="L777" s="1"/>
      <c r="M777" s="1"/>
      <c r="N777" s="1"/>
      <c r="O777" s="1"/>
      <c r="P777" s="1"/>
      <c r="Q777" s="1"/>
      <c r="R777" s="1"/>
      <c r="S777" s="1"/>
      <c r="T777" s="1"/>
      <c r="U777" s="1"/>
      <c r="V777" s="1"/>
      <c r="W777" s="1"/>
      <c r="X777" s="1"/>
      <c r="Y777" s="1"/>
      <c r="Z777" s="1"/>
    </row>
    <row r="778" spans="1:26" ht="15.75" customHeight="1">
      <c r="A778" s="246"/>
      <c r="B778" s="246"/>
      <c r="C778" s="246"/>
      <c r="D778" s="246"/>
      <c r="E778" s="246"/>
      <c r="F778" s="246"/>
      <c r="G778" s="246"/>
      <c r="H778" s="246"/>
      <c r="I778" s="1"/>
      <c r="J778" s="1"/>
      <c r="K778" s="1"/>
      <c r="L778" s="1"/>
      <c r="M778" s="1"/>
      <c r="N778" s="1"/>
      <c r="O778" s="1"/>
      <c r="P778" s="1"/>
      <c r="Q778" s="1"/>
      <c r="R778" s="1"/>
      <c r="S778" s="1"/>
      <c r="T778" s="1"/>
      <c r="U778" s="1"/>
      <c r="V778" s="1"/>
      <c r="W778" s="1"/>
      <c r="X778" s="1"/>
      <c r="Y778" s="1"/>
      <c r="Z778" s="1"/>
    </row>
    <row r="779" spans="1:26" ht="15.75" customHeight="1">
      <c r="A779" s="246"/>
      <c r="B779" s="246"/>
      <c r="C779" s="246"/>
      <c r="D779" s="246"/>
      <c r="E779" s="246"/>
      <c r="F779" s="246"/>
      <c r="G779" s="246"/>
      <c r="H779" s="246"/>
      <c r="I779" s="1"/>
      <c r="J779" s="1"/>
      <c r="K779" s="1"/>
      <c r="L779" s="1"/>
      <c r="M779" s="1"/>
      <c r="N779" s="1"/>
      <c r="O779" s="1"/>
      <c r="P779" s="1"/>
      <c r="Q779" s="1"/>
      <c r="R779" s="1"/>
      <c r="S779" s="1"/>
      <c r="T779" s="1"/>
      <c r="U779" s="1"/>
      <c r="V779" s="1"/>
      <c r="W779" s="1"/>
      <c r="X779" s="1"/>
      <c r="Y779" s="1"/>
      <c r="Z779" s="1"/>
    </row>
    <row r="780" spans="1:26" ht="15.75" customHeight="1">
      <c r="A780" s="246"/>
      <c r="B780" s="246"/>
      <c r="C780" s="246"/>
      <c r="D780" s="246"/>
      <c r="E780" s="246"/>
      <c r="F780" s="246"/>
      <c r="G780" s="246"/>
      <c r="H780" s="246"/>
      <c r="I780" s="1"/>
      <c r="J780" s="1"/>
      <c r="K780" s="1"/>
      <c r="L780" s="1"/>
      <c r="M780" s="1"/>
      <c r="N780" s="1"/>
      <c r="O780" s="1"/>
      <c r="P780" s="1"/>
      <c r="Q780" s="1"/>
      <c r="R780" s="1"/>
      <c r="S780" s="1"/>
      <c r="T780" s="1"/>
      <c r="U780" s="1"/>
      <c r="V780" s="1"/>
      <c r="W780" s="1"/>
      <c r="X780" s="1"/>
      <c r="Y780" s="1"/>
      <c r="Z780" s="1"/>
    </row>
    <row r="781" spans="1:26" ht="15.75" customHeight="1">
      <c r="A781" s="246"/>
      <c r="B781" s="246"/>
      <c r="C781" s="246"/>
      <c r="D781" s="246"/>
      <c r="E781" s="246"/>
      <c r="F781" s="246"/>
      <c r="G781" s="246"/>
      <c r="H781" s="246"/>
      <c r="I781" s="1"/>
      <c r="J781" s="1"/>
      <c r="K781" s="1"/>
      <c r="L781" s="1"/>
      <c r="M781" s="1"/>
      <c r="N781" s="1"/>
      <c r="O781" s="1"/>
      <c r="P781" s="1"/>
      <c r="Q781" s="1"/>
      <c r="R781" s="1"/>
      <c r="S781" s="1"/>
      <c r="T781" s="1"/>
      <c r="U781" s="1"/>
      <c r="V781" s="1"/>
      <c r="W781" s="1"/>
      <c r="X781" s="1"/>
      <c r="Y781" s="1"/>
      <c r="Z781" s="1"/>
    </row>
    <row r="782" spans="1:26" ht="15.75" customHeight="1">
      <c r="A782" s="246"/>
      <c r="B782" s="246"/>
      <c r="C782" s="246"/>
      <c r="D782" s="246"/>
      <c r="E782" s="246"/>
      <c r="F782" s="246"/>
      <c r="G782" s="246"/>
      <c r="H782" s="246"/>
      <c r="I782" s="1"/>
      <c r="J782" s="1"/>
      <c r="K782" s="1"/>
      <c r="L782" s="1"/>
      <c r="M782" s="1"/>
      <c r="N782" s="1"/>
      <c r="O782" s="1"/>
      <c r="P782" s="1"/>
      <c r="Q782" s="1"/>
      <c r="R782" s="1"/>
      <c r="S782" s="1"/>
      <c r="T782" s="1"/>
      <c r="U782" s="1"/>
      <c r="V782" s="1"/>
      <c r="W782" s="1"/>
      <c r="X782" s="1"/>
      <c r="Y782" s="1"/>
      <c r="Z782" s="1"/>
    </row>
    <row r="783" spans="1:26" ht="15.75" customHeight="1">
      <c r="A783" s="246"/>
      <c r="B783" s="246"/>
      <c r="C783" s="246"/>
      <c r="D783" s="246"/>
      <c r="E783" s="246"/>
      <c r="F783" s="246"/>
      <c r="G783" s="246"/>
      <c r="H783" s="246"/>
      <c r="I783" s="1"/>
      <c r="J783" s="1"/>
      <c r="K783" s="1"/>
      <c r="L783" s="1"/>
      <c r="M783" s="1"/>
      <c r="N783" s="1"/>
      <c r="O783" s="1"/>
      <c r="P783" s="1"/>
      <c r="Q783" s="1"/>
      <c r="R783" s="1"/>
      <c r="S783" s="1"/>
      <c r="T783" s="1"/>
      <c r="U783" s="1"/>
      <c r="V783" s="1"/>
      <c r="W783" s="1"/>
      <c r="X783" s="1"/>
      <c r="Y783" s="1"/>
      <c r="Z783" s="1"/>
    </row>
    <row r="784" spans="1:26" ht="15.75" customHeight="1">
      <c r="A784" s="246"/>
      <c r="B784" s="246"/>
      <c r="C784" s="246"/>
      <c r="D784" s="246"/>
      <c r="E784" s="246"/>
      <c r="F784" s="246"/>
      <c r="G784" s="246"/>
      <c r="H784" s="246"/>
      <c r="I784" s="1"/>
      <c r="J784" s="1"/>
      <c r="K784" s="1"/>
      <c r="L784" s="1"/>
      <c r="M784" s="1"/>
      <c r="N784" s="1"/>
      <c r="O784" s="1"/>
      <c r="P784" s="1"/>
      <c r="Q784" s="1"/>
      <c r="R784" s="1"/>
      <c r="S784" s="1"/>
      <c r="T784" s="1"/>
      <c r="U784" s="1"/>
      <c r="V784" s="1"/>
      <c r="W784" s="1"/>
      <c r="X784" s="1"/>
      <c r="Y784" s="1"/>
      <c r="Z784" s="1"/>
    </row>
    <row r="785" spans="1:26" ht="15.75" customHeight="1">
      <c r="A785" s="246"/>
      <c r="B785" s="246"/>
      <c r="C785" s="246"/>
      <c r="D785" s="246"/>
      <c r="E785" s="246"/>
      <c r="F785" s="246"/>
      <c r="G785" s="246"/>
      <c r="H785" s="246"/>
      <c r="I785" s="1"/>
      <c r="J785" s="1"/>
      <c r="K785" s="1"/>
      <c r="L785" s="1"/>
      <c r="M785" s="1"/>
      <c r="N785" s="1"/>
      <c r="O785" s="1"/>
      <c r="P785" s="1"/>
      <c r="Q785" s="1"/>
      <c r="R785" s="1"/>
      <c r="S785" s="1"/>
      <c r="T785" s="1"/>
      <c r="U785" s="1"/>
      <c r="V785" s="1"/>
      <c r="W785" s="1"/>
      <c r="X785" s="1"/>
      <c r="Y785" s="1"/>
      <c r="Z785" s="1"/>
    </row>
    <row r="786" spans="1:26" ht="15.75" customHeight="1">
      <c r="A786" s="246"/>
      <c r="B786" s="246"/>
      <c r="C786" s="246"/>
      <c r="D786" s="246"/>
      <c r="E786" s="246"/>
      <c r="F786" s="246"/>
      <c r="G786" s="246"/>
      <c r="H786" s="246"/>
      <c r="I786" s="1"/>
      <c r="J786" s="1"/>
      <c r="K786" s="1"/>
      <c r="L786" s="1"/>
      <c r="M786" s="1"/>
      <c r="N786" s="1"/>
      <c r="O786" s="1"/>
      <c r="P786" s="1"/>
      <c r="Q786" s="1"/>
      <c r="R786" s="1"/>
      <c r="S786" s="1"/>
      <c r="T786" s="1"/>
      <c r="U786" s="1"/>
      <c r="V786" s="1"/>
      <c r="W786" s="1"/>
      <c r="X786" s="1"/>
      <c r="Y786" s="1"/>
      <c r="Z786" s="1"/>
    </row>
    <row r="787" spans="1:26" ht="15.75" customHeight="1">
      <c r="A787" s="246"/>
      <c r="B787" s="246"/>
      <c r="C787" s="246"/>
      <c r="D787" s="246"/>
      <c r="E787" s="246"/>
      <c r="F787" s="246"/>
      <c r="G787" s="246"/>
      <c r="H787" s="246"/>
      <c r="I787" s="1"/>
      <c r="J787" s="1"/>
      <c r="K787" s="1"/>
      <c r="L787" s="1"/>
      <c r="M787" s="1"/>
      <c r="N787" s="1"/>
      <c r="O787" s="1"/>
      <c r="P787" s="1"/>
      <c r="Q787" s="1"/>
      <c r="R787" s="1"/>
      <c r="S787" s="1"/>
      <c r="T787" s="1"/>
      <c r="U787" s="1"/>
      <c r="V787" s="1"/>
      <c r="W787" s="1"/>
      <c r="X787" s="1"/>
      <c r="Y787" s="1"/>
      <c r="Z787" s="1"/>
    </row>
    <row r="788" spans="1:26" ht="15.75" customHeight="1">
      <c r="A788" s="246"/>
      <c r="B788" s="246"/>
      <c r="C788" s="246"/>
      <c r="D788" s="246"/>
      <c r="E788" s="246"/>
      <c r="F788" s="246"/>
      <c r="G788" s="246"/>
      <c r="H788" s="246"/>
      <c r="I788" s="1"/>
      <c r="J788" s="1"/>
      <c r="K788" s="1"/>
      <c r="L788" s="1"/>
      <c r="M788" s="1"/>
      <c r="N788" s="1"/>
      <c r="O788" s="1"/>
      <c r="P788" s="1"/>
      <c r="Q788" s="1"/>
      <c r="R788" s="1"/>
      <c r="S788" s="1"/>
      <c r="T788" s="1"/>
      <c r="U788" s="1"/>
      <c r="V788" s="1"/>
      <c r="W788" s="1"/>
      <c r="X788" s="1"/>
      <c r="Y788" s="1"/>
      <c r="Z788" s="1"/>
    </row>
    <row r="789" spans="1:26" ht="15.75" customHeight="1">
      <c r="A789" s="246"/>
      <c r="B789" s="246"/>
      <c r="C789" s="246"/>
      <c r="D789" s="246"/>
      <c r="E789" s="246"/>
      <c r="F789" s="246"/>
      <c r="G789" s="246"/>
      <c r="H789" s="246"/>
      <c r="I789" s="1"/>
      <c r="J789" s="1"/>
      <c r="K789" s="1"/>
      <c r="L789" s="1"/>
      <c r="M789" s="1"/>
      <c r="N789" s="1"/>
      <c r="O789" s="1"/>
      <c r="P789" s="1"/>
      <c r="Q789" s="1"/>
      <c r="R789" s="1"/>
      <c r="S789" s="1"/>
      <c r="T789" s="1"/>
      <c r="U789" s="1"/>
      <c r="V789" s="1"/>
      <c r="W789" s="1"/>
      <c r="X789" s="1"/>
      <c r="Y789" s="1"/>
      <c r="Z789" s="1"/>
    </row>
    <row r="790" spans="1:26" ht="15.75" customHeight="1">
      <c r="A790" s="246"/>
      <c r="B790" s="246"/>
      <c r="C790" s="246"/>
      <c r="D790" s="246"/>
      <c r="E790" s="246"/>
      <c r="F790" s="246"/>
      <c r="G790" s="246"/>
      <c r="H790" s="246"/>
      <c r="I790" s="1"/>
      <c r="J790" s="1"/>
      <c r="K790" s="1"/>
      <c r="L790" s="1"/>
      <c r="M790" s="1"/>
      <c r="N790" s="1"/>
      <c r="O790" s="1"/>
      <c r="P790" s="1"/>
      <c r="Q790" s="1"/>
      <c r="R790" s="1"/>
      <c r="S790" s="1"/>
      <c r="T790" s="1"/>
      <c r="U790" s="1"/>
      <c r="V790" s="1"/>
      <c r="W790" s="1"/>
      <c r="X790" s="1"/>
      <c r="Y790" s="1"/>
      <c r="Z790" s="1"/>
    </row>
    <row r="791" spans="1:26" ht="15.75" customHeight="1">
      <c r="A791" s="246"/>
      <c r="B791" s="246"/>
      <c r="C791" s="246"/>
      <c r="D791" s="246"/>
      <c r="E791" s="246"/>
      <c r="F791" s="246"/>
      <c r="G791" s="246"/>
      <c r="H791" s="246"/>
      <c r="I791" s="1"/>
      <c r="J791" s="1"/>
      <c r="K791" s="1"/>
      <c r="L791" s="1"/>
      <c r="M791" s="1"/>
      <c r="N791" s="1"/>
      <c r="O791" s="1"/>
      <c r="P791" s="1"/>
      <c r="Q791" s="1"/>
      <c r="R791" s="1"/>
      <c r="S791" s="1"/>
      <c r="T791" s="1"/>
      <c r="U791" s="1"/>
      <c r="V791" s="1"/>
      <c r="W791" s="1"/>
      <c r="X791" s="1"/>
      <c r="Y791" s="1"/>
      <c r="Z791" s="1"/>
    </row>
    <row r="792" spans="1:26" ht="15.75" customHeight="1">
      <c r="A792" s="246"/>
      <c r="B792" s="246"/>
      <c r="C792" s="246"/>
      <c r="D792" s="246"/>
      <c r="E792" s="246"/>
      <c r="F792" s="246"/>
      <c r="G792" s="246"/>
      <c r="H792" s="246"/>
      <c r="I792" s="1"/>
      <c r="J792" s="1"/>
      <c r="K792" s="1"/>
      <c r="L792" s="1"/>
      <c r="M792" s="1"/>
      <c r="N792" s="1"/>
      <c r="O792" s="1"/>
      <c r="P792" s="1"/>
      <c r="Q792" s="1"/>
      <c r="R792" s="1"/>
      <c r="S792" s="1"/>
      <c r="T792" s="1"/>
      <c r="U792" s="1"/>
      <c r="V792" s="1"/>
      <c r="W792" s="1"/>
      <c r="X792" s="1"/>
      <c r="Y792" s="1"/>
      <c r="Z792" s="1"/>
    </row>
    <row r="793" spans="1:26" ht="15.75" customHeight="1">
      <c r="A793" s="246"/>
      <c r="B793" s="246"/>
      <c r="C793" s="246"/>
      <c r="D793" s="246"/>
      <c r="E793" s="246"/>
      <c r="F793" s="246"/>
      <c r="G793" s="246"/>
      <c r="H793" s="246"/>
      <c r="I793" s="1"/>
      <c r="J793" s="1"/>
      <c r="K793" s="1"/>
      <c r="L793" s="1"/>
      <c r="M793" s="1"/>
      <c r="N793" s="1"/>
      <c r="O793" s="1"/>
      <c r="P793" s="1"/>
      <c r="Q793" s="1"/>
      <c r="R793" s="1"/>
      <c r="S793" s="1"/>
      <c r="T793" s="1"/>
      <c r="U793" s="1"/>
      <c r="V793" s="1"/>
      <c r="W793" s="1"/>
      <c r="X793" s="1"/>
      <c r="Y793" s="1"/>
      <c r="Z793" s="1"/>
    </row>
    <row r="794" spans="1:26" ht="15.75" customHeight="1">
      <c r="A794" s="246"/>
      <c r="B794" s="246"/>
      <c r="C794" s="246"/>
      <c r="D794" s="246"/>
      <c r="E794" s="246"/>
      <c r="F794" s="246"/>
      <c r="G794" s="246"/>
      <c r="H794" s="246"/>
      <c r="I794" s="1"/>
      <c r="J794" s="1"/>
      <c r="K794" s="1"/>
      <c r="L794" s="1"/>
      <c r="M794" s="1"/>
      <c r="N794" s="1"/>
      <c r="O794" s="1"/>
      <c r="P794" s="1"/>
      <c r="Q794" s="1"/>
      <c r="R794" s="1"/>
      <c r="S794" s="1"/>
      <c r="T794" s="1"/>
      <c r="U794" s="1"/>
      <c r="V794" s="1"/>
      <c r="W794" s="1"/>
      <c r="X794" s="1"/>
      <c r="Y794" s="1"/>
      <c r="Z794" s="1"/>
    </row>
    <row r="795" spans="1:26" ht="15.75" customHeight="1">
      <c r="A795" s="246"/>
      <c r="B795" s="246"/>
      <c r="C795" s="246"/>
      <c r="D795" s="246"/>
      <c r="E795" s="246"/>
      <c r="F795" s="246"/>
      <c r="G795" s="246"/>
      <c r="H795" s="246"/>
      <c r="I795" s="1"/>
      <c r="J795" s="1"/>
      <c r="K795" s="1"/>
      <c r="L795" s="1"/>
      <c r="M795" s="1"/>
      <c r="N795" s="1"/>
      <c r="O795" s="1"/>
      <c r="P795" s="1"/>
      <c r="Q795" s="1"/>
      <c r="R795" s="1"/>
      <c r="S795" s="1"/>
      <c r="T795" s="1"/>
      <c r="U795" s="1"/>
      <c r="V795" s="1"/>
      <c r="W795" s="1"/>
      <c r="X795" s="1"/>
      <c r="Y795" s="1"/>
      <c r="Z795" s="1"/>
    </row>
    <row r="796" spans="1:26" ht="15.75" customHeight="1">
      <c r="A796" s="246"/>
      <c r="B796" s="246"/>
      <c r="C796" s="246"/>
      <c r="D796" s="246"/>
      <c r="E796" s="246"/>
      <c r="F796" s="246"/>
      <c r="G796" s="246"/>
      <c r="H796" s="246"/>
      <c r="I796" s="1"/>
      <c r="J796" s="1"/>
      <c r="K796" s="1"/>
      <c r="L796" s="1"/>
      <c r="M796" s="1"/>
      <c r="N796" s="1"/>
      <c r="O796" s="1"/>
      <c r="P796" s="1"/>
      <c r="Q796" s="1"/>
      <c r="R796" s="1"/>
      <c r="S796" s="1"/>
      <c r="T796" s="1"/>
      <c r="U796" s="1"/>
      <c r="V796" s="1"/>
      <c r="W796" s="1"/>
      <c r="X796" s="1"/>
      <c r="Y796" s="1"/>
      <c r="Z796" s="1"/>
    </row>
    <row r="797" spans="1:26" ht="15.75" customHeight="1">
      <c r="A797" s="246"/>
      <c r="B797" s="246"/>
      <c r="C797" s="246"/>
      <c r="D797" s="246"/>
      <c r="E797" s="246"/>
      <c r="F797" s="246"/>
      <c r="G797" s="246"/>
      <c r="H797" s="246"/>
      <c r="I797" s="1"/>
      <c r="J797" s="1"/>
      <c r="K797" s="1"/>
      <c r="L797" s="1"/>
      <c r="M797" s="1"/>
      <c r="N797" s="1"/>
      <c r="O797" s="1"/>
      <c r="P797" s="1"/>
      <c r="Q797" s="1"/>
      <c r="R797" s="1"/>
      <c r="S797" s="1"/>
      <c r="T797" s="1"/>
      <c r="U797" s="1"/>
      <c r="V797" s="1"/>
      <c r="W797" s="1"/>
      <c r="X797" s="1"/>
      <c r="Y797" s="1"/>
      <c r="Z797" s="1"/>
    </row>
    <row r="798" spans="1:26" ht="15.75" customHeight="1">
      <c r="A798" s="246"/>
      <c r="B798" s="246"/>
      <c r="C798" s="246"/>
      <c r="D798" s="246"/>
      <c r="E798" s="246"/>
      <c r="F798" s="246"/>
      <c r="G798" s="246"/>
      <c r="H798" s="246"/>
      <c r="I798" s="1"/>
      <c r="J798" s="1"/>
      <c r="K798" s="1"/>
      <c r="L798" s="1"/>
      <c r="M798" s="1"/>
      <c r="N798" s="1"/>
      <c r="O798" s="1"/>
      <c r="P798" s="1"/>
      <c r="Q798" s="1"/>
      <c r="R798" s="1"/>
      <c r="S798" s="1"/>
      <c r="T798" s="1"/>
      <c r="U798" s="1"/>
      <c r="V798" s="1"/>
      <c r="W798" s="1"/>
      <c r="X798" s="1"/>
      <c r="Y798" s="1"/>
      <c r="Z798" s="1"/>
    </row>
    <row r="799" spans="1:26" ht="15.75" customHeight="1">
      <c r="A799" s="246"/>
      <c r="B799" s="246"/>
      <c r="C799" s="246"/>
      <c r="D799" s="246"/>
      <c r="E799" s="246"/>
      <c r="F799" s="246"/>
      <c r="G799" s="246"/>
      <c r="H799" s="246"/>
      <c r="I799" s="1"/>
      <c r="J799" s="1"/>
      <c r="K799" s="1"/>
      <c r="L799" s="1"/>
      <c r="M799" s="1"/>
      <c r="N799" s="1"/>
      <c r="O799" s="1"/>
      <c r="P799" s="1"/>
      <c r="Q799" s="1"/>
      <c r="R799" s="1"/>
      <c r="S799" s="1"/>
      <c r="T799" s="1"/>
      <c r="U799" s="1"/>
      <c r="V799" s="1"/>
      <c r="W799" s="1"/>
      <c r="X799" s="1"/>
      <c r="Y799" s="1"/>
      <c r="Z799" s="1"/>
    </row>
    <row r="800" spans="1:26" ht="15.75" customHeight="1">
      <c r="A800" s="246"/>
      <c r="B800" s="246"/>
      <c r="C800" s="246"/>
      <c r="D800" s="246"/>
      <c r="E800" s="246"/>
      <c r="F800" s="246"/>
      <c r="G800" s="246"/>
      <c r="H800" s="246"/>
      <c r="I800" s="1"/>
      <c r="J800" s="1"/>
      <c r="K800" s="1"/>
      <c r="L800" s="1"/>
      <c r="M800" s="1"/>
      <c r="N800" s="1"/>
      <c r="O800" s="1"/>
      <c r="P800" s="1"/>
      <c r="Q800" s="1"/>
      <c r="R800" s="1"/>
      <c r="S800" s="1"/>
      <c r="T800" s="1"/>
      <c r="U800" s="1"/>
      <c r="V800" s="1"/>
      <c r="W800" s="1"/>
      <c r="X800" s="1"/>
      <c r="Y800" s="1"/>
      <c r="Z800" s="1"/>
    </row>
    <row r="801" spans="1:26" ht="15.75" customHeight="1">
      <c r="A801" s="246"/>
      <c r="B801" s="246"/>
      <c r="C801" s="246"/>
      <c r="D801" s="246"/>
      <c r="E801" s="246"/>
      <c r="F801" s="246"/>
      <c r="G801" s="246"/>
      <c r="H801" s="246"/>
      <c r="I801" s="1"/>
      <c r="J801" s="1"/>
      <c r="K801" s="1"/>
      <c r="L801" s="1"/>
      <c r="M801" s="1"/>
      <c r="N801" s="1"/>
      <c r="O801" s="1"/>
      <c r="P801" s="1"/>
      <c r="Q801" s="1"/>
      <c r="R801" s="1"/>
      <c r="S801" s="1"/>
      <c r="T801" s="1"/>
      <c r="U801" s="1"/>
      <c r="V801" s="1"/>
      <c r="W801" s="1"/>
      <c r="X801" s="1"/>
      <c r="Y801" s="1"/>
      <c r="Z801" s="1"/>
    </row>
    <row r="802" spans="1:26" ht="15.75" customHeight="1">
      <c r="A802" s="246"/>
      <c r="B802" s="246"/>
      <c r="C802" s="246"/>
      <c r="D802" s="246"/>
      <c r="E802" s="246"/>
      <c r="F802" s="246"/>
      <c r="G802" s="246"/>
      <c r="H802" s="246"/>
      <c r="I802" s="1"/>
      <c r="J802" s="1"/>
      <c r="K802" s="1"/>
      <c r="L802" s="1"/>
      <c r="M802" s="1"/>
      <c r="N802" s="1"/>
      <c r="O802" s="1"/>
      <c r="P802" s="1"/>
      <c r="Q802" s="1"/>
      <c r="R802" s="1"/>
      <c r="S802" s="1"/>
      <c r="T802" s="1"/>
      <c r="U802" s="1"/>
      <c r="V802" s="1"/>
      <c r="W802" s="1"/>
      <c r="X802" s="1"/>
      <c r="Y802" s="1"/>
      <c r="Z802" s="1"/>
    </row>
    <row r="803" spans="1:26" ht="15.75" customHeight="1">
      <c r="A803" s="246"/>
      <c r="B803" s="246"/>
      <c r="C803" s="246"/>
      <c r="D803" s="246"/>
      <c r="E803" s="246"/>
      <c r="F803" s="246"/>
      <c r="G803" s="246"/>
      <c r="H803" s="246"/>
      <c r="I803" s="1"/>
      <c r="J803" s="1"/>
      <c r="K803" s="1"/>
      <c r="L803" s="1"/>
      <c r="M803" s="1"/>
      <c r="N803" s="1"/>
      <c r="O803" s="1"/>
      <c r="P803" s="1"/>
      <c r="Q803" s="1"/>
      <c r="R803" s="1"/>
      <c r="S803" s="1"/>
      <c r="T803" s="1"/>
      <c r="U803" s="1"/>
      <c r="V803" s="1"/>
      <c r="W803" s="1"/>
      <c r="X803" s="1"/>
      <c r="Y803" s="1"/>
      <c r="Z803" s="1"/>
    </row>
    <row r="804" spans="1:26" ht="15.75" customHeight="1">
      <c r="A804" s="246"/>
      <c r="B804" s="246"/>
      <c r="C804" s="246"/>
      <c r="D804" s="246"/>
      <c r="E804" s="246"/>
      <c r="F804" s="246"/>
      <c r="G804" s="246"/>
      <c r="H804" s="246"/>
      <c r="I804" s="1"/>
      <c r="J804" s="1"/>
      <c r="K804" s="1"/>
      <c r="L804" s="1"/>
      <c r="M804" s="1"/>
      <c r="N804" s="1"/>
      <c r="O804" s="1"/>
      <c r="P804" s="1"/>
      <c r="Q804" s="1"/>
      <c r="R804" s="1"/>
      <c r="S804" s="1"/>
      <c r="T804" s="1"/>
      <c r="U804" s="1"/>
      <c r="V804" s="1"/>
      <c r="W804" s="1"/>
      <c r="X804" s="1"/>
      <c r="Y804" s="1"/>
      <c r="Z804" s="1"/>
    </row>
    <row r="805" spans="1:26" ht="15.75" customHeight="1">
      <c r="A805" s="246"/>
      <c r="B805" s="246"/>
      <c r="C805" s="246"/>
      <c r="D805" s="246"/>
      <c r="E805" s="246"/>
      <c r="F805" s="246"/>
      <c r="G805" s="246"/>
      <c r="H805" s="246"/>
      <c r="I805" s="1"/>
      <c r="J805" s="1"/>
      <c r="K805" s="1"/>
      <c r="L805" s="1"/>
      <c r="M805" s="1"/>
      <c r="N805" s="1"/>
      <c r="O805" s="1"/>
      <c r="P805" s="1"/>
      <c r="Q805" s="1"/>
      <c r="R805" s="1"/>
      <c r="S805" s="1"/>
      <c r="T805" s="1"/>
      <c r="U805" s="1"/>
      <c r="V805" s="1"/>
      <c r="W805" s="1"/>
      <c r="X805" s="1"/>
      <c r="Y805" s="1"/>
      <c r="Z805" s="1"/>
    </row>
    <row r="806" spans="1:26" ht="15.75" customHeight="1">
      <c r="A806" s="246"/>
      <c r="B806" s="246"/>
      <c r="C806" s="246"/>
      <c r="D806" s="246"/>
      <c r="E806" s="246"/>
      <c r="F806" s="246"/>
      <c r="G806" s="246"/>
      <c r="H806" s="246"/>
      <c r="I806" s="1"/>
      <c r="J806" s="1"/>
      <c r="K806" s="1"/>
      <c r="L806" s="1"/>
      <c r="M806" s="1"/>
      <c r="N806" s="1"/>
      <c r="O806" s="1"/>
      <c r="P806" s="1"/>
      <c r="Q806" s="1"/>
      <c r="R806" s="1"/>
      <c r="S806" s="1"/>
      <c r="T806" s="1"/>
      <c r="U806" s="1"/>
      <c r="V806" s="1"/>
      <c r="W806" s="1"/>
      <c r="X806" s="1"/>
      <c r="Y806" s="1"/>
      <c r="Z806" s="1"/>
    </row>
    <row r="807" spans="1:26" ht="15.75" customHeight="1">
      <c r="A807" s="246"/>
      <c r="B807" s="246"/>
      <c r="C807" s="246"/>
      <c r="D807" s="246"/>
      <c r="E807" s="246"/>
      <c r="F807" s="246"/>
      <c r="G807" s="246"/>
      <c r="H807" s="246"/>
      <c r="I807" s="1"/>
      <c r="J807" s="1"/>
      <c r="K807" s="1"/>
      <c r="L807" s="1"/>
      <c r="M807" s="1"/>
      <c r="N807" s="1"/>
      <c r="O807" s="1"/>
      <c r="P807" s="1"/>
      <c r="Q807" s="1"/>
      <c r="R807" s="1"/>
      <c r="S807" s="1"/>
      <c r="T807" s="1"/>
      <c r="U807" s="1"/>
      <c r="V807" s="1"/>
      <c r="W807" s="1"/>
      <c r="X807" s="1"/>
      <c r="Y807" s="1"/>
      <c r="Z807" s="1"/>
    </row>
    <row r="808" spans="1:26" ht="15.75" customHeight="1">
      <c r="A808" s="246"/>
      <c r="B808" s="246"/>
      <c r="C808" s="246"/>
      <c r="D808" s="246"/>
      <c r="E808" s="246"/>
      <c r="F808" s="246"/>
      <c r="G808" s="246"/>
      <c r="H808" s="246"/>
      <c r="I808" s="1"/>
      <c r="J808" s="1"/>
      <c r="K808" s="1"/>
      <c r="L808" s="1"/>
      <c r="M808" s="1"/>
      <c r="N808" s="1"/>
      <c r="O808" s="1"/>
      <c r="P808" s="1"/>
      <c r="Q808" s="1"/>
      <c r="R808" s="1"/>
      <c r="S808" s="1"/>
      <c r="T808" s="1"/>
      <c r="U808" s="1"/>
      <c r="V808" s="1"/>
      <c r="W808" s="1"/>
      <c r="X808" s="1"/>
      <c r="Y808" s="1"/>
      <c r="Z808" s="1"/>
    </row>
    <row r="809" spans="1:26" ht="15.75" customHeight="1">
      <c r="A809" s="246"/>
      <c r="B809" s="246"/>
      <c r="C809" s="246"/>
      <c r="D809" s="246"/>
      <c r="E809" s="246"/>
      <c r="F809" s="246"/>
      <c r="G809" s="246"/>
      <c r="H809" s="246"/>
      <c r="I809" s="1"/>
      <c r="J809" s="1"/>
      <c r="K809" s="1"/>
      <c r="L809" s="1"/>
      <c r="M809" s="1"/>
      <c r="N809" s="1"/>
      <c r="O809" s="1"/>
      <c r="P809" s="1"/>
      <c r="Q809" s="1"/>
      <c r="R809" s="1"/>
      <c r="S809" s="1"/>
      <c r="T809" s="1"/>
      <c r="U809" s="1"/>
      <c r="V809" s="1"/>
      <c r="W809" s="1"/>
      <c r="X809" s="1"/>
      <c r="Y809" s="1"/>
      <c r="Z809" s="1"/>
    </row>
    <row r="810" spans="1:26" ht="15.75" customHeight="1">
      <c r="A810" s="246"/>
      <c r="B810" s="246"/>
      <c r="C810" s="246"/>
      <c r="D810" s="246"/>
      <c r="E810" s="246"/>
      <c r="F810" s="246"/>
      <c r="G810" s="246"/>
      <c r="H810" s="246"/>
      <c r="I810" s="1"/>
      <c r="J810" s="1"/>
      <c r="K810" s="1"/>
      <c r="L810" s="1"/>
      <c r="M810" s="1"/>
      <c r="N810" s="1"/>
      <c r="O810" s="1"/>
      <c r="P810" s="1"/>
      <c r="Q810" s="1"/>
      <c r="R810" s="1"/>
      <c r="S810" s="1"/>
      <c r="T810" s="1"/>
      <c r="U810" s="1"/>
      <c r="V810" s="1"/>
      <c r="W810" s="1"/>
      <c r="X810" s="1"/>
      <c r="Y810" s="1"/>
      <c r="Z810" s="1"/>
    </row>
    <row r="811" spans="1:26" ht="15.75" customHeight="1">
      <c r="A811" s="246"/>
      <c r="B811" s="246"/>
      <c r="C811" s="246"/>
      <c r="D811" s="246"/>
      <c r="E811" s="246"/>
      <c r="F811" s="246"/>
      <c r="G811" s="246"/>
      <c r="H811" s="246"/>
      <c r="I811" s="1"/>
      <c r="J811" s="1"/>
      <c r="K811" s="1"/>
      <c r="L811" s="1"/>
      <c r="M811" s="1"/>
      <c r="N811" s="1"/>
      <c r="O811" s="1"/>
      <c r="P811" s="1"/>
      <c r="Q811" s="1"/>
      <c r="R811" s="1"/>
      <c r="S811" s="1"/>
      <c r="T811" s="1"/>
      <c r="U811" s="1"/>
      <c r="V811" s="1"/>
      <c r="W811" s="1"/>
      <c r="X811" s="1"/>
      <c r="Y811" s="1"/>
      <c r="Z811" s="1"/>
    </row>
    <row r="812" spans="1:26" ht="15.75" customHeight="1">
      <c r="A812" s="246"/>
      <c r="B812" s="246"/>
      <c r="C812" s="246"/>
      <c r="D812" s="246"/>
      <c r="E812" s="246"/>
      <c r="F812" s="246"/>
      <c r="G812" s="246"/>
      <c r="H812" s="246"/>
      <c r="I812" s="1"/>
      <c r="J812" s="1"/>
      <c r="K812" s="1"/>
      <c r="L812" s="1"/>
      <c r="M812" s="1"/>
      <c r="N812" s="1"/>
      <c r="O812" s="1"/>
      <c r="P812" s="1"/>
      <c r="Q812" s="1"/>
      <c r="R812" s="1"/>
      <c r="S812" s="1"/>
      <c r="T812" s="1"/>
      <c r="U812" s="1"/>
      <c r="V812" s="1"/>
      <c r="W812" s="1"/>
      <c r="X812" s="1"/>
      <c r="Y812" s="1"/>
      <c r="Z812" s="1"/>
    </row>
    <row r="813" spans="1:26" ht="15.75" customHeight="1">
      <c r="A813" s="246"/>
      <c r="B813" s="246"/>
      <c r="C813" s="246"/>
      <c r="D813" s="246"/>
      <c r="E813" s="246"/>
      <c r="F813" s="246"/>
      <c r="G813" s="246"/>
      <c r="H813" s="246"/>
      <c r="I813" s="1"/>
      <c r="J813" s="1"/>
      <c r="K813" s="1"/>
      <c r="L813" s="1"/>
      <c r="M813" s="1"/>
      <c r="N813" s="1"/>
      <c r="O813" s="1"/>
      <c r="P813" s="1"/>
      <c r="Q813" s="1"/>
      <c r="R813" s="1"/>
      <c r="S813" s="1"/>
      <c r="T813" s="1"/>
      <c r="U813" s="1"/>
      <c r="V813" s="1"/>
      <c r="W813" s="1"/>
      <c r="X813" s="1"/>
      <c r="Y813" s="1"/>
      <c r="Z813" s="1"/>
    </row>
    <row r="814" spans="1:26" ht="15.75" customHeight="1">
      <c r="A814" s="246"/>
      <c r="B814" s="246"/>
      <c r="C814" s="246"/>
      <c r="D814" s="246"/>
      <c r="E814" s="246"/>
      <c r="F814" s="246"/>
      <c r="G814" s="246"/>
      <c r="H814" s="246"/>
      <c r="I814" s="1"/>
      <c r="J814" s="1"/>
      <c r="K814" s="1"/>
      <c r="L814" s="1"/>
      <c r="M814" s="1"/>
      <c r="N814" s="1"/>
      <c r="O814" s="1"/>
      <c r="P814" s="1"/>
      <c r="Q814" s="1"/>
      <c r="R814" s="1"/>
      <c r="S814" s="1"/>
      <c r="T814" s="1"/>
      <c r="U814" s="1"/>
      <c r="V814" s="1"/>
      <c r="W814" s="1"/>
      <c r="X814" s="1"/>
      <c r="Y814" s="1"/>
      <c r="Z814" s="1"/>
    </row>
    <row r="815" spans="1:26" ht="15.75" customHeight="1">
      <c r="A815" s="246"/>
      <c r="B815" s="246"/>
      <c r="C815" s="246"/>
      <c r="D815" s="246"/>
      <c r="E815" s="246"/>
      <c r="F815" s="246"/>
      <c r="G815" s="246"/>
      <c r="H815" s="246"/>
      <c r="I815" s="1"/>
      <c r="J815" s="1"/>
      <c r="K815" s="1"/>
      <c r="L815" s="1"/>
      <c r="M815" s="1"/>
      <c r="N815" s="1"/>
      <c r="O815" s="1"/>
      <c r="P815" s="1"/>
      <c r="Q815" s="1"/>
      <c r="R815" s="1"/>
      <c r="S815" s="1"/>
      <c r="T815" s="1"/>
      <c r="U815" s="1"/>
      <c r="V815" s="1"/>
      <c r="W815" s="1"/>
      <c r="X815" s="1"/>
      <c r="Y815" s="1"/>
      <c r="Z815" s="1"/>
    </row>
    <row r="816" spans="1:26" ht="15.75" customHeight="1">
      <c r="A816" s="246"/>
      <c r="B816" s="246"/>
      <c r="C816" s="246"/>
      <c r="D816" s="246"/>
      <c r="E816" s="246"/>
      <c r="F816" s="246"/>
      <c r="G816" s="246"/>
      <c r="H816" s="246"/>
      <c r="I816" s="1"/>
      <c r="J816" s="1"/>
      <c r="K816" s="1"/>
      <c r="L816" s="1"/>
      <c r="M816" s="1"/>
      <c r="N816" s="1"/>
      <c r="O816" s="1"/>
      <c r="P816" s="1"/>
      <c r="Q816" s="1"/>
      <c r="R816" s="1"/>
      <c r="S816" s="1"/>
      <c r="T816" s="1"/>
      <c r="U816" s="1"/>
      <c r="V816" s="1"/>
      <c r="W816" s="1"/>
      <c r="X816" s="1"/>
      <c r="Y816" s="1"/>
      <c r="Z816" s="1"/>
    </row>
    <row r="817" spans="1:26" ht="15.75" customHeight="1">
      <c r="A817" s="246"/>
      <c r="B817" s="246"/>
      <c r="C817" s="246"/>
      <c r="D817" s="246"/>
      <c r="E817" s="246"/>
      <c r="F817" s="246"/>
      <c r="G817" s="246"/>
      <c r="H817" s="246"/>
      <c r="I817" s="1"/>
      <c r="J817" s="1"/>
      <c r="K817" s="1"/>
      <c r="L817" s="1"/>
      <c r="M817" s="1"/>
      <c r="N817" s="1"/>
      <c r="O817" s="1"/>
      <c r="P817" s="1"/>
      <c r="Q817" s="1"/>
      <c r="R817" s="1"/>
      <c r="S817" s="1"/>
      <c r="T817" s="1"/>
      <c r="U817" s="1"/>
      <c r="V817" s="1"/>
      <c r="W817" s="1"/>
      <c r="X817" s="1"/>
      <c r="Y817" s="1"/>
      <c r="Z817" s="1"/>
    </row>
    <row r="818" spans="1:26" ht="15.75" customHeight="1">
      <c r="A818" s="246"/>
      <c r="B818" s="246"/>
      <c r="C818" s="246"/>
      <c r="D818" s="246"/>
      <c r="E818" s="246"/>
      <c r="F818" s="246"/>
      <c r="G818" s="246"/>
      <c r="H818" s="246"/>
      <c r="I818" s="1"/>
      <c r="J818" s="1"/>
      <c r="K818" s="1"/>
      <c r="L818" s="1"/>
      <c r="M818" s="1"/>
      <c r="N818" s="1"/>
      <c r="O818" s="1"/>
      <c r="P818" s="1"/>
      <c r="Q818" s="1"/>
      <c r="R818" s="1"/>
      <c r="S818" s="1"/>
      <c r="T818" s="1"/>
      <c r="U818" s="1"/>
      <c r="V818" s="1"/>
      <c r="W818" s="1"/>
      <c r="X818" s="1"/>
      <c r="Y818" s="1"/>
      <c r="Z818" s="1"/>
    </row>
    <row r="819" spans="1:26" ht="15.75" customHeight="1">
      <c r="A819" s="246"/>
      <c r="B819" s="246"/>
      <c r="C819" s="246"/>
      <c r="D819" s="246"/>
      <c r="E819" s="246"/>
      <c r="F819" s="246"/>
      <c r="G819" s="246"/>
      <c r="H819" s="246"/>
      <c r="I819" s="1"/>
      <c r="J819" s="1"/>
      <c r="K819" s="1"/>
      <c r="L819" s="1"/>
      <c r="M819" s="1"/>
      <c r="N819" s="1"/>
      <c r="O819" s="1"/>
      <c r="P819" s="1"/>
      <c r="Q819" s="1"/>
      <c r="R819" s="1"/>
      <c r="S819" s="1"/>
      <c r="T819" s="1"/>
      <c r="U819" s="1"/>
      <c r="V819" s="1"/>
      <c r="W819" s="1"/>
      <c r="X819" s="1"/>
      <c r="Y819" s="1"/>
      <c r="Z819" s="1"/>
    </row>
    <row r="820" spans="1:26" ht="15.75" customHeight="1">
      <c r="A820" s="246"/>
      <c r="B820" s="246"/>
      <c r="C820" s="246"/>
      <c r="D820" s="246"/>
      <c r="E820" s="246"/>
      <c r="F820" s="246"/>
      <c r="G820" s="246"/>
      <c r="H820" s="246"/>
      <c r="I820" s="1"/>
      <c r="J820" s="1"/>
      <c r="K820" s="1"/>
      <c r="L820" s="1"/>
      <c r="M820" s="1"/>
      <c r="N820" s="1"/>
      <c r="O820" s="1"/>
      <c r="P820" s="1"/>
      <c r="Q820" s="1"/>
      <c r="R820" s="1"/>
      <c r="S820" s="1"/>
      <c r="T820" s="1"/>
      <c r="U820" s="1"/>
      <c r="V820" s="1"/>
      <c r="W820" s="1"/>
      <c r="X820" s="1"/>
      <c r="Y820" s="1"/>
      <c r="Z820" s="1"/>
    </row>
    <row r="821" spans="1:26" ht="15.75" customHeight="1">
      <c r="A821" s="246"/>
      <c r="B821" s="246"/>
      <c r="C821" s="246"/>
      <c r="D821" s="246"/>
      <c r="E821" s="246"/>
      <c r="F821" s="246"/>
      <c r="G821" s="246"/>
      <c r="H821" s="246"/>
      <c r="I821" s="1"/>
      <c r="J821" s="1"/>
      <c r="K821" s="1"/>
      <c r="L821" s="1"/>
      <c r="M821" s="1"/>
      <c r="N821" s="1"/>
      <c r="O821" s="1"/>
      <c r="P821" s="1"/>
      <c r="Q821" s="1"/>
      <c r="R821" s="1"/>
      <c r="S821" s="1"/>
      <c r="T821" s="1"/>
      <c r="U821" s="1"/>
      <c r="V821" s="1"/>
      <c r="W821" s="1"/>
      <c r="X821" s="1"/>
      <c r="Y821" s="1"/>
      <c r="Z821" s="1"/>
    </row>
    <row r="822" spans="1:26" ht="15.75" customHeight="1">
      <c r="A822" s="246"/>
      <c r="B822" s="246"/>
      <c r="C822" s="246"/>
      <c r="D822" s="246"/>
      <c r="E822" s="246"/>
      <c r="F822" s="246"/>
      <c r="G822" s="246"/>
      <c r="H822" s="246"/>
      <c r="I822" s="1"/>
      <c r="J822" s="1"/>
      <c r="K822" s="1"/>
      <c r="L822" s="1"/>
      <c r="M822" s="1"/>
      <c r="N822" s="1"/>
      <c r="O822" s="1"/>
      <c r="P822" s="1"/>
      <c r="Q822" s="1"/>
      <c r="R822" s="1"/>
      <c r="S822" s="1"/>
      <c r="T822" s="1"/>
      <c r="U822" s="1"/>
      <c r="V822" s="1"/>
      <c r="W822" s="1"/>
      <c r="X822" s="1"/>
      <c r="Y822" s="1"/>
      <c r="Z822" s="1"/>
    </row>
    <row r="823" spans="1:26" ht="15.75" customHeight="1">
      <c r="A823" s="246"/>
      <c r="B823" s="246"/>
      <c r="C823" s="246"/>
      <c r="D823" s="246"/>
      <c r="E823" s="246"/>
      <c r="F823" s="246"/>
      <c r="G823" s="246"/>
      <c r="H823" s="246"/>
      <c r="I823" s="1"/>
      <c r="J823" s="1"/>
      <c r="K823" s="1"/>
      <c r="L823" s="1"/>
      <c r="M823" s="1"/>
      <c r="N823" s="1"/>
      <c r="O823" s="1"/>
      <c r="P823" s="1"/>
      <c r="Q823" s="1"/>
      <c r="R823" s="1"/>
      <c r="S823" s="1"/>
      <c r="T823" s="1"/>
      <c r="U823" s="1"/>
      <c r="V823" s="1"/>
      <c r="W823" s="1"/>
      <c r="X823" s="1"/>
      <c r="Y823" s="1"/>
      <c r="Z823" s="1"/>
    </row>
    <row r="824" spans="1:26" ht="15.75" customHeight="1">
      <c r="A824" s="246"/>
      <c r="B824" s="246"/>
      <c r="C824" s="246"/>
      <c r="D824" s="246"/>
      <c r="E824" s="246"/>
      <c r="F824" s="246"/>
      <c r="G824" s="246"/>
      <c r="H824" s="246"/>
      <c r="I824" s="1"/>
      <c r="J824" s="1"/>
      <c r="K824" s="1"/>
      <c r="L824" s="1"/>
      <c r="M824" s="1"/>
      <c r="N824" s="1"/>
      <c r="O824" s="1"/>
      <c r="P824" s="1"/>
      <c r="Q824" s="1"/>
      <c r="R824" s="1"/>
      <c r="S824" s="1"/>
      <c r="T824" s="1"/>
      <c r="U824" s="1"/>
      <c r="V824" s="1"/>
      <c r="W824" s="1"/>
      <c r="X824" s="1"/>
      <c r="Y824" s="1"/>
      <c r="Z824" s="1"/>
    </row>
    <row r="825" spans="1:26" ht="15.75" customHeight="1">
      <c r="A825" s="246"/>
      <c r="B825" s="246"/>
      <c r="C825" s="246"/>
      <c r="D825" s="246"/>
      <c r="E825" s="246"/>
      <c r="F825" s="246"/>
      <c r="G825" s="246"/>
      <c r="H825" s="246"/>
      <c r="I825" s="1"/>
      <c r="J825" s="1"/>
      <c r="K825" s="1"/>
      <c r="L825" s="1"/>
      <c r="M825" s="1"/>
      <c r="N825" s="1"/>
      <c r="O825" s="1"/>
      <c r="P825" s="1"/>
      <c r="Q825" s="1"/>
      <c r="R825" s="1"/>
      <c r="S825" s="1"/>
      <c r="T825" s="1"/>
      <c r="U825" s="1"/>
      <c r="V825" s="1"/>
      <c r="W825" s="1"/>
      <c r="X825" s="1"/>
      <c r="Y825" s="1"/>
      <c r="Z825" s="1"/>
    </row>
    <row r="826" spans="1:26" ht="15.75" customHeight="1">
      <c r="A826" s="246"/>
      <c r="B826" s="246"/>
      <c r="C826" s="246"/>
      <c r="D826" s="246"/>
      <c r="E826" s="246"/>
      <c r="F826" s="246"/>
      <c r="G826" s="246"/>
      <c r="H826" s="246"/>
      <c r="I826" s="1"/>
      <c r="J826" s="1"/>
      <c r="K826" s="1"/>
      <c r="L826" s="1"/>
      <c r="M826" s="1"/>
      <c r="N826" s="1"/>
      <c r="O826" s="1"/>
      <c r="P826" s="1"/>
      <c r="Q826" s="1"/>
      <c r="R826" s="1"/>
      <c r="S826" s="1"/>
      <c r="T826" s="1"/>
      <c r="U826" s="1"/>
      <c r="V826" s="1"/>
      <c r="W826" s="1"/>
      <c r="X826" s="1"/>
      <c r="Y826" s="1"/>
      <c r="Z826" s="1"/>
    </row>
    <row r="827" spans="1:26" ht="15.75" customHeight="1">
      <c r="A827" s="246"/>
      <c r="B827" s="246"/>
      <c r="C827" s="246"/>
      <c r="D827" s="246"/>
      <c r="E827" s="246"/>
      <c r="F827" s="246"/>
      <c r="G827" s="246"/>
      <c r="H827" s="246"/>
      <c r="I827" s="1"/>
      <c r="J827" s="1"/>
      <c r="K827" s="1"/>
      <c r="L827" s="1"/>
      <c r="M827" s="1"/>
      <c r="N827" s="1"/>
      <c r="O827" s="1"/>
      <c r="P827" s="1"/>
      <c r="Q827" s="1"/>
      <c r="R827" s="1"/>
      <c r="S827" s="1"/>
      <c r="T827" s="1"/>
      <c r="U827" s="1"/>
      <c r="V827" s="1"/>
      <c r="W827" s="1"/>
      <c r="X827" s="1"/>
      <c r="Y827" s="1"/>
      <c r="Z827" s="1"/>
    </row>
    <row r="828" spans="1:26" ht="15.75" customHeight="1">
      <c r="A828" s="246"/>
      <c r="B828" s="246"/>
      <c r="C828" s="246"/>
      <c r="D828" s="246"/>
      <c r="E828" s="246"/>
      <c r="F828" s="246"/>
      <c r="G828" s="246"/>
      <c r="H828" s="246"/>
      <c r="I828" s="1"/>
      <c r="J828" s="1"/>
      <c r="K828" s="1"/>
      <c r="L828" s="1"/>
      <c r="M828" s="1"/>
      <c r="N828" s="1"/>
      <c r="O828" s="1"/>
      <c r="P828" s="1"/>
      <c r="Q828" s="1"/>
      <c r="R828" s="1"/>
      <c r="S828" s="1"/>
      <c r="T828" s="1"/>
      <c r="U828" s="1"/>
      <c r="V828" s="1"/>
      <c r="W828" s="1"/>
      <c r="X828" s="1"/>
      <c r="Y828" s="1"/>
      <c r="Z828" s="1"/>
    </row>
    <row r="829" spans="1:26" ht="15.75" customHeight="1">
      <c r="A829" s="246"/>
      <c r="B829" s="246"/>
      <c r="C829" s="246"/>
      <c r="D829" s="246"/>
      <c r="E829" s="246"/>
      <c r="F829" s="246"/>
      <c r="G829" s="246"/>
      <c r="H829" s="246"/>
      <c r="I829" s="1"/>
      <c r="J829" s="1"/>
      <c r="K829" s="1"/>
      <c r="L829" s="1"/>
      <c r="M829" s="1"/>
      <c r="N829" s="1"/>
      <c r="O829" s="1"/>
      <c r="P829" s="1"/>
      <c r="Q829" s="1"/>
      <c r="R829" s="1"/>
      <c r="S829" s="1"/>
      <c r="T829" s="1"/>
      <c r="U829" s="1"/>
      <c r="V829" s="1"/>
      <c r="W829" s="1"/>
      <c r="X829" s="1"/>
      <c r="Y829" s="1"/>
      <c r="Z829" s="1"/>
    </row>
    <row r="830" spans="1:26" ht="15.75" customHeight="1">
      <c r="A830" s="246"/>
      <c r="B830" s="246"/>
      <c r="C830" s="246"/>
      <c r="D830" s="246"/>
      <c r="E830" s="246"/>
      <c r="F830" s="246"/>
      <c r="G830" s="246"/>
      <c r="H830" s="246"/>
      <c r="I830" s="1"/>
      <c r="J830" s="1"/>
      <c r="K830" s="1"/>
      <c r="L830" s="1"/>
      <c r="M830" s="1"/>
      <c r="N830" s="1"/>
      <c r="O830" s="1"/>
      <c r="P830" s="1"/>
      <c r="Q830" s="1"/>
      <c r="R830" s="1"/>
      <c r="S830" s="1"/>
      <c r="T830" s="1"/>
      <c r="U830" s="1"/>
      <c r="V830" s="1"/>
      <c r="W830" s="1"/>
      <c r="X830" s="1"/>
      <c r="Y830" s="1"/>
      <c r="Z830" s="1"/>
    </row>
    <row r="831" spans="1:26" ht="15.75" customHeight="1">
      <c r="A831" s="246"/>
      <c r="B831" s="246"/>
      <c r="C831" s="246"/>
      <c r="D831" s="246"/>
      <c r="E831" s="246"/>
      <c r="F831" s="246"/>
      <c r="G831" s="246"/>
      <c r="H831" s="246"/>
      <c r="I831" s="1"/>
      <c r="J831" s="1"/>
      <c r="K831" s="1"/>
      <c r="L831" s="1"/>
      <c r="M831" s="1"/>
      <c r="N831" s="1"/>
      <c r="O831" s="1"/>
      <c r="P831" s="1"/>
      <c r="Q831" s="1"/>
      <c r="R831" s="1"/>
      <c r="S831" s="1"/>
      <c r="T831" s="1"/>
      <c r="U831" s="1"/>
      <c r="V831" s="1"/>
      <c r="W831" s="1"/>
      <c r="X831" s="1"/>
      <c r="Y831" s="1"/>
      <c r="Z831" s="1"/>
    </row>
    <row r="832" spans="1:26" ht="15.75" customHeight="1">
      <c r="A832" s="246"/>
      <c r="B832" s="246"/>
      <c r="C832" s="246"/>
      <c r="D832" s="246"/>
      <c r="E832" s="246"/>
      <c r="F832" s="246"/>
      <c r="G832" s="246"/>
      <c r="H832" s="246"/>
      <c r="I832" s="1"/>
      <c r="J832" s="1"/>
      <c r="K832" s="1"/>
      <c r="L832" s="1"/>
      <c r="M832" s="1"/>
      <c r="N832" s="1"/>
      <c r="O832" s="1"/>
      <c r="P832" s="1"/>
      <c r="Q832" s="1"/>
      <c r="R832" s="1"/>
      <c r="S832" s="1"/>
      <c r="T832" s="1"/>
      <c r="U832" s="1"/>
      <c r="V832" s="1"/>
      <c r="W832" s="1"/>
      <c r="X832" s="1"/>
      <c r="Y832" s="1"/>
      <c r="Z832" s="1"/>
    </row>
    <row r="833" spans="1:26" ht="15.75" customHeight="1">
      <c r="A833" s="246"/>
      <c r="B833" s="246"/>
      <c r="C833" s="246"/>
      <c r="D833" s="246"/>
      <c r="E833" s="246"/>
      <c r="F833" s="246"/>
      <c r="G833" s="246"/>
      <c r="H833" s="246"/>
      <c r="I833" s="1"/>
      <c r="J833" s="1"/>
      <c r="K833" s="1"/>
      <c r="L833" s="1"/>
      <c r="M833" s="1"/>
      <c r="N833" s="1"/>
      <c r="O833" s="1"/>
      <c r="P833" s="1"/>
      <c r="Q833" s="1"/>
      <c r="R833" s="1"/>
      <c r="S833" s="1"/>
      <c r="T833" s="1"/>
      <c r="U833" s="1"/>
      <c r="V833" s="1"/>
      <c r="W833" s="1"/>
      <c r="X833" s="1"/>
      <c r="Y833" s="1"/>
      <c r="Z833" s="1"/>
    </row>
    <row r="834" spans="1:26" ht="15.75" customHeight="1">
      <c r="A834" s="246"/>
      <c r="B834" s="246"/>
      <c r="C834" s="246"/>
      <c r="D834" s="246"/>
      <c r="E834" s="246"/>
      <c r="F834" s="246"/>
      <c r="G834" s="246"/>
      <c r="H834" s="246"/>
      <c r="I834" s="1"/>
      <c r="J834" s="1"/>
      <c r="K834" s="1"/>
      <c r="L834" s="1"/>
      <c r="M834" s="1"/>
      <c r="N834" s="1"/>
      <c r="O834" s="1"/>
      <c r="P834" s="1"/>
      <c r="Q834" s="1"/>
      <c r="R834" s="1"/>
      <c r="S834" s="1"/>
      <c r="T834" s="1"/>
      <c r="U834" s="1"/>
      <c r="V834" s="1"/>
      <c r="W834" s="1"/>
      <c r="X834" s="1"/>
      <c r="Y834" s="1"/>
      <c r="Z834" s="1"/>
    </row>
    <row r="835" spans="1:26" ht="15.75" customHeight="1">
      <c r="A835" s="246"/>
      <c r="B835" s="246"/>
      <c r="C835" s="246"/>
      <c r="D835" s="246"/>
      <c r="E835" s="246"/>
      <c r="F835" s="246"/>
      <c r="G835" s="246"/>
      <c r="H835" s="246"/>
      <c r="I835" s="1"/>
      <c r="J835" s="1"/>
      <c r="K835" s="1"/>
      <c r="L835" s="1"/>
      <c r="M835" s="1"/>
      <c r="N835" s="1"/>
      <c r="O835" s="1"/>
      <c r="P835" s="1"/>
      <c r="Q835" s="1"/>
      <c r="R835" s="1"/>
      <c r="S835" s="1"/>
      <c r="T835" s="1"/>
      <c r="U835" s="1"/>
      <c r="V835" s="1"/>
      <c r="W835" s="1"/>
      <c r="X835" s="1"/>
      <c r="Y835" s="1"/>
      <c r="Z835" s="1"/>
    </row>
    <row r="836" spans="1:26" ht="15.75" customHeight="1">
      <c r="A836" s="246"/>
      <c r="B836" s="246"/>
      <c r="C836" s="246"/>
      <c r="D836" s="246"/>
      <c r="E836" s="246"/>
      <c r="F836" s="246"/>
      <c r="G836" s="246"/>
      <c r="H836" s="246"/>
      <c r="I836" s="1"/>
      <c r="J836" s="1"/>
      <c r="K836" s="1"/>
      <c r="L836" s="1"/>
      <c r="M836" s="1"/>
      <c r="N836" s="1"/>
      <c r="O836" s="1"/>
      <c r="P836" s="1"/>
      <c r="Q836" s="1"/>
      <c r="R836" s="1"/>
      <c r="S836" s="1"/>
      <c r="T836" s="1"/>
      <c r="U836" s="1"/>
      <c r="V836" s="1"/>
      <c r="W836" s="1"/>
      <c r="X836" s="1"/>
      <c r="Y836" s="1"/>
      <c r="Z836" s="1"/>
    </row>
    <row r="837" spans="1:26" ht="15.75" customHeight="1">
      <c r="A837" s="246"/>
      <c r="B837" s="246"/>
      <c r="C837" s="246"/>
      <c r="D837" s="246"/>
      <c r="E837" s="246"/>
      <c r="F837" s="246"/>
      <c r="G837" s="246"/>
      <c r="H837" s="246"/>
      <c r="I837" s="1"/>
      <c r="J837" s="1"/>
      <c r="K837" s="1"/>
      <c r="L837" s="1"/>
      <c r="M837" s="1"/>
      <c r="N837" s="1"/>
      <c r="O837" s="1"/>
      <c r="P837" s="1"/>
      <c r="Q837" s="1"/>
      <c r="R837" s="1"/>
      <c r="S837" s="1"/>
      <c r="T837" s="1"/>
      <c r="U837" s="1"/>
      <c r="V837" s="1"/>
      <c r="W837" s="1"/>
      <c r="X837" s="1"/>
      <c r="Y837" s="1"/>
      <c r="Z837" s="1"/>
    </row>
    <row r="838" spans="1:26" ht="15.75" customHeight="1">
      <c r="A838" s="246"/>
      <c r="B838" s="246"/>
      <c r="C838" s="246"/>
      <c r="D838" s="246"/>
      <c r="E838" s="246"/>
      <c r="F838" s="246"/>
      <c r="G838" s="246"/>
      <c r="H838" s="246"/>
      <c r="I838" s="1"/>
      <c r="J838" s="1"/>
      <c r="K838" s="1"/>
      <c r="L838" s="1"/>
      <c r="M838" s="1"/>
      <c r="N838" s="1"/>
      <c r="O838" s="1"/>
      <c r="P838" s="1"/>
      <c r="Q838" s="1"/>
      <c r="R838" s="1"/>
      <c r="S838" s="1"/>
      <c r="T838" s="1"/>
      <c r="U838" s="1"/>
      <c r="V838" s="1"/>
      <c r="W838" s="1"/>
      <c r="X838" s="1"/>
      <c r="Y838" s="1"/>
      <c r="Z838" s="1"/>
    </row>
    <row r="839" spans="1:26" ht="15.75" customHeight="1">
      <c r="A839" s="246"/>
      <c r="B839" s="246"/>
      <c r="C839" s="246"/>
      <c r="D839" s="246"/>
      <c r="E839" s="246"/>
      <c r="F839" s="246"/>
      <c r="G839" s="246"/>
      <c r="H839" s="246"/>
      <c r="I839" s="1"/>
      <c r="J839" s="1"/>
      <c r="K839" s="1"/>
      <c r="L839" s="1"/>
      <c r="M839" s="1"/>
      <c r="N839" s="1"/>
      <c r="O839" s="1"/>
      <c r="P839" s="1"/>
      <c r="Q839" s="1"/>
      <c r="R839" s="1"/>
      <c r="S839" s="1"/>
      <c r="T839" s="1"/>
      <c r="U839" s="1"/>
      <c r="V839" s="1"/>
      <c r="W839" s="1"/>
      <c r="X839" s="1"/>
      <c r="Y839" s="1"/>
      <c r="Z839" s="1"/>
    </row>
    <row r="840" spans="1:26" ht="15.75" customHeight="1">
      <c r="A840" s="246"/>
      <c r="B840" s="246"/>
      <c r="C840" s="246"/>
      <c r="D840" s="246"/>
      <c r="E840" s="246"/>
      <c r="F840" s="246"/>
      <c r="G840" s="246"/>
      <c r="H840" s="246"/>
      <c r="I840" s="1"/>
      <c r="J840" s="1"/>
      <c r="K840" s="1"/>
      <c r="L840" s="1"/>
      <c r="M840" s="1"/>
      <c r="N840" s="1"/>
      <c r="O840" s="1"/>
      <c r="P840" s="1"/>
      <c r="Q840" s="1"/>
      <c r="R840" s="1"/>
      <c r="S840" s="1"/>
      <c r="T840" s="1"/>
      <c r="U840" s="1"/>
      <c r="V840" s="1"/>
      <c r="W840" s="1"/>
      <c r="X840" s="1"/>
      <c r="Y840" s="1"/>
      <c r="Z840" s="1"/>
    </row>
    <row r="841" spans="1:26" ht="15.75" customHeight="1">
      <c r="A841" s="246"/>
      <c r="B841" s="246"/>
      <c r="C841" s="246"/>
      <c r="D841" s="246"/>
      <c r="E841" s="246"/>
      <c r="F841" s="246"/>
      <c r="G841" s="246"/>
      <c r="H841" s="246"/>
      <c r="I841" s="1"/>
      <c r="J841" s="1"/>
      <c r="K841" s="1"/>
      <c r="L841" s="1"/>
      <c r="M841" s="1"/>
      <c r="N841" s="1"/>
      <c r="O841" s="1"/>
      <c r="P841" s="1"/>
      <c r="Q841" s="1"/>
      <c r="R841" s="1"/>
      <c r="S841" s="1"/>
      <c r="T841" s="1"/>
      <c r="U841" s="1"/>
      <c r="V841" s="1"/>
      <c r="W841" s="1"/>
      <c r="X841" s="1"/>
      <c r="Y841" s="1"/>
      <c r="Z841" s="1"/>
    </row>
    <row r="842" spans="1:26" ht="15.75" customHeight="1">
      <c r="A842" s="246"/>
      <c r="B842" s="246"/>
      <c r="C842" s="246"/>
      <c r="D842" s="246"/>
      <c r="E842" s="246"/>
      <c r="F842" s="246"/>
      <c r="G842" s="246"/>
      <c r="H842" s="246"/>
      <c r="I842" s="1"/>
      <c r="J842" s="1"/>
      <c r="K842" s="1"/>
      <c r="L842" s="1"/>
      <c r="M842" s="1"/>
      <c r="N842" s="1"/>
      <c r="O842" s="1"/>
      <c r="P842" s="1"/>
      <c r="Q842" s="1"/>
      <c r="R842" s="1"/>
      <c r="S842" s="1"/>
      <c r="T842" s="1"/>
      <c r="U842" s="1"/>
      <c r="V842" s="1"/>
      <c r="W842" s="1"/>
      <c r="X842" s="1"/>
      <c r="Y842" s="1"/>
      <c r="Z842" s="1"/>
    </row>
    <row r="843" spans="1:26" ht="15.75" customHeight="1">
      <c r="A843" s="246"/>
      <c r="B843" s="246"/>
      <c r="C843" s="246"/>
      <c r="D843" s="246"/>
      <c r="E843" s="246"/>
      <c r="F843" s="246"/>
      <c r="G843" s="246"/>
      <c r="H843" s="246"/>
      <c r="I843" s="1"/>
      <c r="J843" s="1"/>
      <c r="K843" s="1"/>
      <c r="L843" s="1"/>
      <c r="M843" s="1"/>
      <c r="N843" s="1"/>
      <c r="O843" s="1"/>
      <c r="P843" s="1"/>
      <c r="Q843" s="1"/>
      <c r="R843" s="1"/>
      <c r="S843" s="1"/>
      <c r="T843" s="1"/>
      <c r="U843" s="1"/>
      <c r="V843" s="1"/>
      <c r="W843" s="1"/>
      <c r="X843" s="1"/>
      <c r="Y843" s="1"/>
      <c r="Z843" s="1"/>
    </row>
    <row r="844" spans="1:26" ht="15.75" customHeight="1">
      <c r="A844" s="246"/>
      <c r="B844" s="246"/>
      <c r="C844" s="246"/>
      <c r="D844" s="246"/>
      <c r="E844" s="246"/>
      <c r="F844" s="246"/>
      <c r="G844" s="246"/>
      <c r="H844" s="246"/>
      <c r="I844" s="1"/>
      <c r="J844" s="1"/>
      <c r="K844" s="1"/>
      <c r="L844" s="1"/>
      <c r="M844" s="1"/>
      <c r="N844" s="1"/>
      <c r="O844" s="1"/>
      <c r="P844" s="1"/>
      <c r="Q844" s="1"/>
      <c r="R844" s="1"/>
      <c r="S844" s="1"/>
      <c r="T844" s="1"/>
      <c r="U844" s="1"/>
      <c r="V844" s="1"/>
      <c r="W844" s="1"/>
      <c r="X844" s="1"/>
      <c r="Y844" s="1"/>
      <c r="Z844" s="1"/>
    </row>
    <row r="845" spans="1:26" ht="15.75" customHeight="1">
      <c r="A845" s="246"/>
      <c r="B845" s="246"/>
      <c r="C845" s="246"/>
      <c r="D845" s="246"/>
      <c r="E845" s="246"/>
      <c r="F845" s="246"/>
      <c r="G845" s="246"/>
      <c r="H845" s="246"/>
      <c r="I845" s="1"/>
      <c r="J845" s="1"/>
      <c r="K845" s="1"/>
      <c r="L845" s="1"/>
      <c r="M845" s="1"/>
      <c r="N845" s="1"/>
      <c r="O845" s="1"/>
      <c r="P845" s="1"/>
      <c r="Q845" s="1"/>
      <c r="R845" s="1"/>
      <c r="S845" s="1"/>
      <c r="T845" s="1"/>
      <c r="U845" s="1"/>
      <c r="V845" s="1"/>
      <c r="W845" s="1"/>
      <c r="X845" s="1"/>
      <c r="Y845" s="1"/>
      <c r="Z845" s="1"/>
    </row>
    <row r="846" spans="1:26" ht="15.75" customHeight="1">
      <c r="A846" s="246"/>
      <c r="B846" s="246"/>
      <c r="C846" s="246"/>
      <c r="D846" s="246"/>
      <c r="E846" s="246"/>
      <c r="F846" s="246"/>
      <c r="G846" s="246"/>
      <c r="H846" s="246"/>
      <c r="I846" s="1"/>
      <c r="J846" s="1"/>
      <c r="K846" s="1"/>
      <c r="L846" s="1"/>
      <c r="M846" s="1"/>
      <c r="N846" s="1"/>
      <c r="O846" s="1"/>
      <c r="P846" s="1"/>
      <c r="Q846" s="1"/>
      <c r="R846" s="1"/>
      <c r="S846" s="1"/>
      <c r="T846" s="1"/>
      <c r="U846" s="1"/>
      <c r="V846" s="1"/>
      <c r="W846" s="1"/>
      <c r="X846" s="1"/>
      <c r="Y846" s="1"/>
      <c r="Z846" s="1"/>
    </row>
    <row r="847" spans="1:26" ht="15.75" customHeight="1">
      <c r="A847" s="246"/>
      <c r="B847" s="246"/>
      <c r="C847" s="246"/>
      <c r="D847" s="246"/>
      <c r="E847" s="246"/>
      <c r="F847" s="246"/>
      <c r="G847" s="246"/>
      <c r="H847" s="246"/>
      <c r="I847" s="1"/>
      <c r="J847" s="1"/>
      <c r="K847" s="1"/>
      <c r="L847" s="1"/>
      <c r="M847" s="1"/>
      <c r="N847" s="1"/>
      <c r="O847" s="1"/>
      <c r="P847" s="1"/>
      <c r="Q847" s="1"/>
      <c r="R847" s="1"/>
      <c r="S847" s="1"/>
      <c r="T847" s="1"/>
      <c r="U847" s="1"/>
      <c r="V847" s="1"/>
      <c r="W847" s="1"/>
      <c r="X847" s="1"/>
      <c r="Y847" s="1"/>
      <c r="Z847" s="1"/>
    </row>
    <row r="848" spans="1:26" ht="15.75" customHeight="1">
      <c r="A848" s="246"/>
      <c r="B848" s="246"/>
      <c r="C848" s="246"/>
      <c r="D848" s="246"/>
      <c r="E848" s="246"/>
      <c r="F848" s="246"/>
      <c r="G848" s="246"/>
      <c r="H848" s="246"/>
      <c r="I848" s="1"/>
      <c r="J848" s="1"/>
      <c r="K848" s="1"/>
      <c r="L848" s="1"/>
      <c r="M848" s="1"/>
      <c r="N848" s="1"/>
      <c r="O848" s="1"/>
      <c r="P848" s="1"/>
      <c r="Q848" s="1"/>
      <c r="R848" s="1"/>
      <c r="S848" s="1"/>
      <c r="T848" s="1"/>
      <c r="U848" s="1"/>
      <c r="V848" s="1"/>
      <c r="W848" s="1"/>
      <c r="X848" s="1"/>
      <c r="Y848" s="1"/>
      <c r="Z848" s="1"/>
    </row>
    <row r="849" spans="1:26" ht="15.75" customHeight="1">
      <c r="A849" s="246"/>
      <c r="B849" s="246"/>
      <c r="C849" s="246"/>
      <c r="D849" s="246"/>
      <c r="E849" s="246"/>
      <c r="F849" s="246"/>
      <c r="G849" s="246"/>
      <c r="H849" s="246"/>
      <c r="I849" s="1"/>
      <c r="J849" s="1"/>
      <c r="K849" s="1"/>
      <c r="L849" s="1"/>
      <c r="M849" s="1"/>
      <c r="N849" s="1"/>
      <c r="O849" s="1"/>
      <c r="P849" s="1"/>
      <c r="Q849" s="1"/>
      <c r="R849" s="1"/>
      <c r="S849" s="1"/>
      <c r="T849" s="1"/>
      <c r="U849" s="1"/>
      <c r="V849" s="1"/>
      <c r="W849" s="1"/>
      <c r="X849" s="1"/>
      <c r="Y849" s="1"/>
      <c r="Z849" s="1"/>
    </row>
    <row r="850" spans="1:26" ht="15.75" customHeight="1">
      <c r="A850" s="246"/>
      <c r="B850" s="246"/>
      <c r="C850" s="246"/>
      <c r="D850" s="246"/>
      <c r="E850" s="246"/>
      <c r="F850" s="246"/>
      <c r="G850" s="246"/>
      <c r="H850" s="246"/>
      <c r="I850" s="1"/>
      <c r="J850" s="1"/>
      <c r="K850" s="1"/>
      <c r="L850" s="1"/>
      <c r="M850" s="1"/>
      <c r="N850" s="1"/>
      <c r="O850" s="1"/>
      <c r="P850" s="1"/>
      <c r="Q850" s="1"/>
      <c r="R850" s="1"/>
      <c r="S850" s="1"/>
      <c r="T850" s="1"/>
      <c r="U850" s="1"/>
      <c r="V850" s="1"/>
      <c r="W850" s="1"/>
      <c r="X850" s="1"/>
      <c r="Y850" s="1"/>
      <c r="Z850" s="1"/>
    </row>
    <row r="851" spans="1:26" ht="15.75" customHeight="1">
      <c r="A851" s="246"/>
      <c r="B851" s="246"/>
      <c r="C851" s="246"/>
      <c r="D851" s="246"/>
      <c r="E851" s="246"/>
      <c r="F851" s="246"/>
      <c r="G851" s="246"/>
      <c r="H851" s="246"/>
      <c r="I851" s="1"/>
      <c r="J851" s="1"/>
      <c r="K851" s="1"/>
      <c r="L851" s="1"/>
      <c r="M851" s="1"/>
      <c r="N851" s="1"/>
      <c r="O851" s="1"/>
      <c r="P851" s="1"/>
      <c r="Q851" s="1"/>
      <c r="R851" s="1"/>
      <c r="S851" s="1"/>
      <c r="T851" s="1"/>
      <c r="U851" s="1"/>
      <c r="V851" s="1"/>
      <c r="W851" s="1"/>
      <c r="X851" s="1"/>
      <c r="Y851" s="1"/>
      <c r="Z851" s="1"/>
    </row>
    <row r="852" spans="1:26" ht="15.75" customHeight="1">
      <c r="A852" s="246"/>
      <c r="B852" s="246"/>
      <c r="C852" s="246"/>
      <c r="D852" s="246"/>
      <c r="E852" s="246"/>
      <c r="F852" s="246"/>
      <c r="G852" s="246"/>
      <c r="H852" s="246"/>
      <c r="I852" s="1"/>
      <c r="J852" s="1"/>
      <c r="K852" s="1"/>
      <c r="L852" s="1"/>
      <c r="M852" s="1"/>
      <c r="N852" s="1"/>
      <c r="O852" s="1"/>
      <c r="P852" s="1"/>
      <c r="Q852" s="1"/>
      <c r="R852" s="1"/>
      <c r="S852" s="1"/>
      <c r="T852" s="1"/>
      <c r="U852" s="1"/>
      <c r="V852" s="1"/>
      <c r="W852" s="1"/>
      <c r="X852" s="1"/>
      <c r="Y852" s="1"/>
      <c r="Z852" s="1"/>
    </row>
    <row r="853" spans="1:26" ht="15.75" customHeight="1">
      <c r="A853" s="246"/>
      <c r="B853" s="246"/>
      <c r="C853" s="246"/>
      <c r="D853" s="246"/>
      <c r="E853" s="246"/>
      <c r="F853" s="246"/>
      <c r="G853" s="246"/>
      <c r="H853" s="246"/>
      <c r="I853" s="1"/>
      <c r="J853" s="1"/>
      <c r="K853" s="1"/>
      <c r="L853" s="1"/>
      <c r="M853" s="1"/>
      <c r="N853" s="1"/>
      <c r="O853" s="1"/>
      <c r="P853" s="1"/>
      <c r="Q853" s="1"/>
      <c r="R853" s="1"/>
      <c r="S853" s="1"/>
      <c r="T853" s="1"/>
      <c r="U853" s="1"/>
      <c r="V853" s="1"/>
      <c r="W853" s="1"/>
      <c r="X853" s="1"/>
      <c r="Y853" s="1"/>
      <c r="Z853" s="1"/>
    </row>
    <row r="854" spans="1:26" ht="15.75" customHeight="1">
      <c r="A854" s="246"/>
      <c r="B854" s="246"/>
      <c r="C854" s="246"/>
      <c r="D854" s="246"/>
      <c r="E854" s="246"/>
      <c r="F854" s="246"/>
      <c r="G854" s="246"/>
      <c r="H854" s="246"/>
      <c r="I854" s="1"/>
      <c r="J854" s="1"/>
      <c r="K854" s="1"/>
      <c r="L854" s="1"/>
      <c r="M854" s="1"/>
      <c r="N854" s="1"/>
      <c r="O854" s="1"/>
      <c r="P854" s="1"/>
      <c r="Q854" s="1"/>
      <c r="R854" s="1"/>
      <c r="S854" s="1"/>
      <c r="T854" s="1"/>
      <c r="U854" s="1"/>
      <c r="V854" s="1"/>
      <c r="W854" s="1"/>
      <c r="X854" s="1"/>
      <c r="Y854" s="1"/>
      <c r="Z854" s="1"/>
    </row>
    <row r="855" spans="1:26" ht="15.75" customHeight="1">
      <c r="A855" s="246"/>
      <c r="B855" s="246"/>
      <c r="C855" s="246"/>
      <c r="D855" s="246"/>
      <c r="E855" s="246"/>
      <c r="F855" s="246"/>
      <c r="G855" s="246"/>
      <c r="H855" s="246"/>
      <c r="I855" s="1"/>
      <c r="J855" s="1"/>
      <c r="K855" s="1"/>
      <c r="L855" s="1"/>
      <c r="M855" s="1"/>
      <c r="N855" s="1"/>
      <c r="O855" s="1"/>
      <c r="P855" s="1"/>
      <c r="Q855" s="1"/>
      <c r="R855" s="1"/>
      <c r="S855" s="1"/>
      <c r="T855" s="1"/>
      <c r="U855" s="1"/>
      <c r="V855" s="1"/>
      <c r="W855" s="1"/>
      <c r="X855" s="1"/>
      <c r="Y855" s="1"/>
      <c r="Z855" s="1"/>
    </row>
    <row r="856" spans="1:26" ht="15.75" customHeight="1">
      <c r="A856" s="246"/>
      <c r="B856" s="246"/>
      <c r="C856" s="246"/>
      <c r="D856" s="246"/>
      <c r="E856" s="246"/>
      <c r="F856" s="246"/>
      <c r="G856" s="246"/>
      <c r="H856" s="246"/>
      <c r="I856" s="1"/>
      <c r="J856" s="1"/>
      <c r="K856" s="1"/>
      <c r="L856" s="1"/>
      <c r="M856" s="1"/>
      <c r="N856" s="1"/>
      <c r="O856" s="1"/>
      <c r="P856" s="1"/>
      <c r="Q856" s="1"/>
      <c r="R856" s="1"/>
      <c r="S856" s="1"/>
      <c r="T856" s="1"/>
      <c r="U856" s="1"/>
      <c r="V856" s="1"/>
      <c r="W856" s="1"/>
      <c r="X856" s="1"/>
      <c r="Y856" s="1"/>
      <c r="Z856" s="1"/>
    </row>
    <row r="857" spans="1:26" ht="15.75" customHeight="1">
      <c r="A857" s="246"/>
      <c r="B857" s="246"/>
      <c r="C857" s="246"/>
      <c r="D857" s="246"/>
      <c r="E857" s="246"/>
      <c r="F857" s="246"/>
      <c r="G857" s="246"/>
      <c r="H857" s="246"/>
      <c r="I857" s="1"/>
      <c r="J857" s="1"/>
      <c r="K857" s="1"/>
      <c r="L857" s="1"/>
      <c r="M857" s="1"/>
      <c r="N857" s="1"/>
      <c r="O857" s="1"/>
      <c r="P857" s="1"/>
      <c r="Q857" s="1"/>
      <c r="R857" s="1"/>
      <c r="S857" s="1"/>
      <c r="T857" s="1"/>
      <c r="U857" s="1"/>
      <c r="V857" s="1"/>
      <c r="W857" s="1"/>
      <c r="X857" s="1"/>
      <c r="Y857" s="1"/>
      <c r="Z857" s="1"/>
    </row>
    <row r="858" spans="1:26" ht="15.75" customHeight="1">
      <c r="A858" s="246"/>
      <c r="B858" s="246"/>
      <c r="C858" s="246"/>
      <c r="D858" s="246"/>
      <c r="E858" s="246"/>
      <c r="F858" s="246"/>
      <c r="G858" s="246"/>
      <c r="H858" s="246"/>
      <c r="I858" s="1"/>
      <c r="J858" s="1"/>
      <c r="K858" s="1"/>
      <c r="L858" s="1"/>
      <c r="M858" s="1"/>
      <c r="N858" s="1"/>
      <c r="O858" s="1"/>
      <c r="P858" s="1"/>
      <c r="Q858" s="1"/>
      <c r="R858" s="1"/>
      <c r="S858" s="1"/>
      <c r="T858" s="1"/>
      <c r="U858" s="1"/>
      <c r="V858" s="1"/>
      <c r="W858" s="1"/>
      <c r="X858" s="1"/>
      <c r="Y858" s="1"/>
      <c r="Z858" s="1"/>
    </row>
    <row r="859" spans="1:26" ht="15.75" customHeight="1">
      <c r="A859" s="246"/>
      <c r="B859" s="246"/>
      <c r="C859" s="246"/>
      <c r="D859" s="246"/>
      <c r="E859" s="246"/>
      <c r="F859" s="246"/>
      <c r="G859" s="246"/>
      <c r="H859" s="246"/>
      <c r="I859" s="1"/>
      <c r="J859" s="1"/>
      <c r="K859" s="1"/>
      <c r="L859" s="1"/>
      <c r="M859" s="1"/>
      <c r="N859" s="1"/>
      <c r="O859" s="1"/>
      <c r="P859" s="1"/>
      <c r="Q859" s="1"/>
      <c r="R859" s="1"/>
      <c r="S859" s="1"/>
      <c r="T859" s="1"/>
      <c r="U859" s="1"/>
      <c r="V859" s="1"/>
      <c r="W859" s="1"/>
      <c r="X859" s="1"/>
      <c r="Y859" s="1"/>
      <c r="Z859" s="1"/>
    </row>
    <row r="860" spans="1:26" ht="15.75" customHeight="1">
      <c r="A860" s="246"/>
      <c r="B860" s="246"/>
      <c r="C860" s="246"/>
      <c r="D860" s="246"/>
      <c r="E860" s="246"/>
      <c r="F860" s="246"/>
      <c r="G860" s="246"/>
      <c r="H860" s="246"/>
      <c r="I860" s="1"/>
      <c r="J860" s="1"/>
      <c r="K860" s="1"/>
      <c r="L860" s="1"/>
      <c r="M860" s="1"/>
      <c r="N860" s="1"/>
      <c r="O860" s="1"/>
      <c r="P860" s="1"/>
      <c r="Q860" s="1"/>
      <c r="R860" s="1"/>
      <c r="S860" s="1"/>
      <c r="T860" s="1"/>
      <c r="U860" s="1"/>
      <c r="V860" s="1"/>
      <c r="W860" s="1"/>
      <c r="X860" s="1"/>
      <c r="Y860" s="1"/>
      <c r="Z860" s="1"/>
    </row>
    <row r="861" spans="1:26" ht="15.75" customHeight="1">
      <c r="A861" s="246"/>
      <c r="B861" s="246"/>
      <c r="C861" s="246"/>
      <c r="D861" s="246"/>
      <c r="E861" s="246"/>
      <c r="F861" s="246"/>
      <c r="G861" s="246"/>
      <c r="H861" s="246"/>
      <c r="I861" s="1"/>
      <c r="J861" s="1"/>
      <c r="K861" s="1"/>
      <c r="L861" s="1"/>
      <c r="M861" s="1"/>
      <c r="N861" s="1"/>
      <c r="O861" s="1"/>
      <c r="P861" s="1"/>
      <c r="Q861" s="1"/>
      <c r="R861" s="1"/>
      <c r="S861" s="1"/>
      <c r="T861" s="1"/>
      <c r="U861" s="1"/>
      <c r="V861" s="1"/>
      <c r="W861" s="1"/>
      <c r="X861" s="1"/>
      <c r="Y861" s="1"/>
      <c r="Z861" s="1"/>
    </row>
    <row r="862" spans="1:26" ht="15.75" customHeight="1">
      <c r="A862" s="246"/>
      <c r="B862" s="246"/>
      <c r="C862" s="246"/>
      <c r="D862" s="246"/>
      <c r="E862" s="246"/>
      <c r="F862" s="246"/>
      <c r="G862" s="246"/>
      <c r="H862" s="246"/>
      <c r="I862" s="1"/>
      <c r="J862" s="1"/>
      <c r="K862" s="1"/>
      <c r="L862" s="1"/>
      <c r="M862" s="1"/>
      <c r="N862" s="1"/>
      <c r="O862" s="1"/>
      <c r="P862" s="1"/>
      <c r="Q862" s="1"/>
      <c r="R862" s="1"/>
      <c r="S862" s="1"/>
      <c r="T862" s="1"/>
      <c r="U862" s="1"/>
      <c r="V862" s="1"/>
      <c r="W862" s="1"/>
      <c r="X862" s="1"/>
      <c r="Y862" s="1"/>
      <c r="Z862" s="1"/>
    </row>
    <row r="863" spans="1:26" ht="15.75" customHeight="1">
      <c r="A863" s="246"/>
      <c r="B863" s="246"/>
      <c r="C863" s="246"/>
      <c r="D863" s="246"/>
      <c r="E863" s="246"/>
      <c r="F863" s="246"/>
      <c r="G863" s="246"/>
      <c r="H863" s="246"/>
      <c r="I863" s="1"/>
      <c r="J863" s="1"/>
      <c r="K863" s="1"/>
      <c r="L863" s="1"/>
      <c r="M863" s="1"/>
      <c r="N863" s="1"/>
      <c r="O863" s="1"/>
      <c r="P863" s="1"/>
      <c r="Q863" s="1"/>
      <c r="R863" s="1"/>
      <c r="S863" s="1"/>
      <c r="T863" s="1"/>
      <c r="U863" s="1"/>
      <c r="V863" s="1"/>
      <c r="W863" s="1"/>
      <c r="X863" s="1"/>
      <c r="Y863" s="1"/>
      <c r="Z863" s="1"/>
    </row>
    <row r="864" spans="1:26" ht="15.75" customHeight="1">
      <c r="A864" s="246"/>
      <c r="B864" s="246"/>
      <c r="C864" s="246"/>
      <c r="D864" s="246"/>
      <c r="E864" s="246"/>
      <c r="F864" s="246"/>
      <c r="G864" s="246"/>
      <c r="H864" s="246"/>
      <c r="I864" s="1"/>
      <c r="J864" s="1"/>
      <c r="K864" s="1"/>
      <c r="L864" s="1"/>
      <c r="M864" s="1"/>
      <c r="N864" s="1"/>
      <c r="O864" s="1"/>
      <c r="P864" s="1"/>
      <c r="Q864" s="1"/>
      <c r="R864" s="1"/>
      <c r="S864" s="1"/>
      <c r="T864" s="1"/>
      <c r="U864" s="1"/>
      <c r="V864" s="1"/>
      <c r="W864" s="1"/>
      <c r="X864" s="1"/>
      <c r="Y864" s="1"/>
      <c r="Z864" s="1"/>
    </row>
    <row r="865" spans="1:26" ht="15.75" customHeight="1">
      <c r="A865" s="246"/>
      <c r="B865" s="246"/>
      <c r="C865" s="246"/>
      <c r="D865" s="246"/>
      <c r="E865" s="246"/>
      <c r="F865" s="246"/>
      <c r="G865" s="246"/>
      <c r="H865" s="246"/>
      <c r="I865" s="1"/>
      <c r="J865" s="1"/>
      <c r="K865" s="1"/>
      <c r="L865" s="1"/>
      <c r="M865" s="1"/>
      <c r="N865" s="1"/>
      <c r="O865" s="1"/>
      <c r="P865" s="1"/>
      <c r="Q865" s="1"/>
      <c r="R865" s="1"/>
      <c r="S865" s="1"/>
      <c r="T865" s="1"/>
      <c r="U865" s="1"/>
      <c r="V865" s="1"/>
      <c r="W865" s="1"/>
      <c r="X865" s="1"/>
      <c r="Y865" s="1"/>
      <c r="Z865" s="1"/>
    </row>
    <row r="866" spans="1:26" ht="15.75" customHeight="1">
      <c r="A866" s="246"/>
      <c r="B866" s="246"/>
      <c r="C866" s="246"/>
      <c r="D866" s="246"/>
      <c r="E866" s="246"/>
      <c r="F866" s="246"/>
      <c r="G866" s="246"/>
      <c r="H866" s="246"/>
      <c r="I866" s="1"/>
      <c r="J866" s="1"/>
      <c r="K866" s="1"/>
      <c r="L866" s="1"/>
      <c r="M866" s="1"/>
      <c r="N866" s="1"/>
      <c r="O866" s="1"/>
      <c r="P866" s="1"/>
      <c r="Q866" s="1"/>
      <c r="R866" s="1"/>
      <c r="S866" s="1"/>
      <c r="T866" s="1"/>
      <c r="U866" s="1"/>
      <c r="V866" s="1"/>
      <c r="W866" s="1"/>
      <c r="X866" s="1"/>
      <c r="Y866" s="1"/>
      <c r="Z866" s="1"/>
    </row>
    <row r="867" spans="1:26" ht="15.75" customHeight="1">
      <c r="A867" s="246"/>
      <c r="B867" s="246"/>
      <c r="C867" s="246"/>
      <c r="D867" s="246"/>
      <c r="E867" s="246"/>
      <c r="F867" s="246"/>
      <c r="G867" s="246"/>
      <c r="H867" s="246"/>
      <c r="I867" s="1"/>
      <c r="J867" s="1"/>
      <c r="K867" s="1"/>
      <c r="L867" s="1"/>
      <c r="M867" s="1"/>
      <c r="N867" s="1"/>
      <c r="O867" s="1"/>
      <c r="P867" s="1"/>
      <c r="Q867" s="1"/>
      <c r="R867" s="1"/>
      <c r="S867" s="1"/>
      <c r="T867" s="1"/>
      <c r="U867" s="1"/>
      <c r="V867" s="1"/>
      <c r="W867" s="1"/>
      <c r="X867" s="1"/>
      <c r="Y867" s="1"/>
      <c r="Z867" s="1"/>
    </row>
    <row r="868" spans="1:26" ht="15.75" customHeight="1">
      <c r="A868" s="246"/>
      <c r="B868" s="246"/>
      <c r="C868" s="246"/>
      <c r="D868" s="246"/>
      <c r="E868" s="246"/>
      <c r="F868" s="246"/>
      <c r="G868" s="246"/>
      <c r="H868" s="246"/>
      <c r="I868" s="1"/>
      <c r="J868" s="1"/>
      <c r="K868" s="1"/>
      <c r="L868" s="1"/>
      <c r="M868" s="1"/>
      <c r="N868" s="1"/>
      <c r="O868" s="1"/>
      <c r="P868" s="1"/>
      <c r="Q868" s="1"/>
      <c r="R868" s="1"/>
      <c r="S868" s="1"/>
      <c r="T868" s="1"/>
      <c r="U868" s="1"/>
      <c r="V868" s="1"/>
      <c r="W868" s="1"/>
      <c r="X868" s="1"/>
      <c r="Y868" s="1"/>
      <c r="Z868" s="1"/>
    </row>
    <row r="869" spans="1:26" ht="15.75" customHeight="1">
      <c r="A869" s="246"/>
      <c r="B869" s="246"/>
      <c r="C869" s="246"/>
      <c r="D869" s="246"/>
      <c r="E869" s="246"/>
      <c r="F869" s="246"/>
      <c r="G869" s="246"/>
      <c r="H869" s="246"/>
      <c r="I869" s="1"/>
      <c r="J869" s="1"/>
      <c r="K869" s="1"/>
      <c r="L869" s="1"/>
      <c r="M869" s="1"/>
      <c r="N869" s="1"/>
      <c r="O869" s="1"/>
      <c r="P869" s="1"/>
      <c r="Q869" s="1"/>
      <c r="R869" s="1"/>
      <c r="S869" s="1"/>
      <c r="T869" s="1"/>
      <c r="U869" s="1"/>
      <c r="V869" s="1"/>
      <c r="W869" s="1"/>
      <c r="X869" s="1"/>
      <c r="Y869" s="1"/>
      <c r="Z869" s="1"/>
    </row>
    <row r="870" spans="1:26" ht="15.75" customHeight="1">
      <c r="A870" s="246"/>
      <c r="B870" s="246"/>
      <c r="C870" s="246"/>
      <c r="D870" s="246"/>
      <c r="E870" s="246"/>
      <c r="F870" s="246"/>
      <c r="G870" s="246"/>
      <c r="H870" s="246"/>
      <c r="I870" s="1"/>
      <c r="J870" s="1"/>
      <c r="K870" s="1"/>
      <c r="L870" s="1"/>
      <c r="M870" s="1"/>
      <c r="N870" s="1"/>
      <c r="O870" s="1"/>
      <c r="P870" s="1"/>
      <c r="Q870" s="1"/>
      <c r="R870" s="1"/>
      <c r="S870" s="1"/>
      <c r="T870" s="1"/>
      <c r="U870" s="1"/>
      <c r="V870" s="1"/>
      <c r="W870" s="1"/>
      <c r="X870" s="1"/>
      <c r="Y870" s="1"/>
      <c r="Z870" s="1"/>
    </row>
    <row r="871" spans="1:26" ht="15.75" customHeight="1">
      <c r="A871" s="246"/>
      <c r="B871" s="246"/>
      <c r="C871" s="246"/>
      <c r="D871" s="246"/>
      <c r="E871" s="246"/>
      <c r="F871" s="246"/>
      <c r="G871" s="246"/>
      <c r="H871" s="246"/>
      <c r="I871" s="1"/>
      <c r="J871" s="1"/>
      <c r="K871" s="1"/>
      <c r="L871" s="1"/>
      <c r="M871" s="1"/>
      <c r="N871" s="1"/>
      <c r="O871" s="1"/>
      <c r="P871" s="1"/>
      <c r="Q871" s="1"/>
      <c r="R871" s="1"/>
      <c r="S871" s="1"/>
      <c r="T871" s="1"/>
      <c r="U871" s="1"/>
      <c r="V871" s="1"/>
      <c r="W871" s="1"/>
      <c r="X871" s="1"/>
      <c r="Y871" s="1"/>
      <c r="Z871" s="1"/>
    </row>
    <row r="872" spans="1:26" ht="15.75" customHeight="1">
      <c r="A872" s="246"/>
      <c r="B872" s="246"/>
      <c r="C872" s="246"/>
      <c r="D872" s="246"/>
      <c r="E872" s="246"/>
      <c r="F872" s="246"/>
      <c r="G872" s="246"/>
      <c r="H872" s="246"/>
      <c r="I872" s="1"/>
      <c r="J872" s="1"/>
      <c r="K872" s="1"/>
      <c r="L872" s="1"/>
      <c r="M872" s="1"/>
      <c r="N872" s="1"/>
      <c r="O872" s="1"/>
      <c r="P872" s="1"/>
      <c r="Q872" s="1"/>
      <c r="R872" s="1"/>
      <c r="S872" s="1"/>
      <c r="T872" s="1"/>
      <c r="U872" s="1"/>
      <c r="V872" s="1"/>
      <c r="W872" s="1"/>
      <c r="X872" s="1"/>
      <c r="Y872" s="1"/>
      <c r="Z872" s="1"/>
    </row>
    <row r="873" spans="1:26" ht="15.75" customHeight="1">
      <c r="A873" s="246"/>
      <c r="B873" s="246"/>
      <c r="C873" s="246"/>
      <c r="D873" s="246"/>
      <c r="E873" s="246"/>
      <c r="F873" s="246"/>
      <c r="G873" s="246"/>
      <c r="H873" s="246"/>
      <c r="I873" s="1"/>
      <c r="J873" s="1"/>
      <c r="K873" s="1"/>
      <c r="L873" s="1"/>
      <c r="M873" s="1"/>
      <c r="N873" s="1"/>
      <c r="O873" s="1"/>
      <c r="P873" s="1"/>
      <c r="Q873" s="1"/>
      <c r="R873" s="1"/>
      <c r="S873" s="1"/>
      <c r="T873" s="1"/>
      <c r="U873" s="1"/>
      <c r="V873" s="1"/>
      <c r="W873" s="1"/>
      <c r="X873" s="1"/>
      <c r="Y873" s="1"/>
      <c r="Z873" s="1"/>
    </row>
    <row r="874" spans="1:26" ht="15.75" customHeight="1">
      <c r="A874" s="246"/>
      <c r="B874" s="246"/>
      <c r="C874" s="246"/>
      <c r="D874" s="246"/>
      <c r="E874" s="246"/>
      <c r="F874" s="246"/>
      <c r="G874" s="246"/>
      <c r="H874" s="246"/>
      <c r="I874" s="1"/>
      <c r="J874" s="1"/>
      <c r="K874" s="1"/>
      <c r="L874" s="1"/>
      <c r="M874" s="1"/>
      <c r="N874" s="1"/>
      <c r="O874" s="1"/>
      <c r="P874" s="1"/>
      <c r="Q874" s="1"/>
      <c r="R874" s="1"/>
      <c r="S874" s="1"/>
      <c r="T874" s="1"/>
      <c r="U874" s="1"/>
      <c r="V874" s="1"/>
      <c r="W874" s="1"/>
      <c r="X874" s="1"/>
      <c r="Y874" s="1"/>
      <c r="Z874" s="1"/>
    </row>
    <row r="875" spans="1:26" ht="15.75" customHeight="1">
      <c r="A875" s="246"/>
      <c r="B875" s="246"/>
      <c r="C875" s="246"/>
      <c r="D875" s="246"/>
      <c r="E875" s="246"/>
      <c r="F875" s="246"/>
      <c r="G875" s="246"/>
      <c r="H875" s="246"/>
      <c r="I875" s="1"/>
      <c r="J875" s="1"/>
      <c r="K875" s="1"/>
      <c r="L875" s="1"/>
      <c r="M875" s="1"/>
      <c r="N875" s="1"/>
      <c r="O875" s="1"/>
      <c r="P875" s="1"/>
      <c r="Q875" s="1"/>
      <c r="R875" s="1"/>
      <c r="S875" s="1"/>
      <c r="T875" s="1"/>
      <c r="U875" s="1"/>
      <c r="V875" s="1"/>
      <c r="W875" s="1"/>
      <c r="X875" s="1"/>
      <c r="Y875" s="1"/>
      <c r="Z875" s="1"/>
    </row>
    <row r="876" spans="1:26" ht="15.75" customHeight="1">
      <c r="A876" s="246"/>
      <c r="B876" s="246"/>
      <c r="C876" s="246"/>
      <c r="D876" s="246"/>
      <c r="E876" s="246"/>
      <c r="F876" s="246"/>
      <c r="G876" s="246"/>
      <c r="H876" s="246"/>
      <c r="I876" s="1"/>
      <c r="J876" s="1"/>
      <c r="K876" s="1"/>
      <c r="L876" s="1"/>
      <c r="M876" s="1"/>
      <c r="N876" s="1"/>
      <c r="O876" s="1"/>
      <c r="P876" s="1"/>
      <c r="Q876" s="1"/>
      <c r="R876" s="1"/>
      <c r="S876" s="1"/>
      <c r="T876" s="1"/>
      <c r="U876" s="1"/>
      <c r="V876" s="1"/>
      <c r="W876" s="1"/>
      <c r="X876" s="1"/>
      <c r="Y876" s="1"/>
      <c r="Z876" s="1"/>
    </row>
    <row r="877" spans="1:26" ht="15.75" customHeight="1">
      <c r="A877" s="246"/>
      <c r="B877" s="246"/>
      <c r="C877" s="246"/>
      <c r="D877" s="246"/>
      <c r="E877" s="246"/>
      <c r="F877" s="246"/>
      <c r="G877" s="246"/>
      <c r="H877" s="246"/>
      <c r="I877" s="1"/>
      <c r="J877" s="1"/>
      <c r="K877" s="1"/>
      <c r="L877" s="1"/>
      <c r="M877" s="1"/>
      <c r="N877" s="1"/>
      <c r="O877" s="1"/>
      <c r="P877" s="1"/>
      <c r="Q877" s="1"/>
      <c r="R877" s="1"/>
      <c r="S877" s="1"/>
      <c r="T877" s="1"/>
      <c r="U877" s="1"/>
      <c r="V877" s="1"/>
      <c r="W877" s="1"/>
      <c r="X877" s="1"/>
      <c r="Y877" s="1"/>
      <c r="Z877" s="1"/>
    </row>
    <row r="878" spans="1:26" ht="15.75" customHeight="1">
      <c r="A878" s="246"/>
      <c r="B878" s="246"/>
      <c r="C878" s="246"/>
      <c r="D878" s="246"/>
      <c r="E878" s="246"/>
      <c r="F878" s="246"/>
      <c r="G878" s="246"/>
      <c r="H878" s="246"/>
      <c r="I878" s="1"/>
      <c r="J878" s="1"/>
      <c r="K878" s="1"/>
      <c r="L878" s="1"/>
      <c r="M878" s="1"/>
      <c r="N878" s="1"/>
      <c r="O878" s="1"/>
      <c r="P878" s="1"/>
      <c r="Q878" s="1"/>
      <c r="R878" s="1"/>
      <c r="S878" s="1"/>
      <c r="T878" s="1"/>
      <c r="U878" s="1"/>
      <c r="V878" s="1"/>
      <c r="W878" s="1"/>
      <c r="X878" s="1"/>
      <c r="Y878" s="1"/>
      <c r="Z878" s="1"/>
    </row>
    <row r="879" spans="1:26" ht="15.75" customHeight="1">
      <c r="A879" s="246"/>
      <c r="B879" s="246"/>
      <c r="C879" s="246"/>
      <c r="D879" s="246"/>
      <c r="E879" s="246"/>
      <c r="F879" s="246"/>
      <c r="G879" s="246"/>
      <c r="H879" s="246"/>
      <c r="I879" s="1"/>
      <c r="J879" s="1"/>
      <c r="K879" s="1"/>
      <c r="L879" s="1"/>
      <c r="M879" s="1"/>
      <c r="N879" s="1"/>
      <c r="O879" s="1"/>
      <c r="P879" s="1"/>
      <c r="Q879" s="1"/>
      <c r="R879" s="1"/>
      <c r="S879" s="1"/>
      <c r="T879" s="1"/>
      <c r="U879" s="1"/>
      <c r="V879" s="1"/>
      <c r="W879" s="1"/>
      <c r="X879" s="1"/>
      <c r="Y879" s="1"/>
      <c r="Z879" s="1"/>
    </row>
    <row r="880" spans="1:26" ht="15.75" customHeight="1">
      <c r="A880" s="246"/>
      <c r="B880" s="246"/>
      <c r="C880" s="246"/>
      <c r="D880" s="246"/>
      <c r="E880" s="246"/>
      <c r="F880" s="246"/>
      <c r="G880" s="246"/>
      <c r="H880" s="246"/>
      <c r="I880" s="1"/>
      <c r="J880" s="1"/>
      <c r="K880" s="1"/>
      <c r="L880" s="1"/>
      <c r="M880" s="1"/>
      <c r="N880" s="1"/>
      <c r="O880" s="1"/>
      <c r="P880" s="1"/>
      <c r="Q880" s="1"/>
      <c r="R880" s="1"/>
      <c r="S880" s="1"/>
      <c r="T880" s="1"/>
      <c r="U880" s="1"/>
      <c r="V880" s="1"/>
      <c r="W880" s="1"/>
      <c r="X880" s="1"/>
      <c r="Y880" s="1"/>
      <c r="Z880" s="1"/>
    </row>
    <row r="881" spans="1:26" ht="15.75" customHeight="1">
      <c r="A881" s="246"/>
      <c r="B881" s="246"/>
      <c r="C881" s="246"/>
      <c r="D881" s="246"/>
      <c r="E881" s="246"/>
      <c r="F881" s="246"/>
      <c r="G881" s="246"/>
      <c r="H881" s="246"/>
      <c r="I881" s="1"/>
      <c r="J881" s="1"/>
      <c r="K881" s="1"/>
      <c r="L881" s="1"/>
      <c r="M881" s="1"/>
      <c r="N881" s="1"/>
      <c r="O881" s="1"/>
      <c r="P881" s="1"/>
      <c r="Q881" s="1"/>
      <c r="R881" s="1"/>
      <c r="S881" s="1"/>
      <c r="T881" s="1"/>
      <c r="U881" s="1"/>
      <c r="V881" s="1"/>
      <c r="W881" s="1"/>
      <c r="X881" s="1"/>
      <c r="Y881" s="1"/>
      <c r="Z881" s="1"/>
    </row>
    <row r="882" spans="1:26" ht="15.75" customHeight="1">
      <c r="A882" s="246"/>
      <c r="B882" s="246"/>
      <c r="C882" s="246"/>
      <c r="D882" s="246"/>
      <c r="E882" s="246"/>
      <c r="F882" s="246"/>
      <c r="G882" s="246"/>
      <c r="H882" s="246"/>
      <c r="I882" s="1"/>
      <c r="J882" s="1"/>
      <c r="K882" s="1"/>
      <c r="L882" s="1"/>
      <c r="M882" s="1"/>
      <c r="N882" s="1"/>
      <c r="O882" s="1"/>
      <c r="P882" s="1"/>
      <c r="Q882" s="1"/>
      <c r="R882" s="1"/>
      <c r="S882" s="1"/>
      <c r="T882" s="1"/>
      <c r="U882" s="1"/>
      <c r="V882" s="1"/>
      <c r="W882" s="1"/>
      <c r="X882" s="1"/>
      <c r="Y882" s="1"/>
      <c r="Z882" s="1"/>
    </row>
    <row r="883" spans="1:26" ht="15.75" customHeight="1">
      <c r="A883" s="246"/>
      <c r="B883" s="246"/>
      <c r="C883" s="246"/>
      <c r="D883" s="246"/>
      <c r="E883" s="246"/>
      <c r="F883" s="246"/>
      <c r="G883" s="246"/>
      <c r="H883" s="246"/>
      <c r="I883" s="1"/>
      <c r="J883" s="1"/>
      <c r="K883" s="1"/>
      <c r="L883" s="1"/>
      <c r="M883" s="1"/>
      <c r="N883" s="1"/>
      <c r="O883" s="1"/>
      <c r="P883" s="1"/>
      <c r="Q883" s="1"/>
      <c r="R883" s="1"/>
      <c r="S883" s="1"/>
      <c r="T883" s="1"/>
      <c r="U883" s="1"/>
      <c r="V883" s="1"/>
      <c r="W883" s="1"/>
      <c r="X883" s="1"/>
      <c r="Y883" s="1"/>
      <c r="Z883" s="1"/>
    </row>
    <row r="884" spans="1:26" ht="15.75" customHeight="1">
      <c r="A884" s="246"/>
      <c r="B884" s="246"/>
      <c r="C884" s="246"/>
      <c r="D884" s="246"/>
      <c r="E884" s="246"/>
      <c r="F884" s="246"/>
      <c r="G884" s="246"/>
      <c r="H884" s="246"/>
      <c r="I884" s="1"/>
      <c r="J884" s="1"/>
      <c r="K884" s="1"/>
      <c r="L884" s="1"/>
      <c r="M884" s="1"/>
      <c r="N884" s="1"/>
      <c r="O884" s="1"/>
      <c r="P884" s="1"/>
      <c r="Q884" s="1"/>
      <c r="R884" s="1"/>
      <c r="S884" s="1"/>
      <c r="T884" s="1"/>
      <c r="U884" s="1"/>
      <c r="V884" s="1"/>
      <c r="W884" s="1"/>
      <c r="X884" s="1"/>
      <c r="Y884" s="1"/>
      <c r="Z884" s="1"/>
    </row>
    <row r="885" spans="1:26" ht="15.75" customHeight="1">
      <c r="A885" s="246"/>
      <c r="B885" s="246"/>
      <c r="C885" s="246"/>
      <c r="D885" s="246"/>
      <c r="E885" s="246"/>
      <c r="F885" s="246"/>
      <c r="G885" s="246"/>
      <c r="H885" s="246"/>
      <c r="I885" s="1"/>
      <c r="J885" s="1"/>
      <c r="K885" s="1"/>
      <c r="L885" s="1"/>
      <c r="M885" s="1"/>
      <c r="N885" s="1"/>
      <c r="O885" s="1"/>
      <c r="P885" s="1"/>
      <c r="Q885" s="1"/>
      <c r="R885" s="1"/>
      <c r="S885" s="1"/>
      <c r="T885" s="1"/>
      <c r="U885" s="1"/>
      <c r="V885" s="1"/>
      <c r="W885" s="1"/>
      <c r="X885" s="1"/>
      <c r="Y885" s="1"/>
      <c r="Z885" s="1"/>
    </row>
    <row r="886" spans="1:26" ht="15.75" customHeight="1">
      <c r="A886" s="246"/>
      <c r="B886" s="246"/>
      <c r="C886" s="246"/>
      <c r="D886" s="246"/>
      <c r="E886" s="246"/>
      <c r="F886" s="246"/>
      <c r="G886" s="246"/>
      <c r="H886" s="246"/>
      <c r="I886" s="1"/>
      <c r="J886" s="1"/>
      <c r="K886" s="1"/>
      <c r="L886" s="1"/>
      <c r="M886" s="1"/>
      <c r="N886" s="1"/>
      <c r="O886" s="1"/>
      <c r="P886" s="1"/>
      <c r="Q886" s="1"/>
      <c r="R886" s="1"/>
      <c r="S886" s="1"/>
      <c r="T886" s="1"/>
      <c r="U886" s="1"/>
      <c r="V886" s="1"/>
      <c r="W886" s="1"/>
      <c r="X886" s="1"/>
      <c r="Y886" s="1"/>
      <c r="Z886" s="1"/>
    </row>
    <row r="887" spans="1:26" ht="15.75" customHeight="1">
      <c r="A887" s="246"/>
      <c r="B887" s="246"/>
      <c r="C887" s="246"/>
      <c r="D887" s="246"/>
      <c r="E887" s="246"/>
      <c r="F887" s="246"/>
      <c r="G887" s="246"/>
      <c r="H887" s="246"/>
      <c r="I887" s="1"/>
      <c r="J887" s="1"/>
      <c r="K887" s="1"/>
      <c r="L887" s="1"/>
      <c r="M887" s="1"/>
      <c r="N887" s="1"/>
      <c r="O887" s="1"/>
      <c r="P887" s="1"/>
      <c r="Q887" s="1"/>
      <c r="R887" s="1"/>
      <c r="S887" s="1"/>
      <c r="T887" s="1"/>
      <c r="U887" s="1"/>
      <c r="V887" s="1"/>
      <c r="W887" s="1"/>
      <c r="X887" s="1"/>
      <c r="Y887" s="1"/>
      <c r="Z887" s="1"/>
    </row>
    <row r="888" spans="1:26" ht="15.75" customHeight="1">
      <c r="A888" s="246"/>
      <c r="B888" s="246"/>
      <c r="C888" s="246"/>
      <c r="D888" s="246"/>
      <c r="E888" s="246"/>
      <c r="F888" s="246"/>
      <c r="G888" s="246"/>
      <c r="H888" s="246"/>
      <c r="I888" s="1"/>
      <c r="J888" s="1"/>
      <c r="K888" s="1"/>
      <c r="L888" s="1"/>
      <c r="M888" s="1"/>
      <c r="N888" s="1"/>
      <c r="O888" s="1"/>
      <c r="P888" s="1"/>
      <c r="Q888" s="1"/>
      <c r="R888" s="1"/>
      <c r="S888" s="1"/>
      <c r="T888" s="1"/>
      <c r="U888" s="1"/>
      <c r="V888" s="1"/>
      <c r="W888" s="1"/>
      <c r="X888" s="1"/>
      <c r="Y888" s="1"/>
      <c r="Z888" s="1"/>
    </row>
    <row r="889" spans="1:26" ht="15.75" customHeight="1">
      <c r="A889" s="246"/>
      <c r="B889" s="246"/>
      <c r="C889" s="246"/>
      <c r="D889" s="246"/>
      <c r="E889" s="246"/>
      <c r="F889" s="246"/>
      <c r="G889" s="246"/>
      <c r="H889" s="246"/>
      <c r="I889" s="1"/>
      <c r="J889" s="1"/>
      <c r="K889" s="1"/>
      <c r="L889" s="1"/>
      <c r="M889" s="1"/>
      <c r="N889" s="1"/>
      <c r="O889" s="1"/>
      <c r="P889" s="1"/>
      <c r="Q889" s="1"/>
      <c r="R889" s="1"/>
      <c r="S889" s="1"/>
      <c r="T889" s="1"/>
      <c r="U889" s="1"/>
      <c r="V889" s="1"/>
      <c r="W889" s="1"/>
      <c r="X889" s="1"/>
      <c r="Y889" s="1"/>
      <c r="Z889" s="1"/>
    </row>
    <row r="890" spans="1:26" ht="15.75" customHeight="1">
      <c r="A890" s="246"/>
      <c r="B890" s="246"/>
      <c r="C890" s="246"/>
      <c r="D890" s="246"/>
      <c r="E890" s="246"/>
      <c r="F890" s="246"/>
      <c r="G890" s="246"/>
      <c r="H890" s="246"/>
      <c r="I890" s="1"/>
      <c r="J890" s="1"/>
      <c r="K890" s="1"/>
      <c r="L890" s="1"/>
      <c r="M890" s="1"/>
      <c r="N890" s="1"/>
      <c r="O890" s="1"/>
      <c r="P890" s="1"/>
      <c r="Q890" s="1"/>
      <c r="R890" s="1"/>
      <c r="S890" s="1"/>
      <c r="T890" s="1"/>
      <c r="U890" s="1"/>
      <c r="V890" s="1"/>
      <c r="W890" s="1"/>
      <c r="X890" s="1"/>
      <c r="Y890" s="1"/>
      <c r="Z890" s="1"/>
    </row>
    <row r="891" spans="1:26" ht="15.75" customHeight="1">
      <c r="A891" s="246"/>
      <c r="B891" s="246"/>
      <c r="C891" s="246"/>
      <c r="D891" s="246"/>
      <c r="E891" s="246"/>
      <c r="F891" s="246"/>
      <c r="G891" s="246"/>
      <c r="H891" s="246"/>
      <c r="I891" s="1"/>
      <c r="J891" s="1"/>
      <c r="K891" s="1"/>
      <c r="L891" s="1"/>
      <c r="M891" s="1"/>
      <c r="N891" s="1"/>
      <c r="O891" s="1"/>
      <c r="P891" s="1"/>
      <c r="Q891" s="1"/>
      <c r="R891" s="1"/>
      <c r="S891" s="1"/>
      <c r="T891" s="1"/>
      <c r="U891" s="1"/>
      <c r="V891" s="1"/>
      <c r="W891" s="1"/>
      <c r="X891" s="1"/>
      <c r="Y891" s="1"/>
      <c r="Z891" s="1"/>
    </row>
    <row r="892" spans="1:26" ht="15.75" customHeight="1">
      <c r="A892" s="246"/>
      <c r="B892" s="246"/>
      <c r="C892" s="246"/>
      <c r="D892" s="246"/>
      <c r="E892" s="246"/>
      <c r="F892" s="246"/>
      <c r="G892" s="246"/>
      <c r="H892" s="246"/>
      <c r="I892" s="1"/>
      <c r="J892" s="1"/>
      <c r="K892" s="1"/>
      <c r="L892" s="1"/>
      <c r="M892" s="1"/>
      <c r="N892" s="1"/>
      <c r="O892" s="1"/>
      <c r="P892" s="1"/>
      <c r="Q892" s="1"/>
      <c r="R892" s="1"/>
      <c r="S892" s="1"/>
      <c r="T892" s="1"/>
      <c r="U892" s="1"/>
      <c r="V892" s="1"/>
      <c r="W892" s="1"/>
      <c r="X892" s="1"/>
      <c r="Y892" s="1"/>
      <c r="Z892" s="1"/>
    </row>
    <row r="893" spans="1:26" ht="15.75" customHeight="1">
      <c r="A893" s="246"/>
      <c r="B893" s="246"/>
      <c r="C893" s="246"/>
      <c r="D893" s="246"/>
      <c r="E893" s="246"/>
      <c r="F893" s="246"/>
      <c r="G893" s="246"/>
      <c r="H893" s="246"/>
      <c r="I893" s="1"/>
      <c r="J893" s="1"/>
      <c r="K893" s="1"/>
      <c r="L893" s="1"/>
      <c r="M893" s="1"/>
      <c r="N893" s="1"/>
      <c r="O893" s="1"/>
      <c r="P893" s="1"/>
      <c r="Q893" s="1"/>
      <c r="R893" s="1"/>
      <c r="S893" s="1"/>
      <c r="T893" s="1"/>
      <c r="U893" s="1"/>
      <c r="V893" s="1"/>
      <c r="W893" s="1"/>
      <c r="X893" s="1"/>
      <c r="Y893" s="1"/>
      <c r="Z893" s="1"/>
    </row>
    <row r="894" spans="1:26" ht="15.75" customHeight="1">
      <c r="A894" s="246"/>
      <c r="B894" s="246"/>
      <c r="C894" s="246"/>
      <c r="D894" s="246"/>
      <c r="E894" s="246"/>
      <c r="F894" s="246"/>
      <c r="G894" s="246"/>
      <c r="H894" s="246"/>
      <c r="I894" s="1"/>
      <c r="J894" s="1"/>
      <c r="K894" s="1"/>
      <c r="L894" s="1"/>
      <c r="M894" s="1"/>
      <c r="N894" s="1"/>
      <c r="O894" s="1"/>
      <c r="P894" s="1"/>
      <c r="Q894" s="1"/>
      <c r="R894" s="1"/>
      <c r="S894" s="1"/>
      <c r="T894" s="1"/>
      <c r="U894" s="1"/>
      <c r="V894" s="1"/>
      <c r="W894" s="1"/>
      <c r="X894" s="1"/>
      <c r="Y894" s="1"/>
      <c r="Z894" s="1"/>
    </row>
    <row r="895" spans="1:26" ht="15.75" customHeight="1">
      <c r="A895" s="246"/>
      <c r="B895" s="246"/>
      <c r="C895" s="246"/>
      <c r="D895" s="246"/>
      <c r="E895" s="246"/>
      <c r="F895" s="246"/>
      <c r="G895" s="246"/>
      <c r="H895" s="246"/>
      <c r="I895" s="1"/>
      <c r="J895" s="1"/>
      <c r="K895" s="1"/>
      <c r="L895" s="1"/>
      <c r="M895" s="1"/>
      <c r="N895" s="1"/>
      <c r="O895" s="1"/>
      <c r="P895" s="1"/>
      <c r="Q895" s="1"/>
      <c r="R895" s="1"/>
      <c r="S895" s="1"/>
      <c r="T895" s="1"/>
      <c r="U895" s="1"/>
      <c r="V895" s="1"/>
      <c r="W895" s="1"/>
      <c r="X895" s="1"/>
      <c r="Y895" s="1"/>
      <c r="Z895" s="1"/>
    </row>
    <row r="896" spans="1:26" ht="15.75" customHeight="1">
      <c r="A896" s="246"/>
      <c r="B896" s="246"/>
      <c r="C896" s="246"/>
      <c r="D896" s="246"/>
      <c r="E896" s="246"/>
      <c r="F896" s="246"/>
      <c r="G896" s="246"/>
      <c r="H896" s="246"/>
      <c r="I896" s="1"/>
      <c r="J896" s="1"/>
      <c r="K896" s="1"/>
      <c r="L896" s="1"/>
      <c r="M896" s="1"/>
      <c r="N896" s="1"/>
      <c r="O896" s="1"/>
      <c r="P896" s="1"/>
      <c r="Q896" s="1"/>
      <c r="R896" s="1"/>
      <c r="S896" s="1"/>
      <c r="T896" s="1"/>
      <c r="U896" s="1"/>
      <c r="V896" s="1"/>
      <c r="W896" s="1"/>
      <c r="X896" s="1"/>
      <c r="Y896" s="1"/>
      <c r="Z896" s="1"/>
    </row>
    <row r="897" spans="1:26" ht="15.75" customHeight="1">
      <c r="A897" s="246"/>
      <c r="B897" s="246"/>
      <c r="C897" s="246"/>
      <c r="D897" s="246"/>
      <c r="E897" s="246"/>
      <c r="F897" s="246"/>
      <c r="G897" s="246"/>
      <c r="H897" s="246"/>
      <c r="I897" s="1"/>
      <c r="J897" s="1"/>
      <c r="K897" s="1"/>
      <c r="L897" s="1"/>
      <c r="M897" s="1"/>
      <c r="N897" s="1"/>
      <c r="O897" s="1"/>
      <c r="P897" s="1"/>
      <c r="Q897" s="1"/>
      <c r="R897" s="1"/>
      <c r="S897" s="1"/>
      <c r="T897" s="1"/>
      <c r="U897" s="1"/>
      <c r="V897" s="1"/>
      <c r="W897" s="1"/>
      <c r="X897" s="1"/>
      <c r="Y897" s="1"/>
      <c r="Z897" s="1"/>
    </row>
    <row r="898" spans="1:26" ht="15.75" customHeight="1">
      <c r="A898" s="246"/>
      <c r="B898" s="246"/>
      <c r="C898" s="246"/>
      <c r="D898" s="246"/>
      <c r="E898" s="246"/>
      <c r="F898" s="246"/>
      <c r="G898" s="246"/>
      <c r="H898" s="246"/>
      <c r="I898" s="1"/>
      <c r="J898" s="1"/>
      <c r="K898" s="1"/>
      <c r="L898" s="1"/>
      <c r="M898" s="1"/>
      <c r="N898" s="1"/>
      <c r="O898" s="1"/>
      <c r="P898" s="1"/>
      <c r="Q898" s="1"/>
      <c r="R898" s="1"/>
      <c r="S898" s="1"/>
      <c r="T898" s="1"/>
      <c r="U898" s="1"/>
      <c r="V898" s="1"/>
      <c r="W898" s="1"/>
      <c r="X898" s="1"/>
      <c r="Y898" s="1"/>
      <c r="Z898" s="1"/>
    </row>
    <row r="899" spans="1:26" ht="15.75" customHeight="1">
      <c r="A899" s="246"/>
      <c r="B899" s="246"/>
      <c r="C899" s="246"/>
      <c r="D899" s="246"/>
      <c r="E899" s="246"/>
      <c r="F899" s="246"/>
      <c r="G899" s="246"/>
      <c r="H899" s="246"/>
      <c r="I899" s="1"/>
      <c r="J899" s="1"/>
      <c r="K899" s="1"/>
      <c r="L899" s="1"/>
      <c r="M899" s="1"/>
      <c r="N899" s="1"/>
      <c r="O899" s="1"/>
      <c r="P899" s="1"/>
      <c r="Q899" s="1"/>
      <c r="R899" s="1"/>
      <c r="S899" s="1"/>
      <c r="T899" s="1"/>
      <c r="U899" s="1"/>
      <c r="V899" s="1"/>
      <c r="W899" s="1"/>
      <c r="X899" s="1"/>
      <c r="Y899" s="1"/>
      <c r="Z899" s="1"/>
    </row>
    <row r="900" spans="1:26" ht="15.75" customHeight="1">
      <c r="A900" s="246"/>
      <c r="B900" s="246"/>
      <c r="C900" s="246"/>
      <c r="D900" s="246"/>
      <c r="E900" s="246"/>
      <c r="F900" s="246"/>
      <c r="G900" s="246"/>
      <c r="H900" s="246"/>
      <c r="I900" s="1"/>
      <c r="J900" s="1"/>
      <c r="K900" s="1"/>
      <c r="L900" s="1"/>
      <c r="M900" s="1"/>
      <c r="N900" s="1"/>
      <c r="O900" s="1"/>
      <c r="P900" s="1"/>
      <c r="Q900" s="1"/>
      <c r="R900" s="1"/>
      <c r="S900" s="1"/>
      <c r="T900" s="1"/>
      <c r="U900" s="1"/>
      <c r="V900" s="1"/>
      <c r="W900" s="1"/>
      <c r="X900" s="1"/>
      <c r="Y900" s="1"/>
      <c r="Z900" s="1"/>
    </row>
    <row r="901" spans="1:26" ht="15.75" customHeight="1">
      <c r="A901" s="246"/>
      <c r="B901" s="246"/>
      <c r="C901" s="246"/>
      <c r="D901" s="246"/>
      <c r="E901" s="246"/>
      <c r="F901" s="246"/>
      <c r="G901" s="246"/>
      <c r="H901" s="246"/>
      <c r="I901" s="1"/>
      <c r="J901" s="1"/>
      <c r="K901" s="1"/>
      <c r="L901" s="1"/>
      <c r="M901" s="1"/>
      <c r="N901" s="1"/>
      <c r="O901" s="1"/>
      <c r="P901" s="1"/>
      <c r="Q901" s="1"/>
      <c r="R901" s="1"/>
      <c r="S901" s="1"/>
      <c r="T901" s="1"/>
      <c r="U901" s="1"/>
      <c r="V901" s="1"/>
      <c r="W901" s="1"/>
      <c r="X901" s="1"/>
      <c r="Y901" s="1"/>
      <c r="Z901" s="1"/>
    </row>
    <row r="902" spans="1:26" ht="15.75" customHeight="1">
      <c r="A902" s="246"/>
      <c r="B902" s="246"/>
      <c r="C902" s="246"/>
      <c r="D902" s="246"/>
      <c r="E902" s="246"/>
      <c r="F902" s="246"/>
      <c r="G902" s="246"/>
      <c r="H902" s="246"/>
      <c r="I902" s="1"/>
      <c r="J902" s="1"/>
      <c r="K902" s="1"/>
      <c r="L902" s="1"/>
      <c r="M902" s="1"/>
      <c r="N902" s="1"/>
      <c r="O902" s="1"/>
      <c r="P902" s="1"/>
      <c r="Q902" s="1"/>
      <c r="R902" s="1"/>
      <c r="S902" s="1"/>
      <c r="T902" s="1"/>
      <c r="U902" s="1"/>
      <c r="V902" s="1"/>
      <c r="W902" s="1"/>
      <c r="X902" s="1"/>
      <c r="Y902" s="1"/>
      <c r="Z902" s="1"/>
    </row>
    <row r="903" spans="1:26" ht="15.75" customHeight="1">
      <c r="A903" s="246"/>
      <c r="B903" s="246"/>
      <c r="C903" s="246"/>
      <c r="D903" s="246"/>
      <c r="E903" s="246"/>
      <c r="F903" s="246"/>
      <c r="G903" s="246"/>
      <c r="H903" s="246"/>
      <c r="I903" s="1"/>
      <c r="J903" s="1"/>
      <c r="K903" s="1"/>
      <c r="L903" s="1"/>
      <c r="M903" s="1"/>
      <c r="N903" s="1"/>
      <c r="O903" s="1"/>
      <c r="P903" s="1"/>
      <c r="Q903" s="1"/>
      <c r="R903" s="1"/>
      <c r="S903" s="1"/>
      <c r="T903" s="1"/>
      <c r="U903" s="1"/>
      <c r="V903" s="1"/>
      <c r="W903" s="1"/>
      <c r="X903" s="1"/>
      <c r="Y903" s="1"/>
      <c r="Z903" s="1"/>
    </row>
    <row r="904" spans="1:26" ht="15.75" customHeight="1">
      <c r="A904" s="246"/>
      <c r="B904" s="246"/>
      <c r="C904" s="246"/>
      <c r="D904" s="246"/>
      <c r="E904" s="246"/>
      <c r="F904" s="246"/>
      <c r="G904" s="246"/>
      <c r="H904" s="246"/>
      <c r="I904" s="1"/>
      <c r="J904" s="1"/>
      <c r="K904" s="1"/>
      <c r="L904" s="1"/>
      <c r="M904" s="1"/>
      <c r="N904" s="1"/>
      <c r="O904" s="1"/>
      <c r="P904" s="1"/>
      <c r="Q904" s="1"/>
      <c r="R904" s="1"/>
      <c r="S904" s="1"/>
      <c r="T904" s="1"/>
      <c r="U904" s="1"/>
      <c r="V904" s="1"/>
      <c r="W904" s="1"/>
      <c r="X904" s="1"/>
      <c r="Y904" s="1"/>
      <c r="Z904" s="1"/>
    </row>
    <row r="905" spans="1:26" ht="15.75" customHeight="1">
      <c r="A905" s="246"/>
      <c r="B905" s="246"/>
      <c r="C905" s="246"/>
      <c r="D905" s="246"/>
      <c r="E905" s="246"/>
      <c r="F905" s="246"/>
      <c r="G905" s="246"/>
      <c r="H905" s="246"/>
      <c r="I905" s="1"/>
      <c r="J905" s="1"/>
      <c r="K905" s="1"/>
      <c r="L905" s="1"/>
      <c r="M905" s="1"/>
      <c r="N905" s="1"/>
      <c r="O905" s="1"/>
      <c r="P905" s="1"/>
      <c r="Q905" s="1"/>
      <c r="R905" s="1"/>
      <c r="S905" s="1"/>
      <c r="T905" s="1"/>
      <c r="U905" s="1"/>
      <c r="V905" s="1"/>
      <c r="W905" s="1"/>
      <c r="X905" s="1"/>
      <c r="Y905" s="1"/>
      <c r="Z905" s="1"/>
    </row>
    <row r="906" spans="1:26" ht="15.75" customHeight="1">
      <c r="A906" s="246"/>
      <c r="B906" s="246"/>
      <c r="C906" s="246"/>
      <c r="D906" s="246"/>
      <c r="E906" s="246"/>
      <c r="F906" s="246"/>
      <c r="G906" s="246"/>
      <c r="H906" s="246"/>
      <c r="I906" s="1"/>
      <c r="J906" s="1"/>
      <c r="K906" s="1"/>
      <c r="L906" s="1"/>
      <c r="M906" s="1"/>
      <c r="N906" s="1"/>
      <c r="O906" s="1"/>
      <c r="P906" s="1"/>
      <c r="Q906" s="1"/>
      <c r="R906" s="1"/>
      <c r="S906" s="1"/>
      <c r="T906" s="1"/>
      <c r="U906" s="1"/>
      <c r="V906" s="1"/>
      <c r="W906" s="1"/>
      <c r="X906" s="1"/>
      <c r="Y906" s="1"/>
      <c r="Z906" s="1"/>
    </row>
    <row r="907" spans="1:26" ht="15.75" customHeight="1">
      <c r="A907" s="246"/>
      <c r="B907" s="246"/>
      <c r="C907" s="246"/>
      <c r="D907" s="246"/>
      <c r="E907" s="246"/>
      <c r="F907" s="246"/>
      <c r="G907" s="246"/>
      <c r="H907" s="246"/>
      <c r="I907" s="1"/>
      <c r="J907" s="1"/>
      <c r="K907" s="1"/>
      <c r="L907" s="1"/>
      <c r="M907" s="1"/>
      <c r="N907" s="1"/>
      <c r="O907" s="1"/>
      <c r="P907" s="1"/>
      <c r="Q907" s="1"/>
      <c r="R907" s="1"/>
      <c r="S907" s="1"/>
      <c r="T907" s="1"/>
      <c r="U907" s="1"/>
      <c r="V907" s="1"/>
      <c r="W907" s="1"/>
      <c r="X907" s="1"/>
      <c r="Y907" s="1"/>
      <c r="Z907" s="1"/>
    </row>
    <row r="908" spans="1:26" ht="15.75" customHeight="1">
      <c r="A908" s="246"/>
      <c r="B908" s="246"/>
      <c r="C908" s="246"/>
      <c r="D908" s="246"/>
      <c r="E908" s="246"/>
      <c r="F908" s="246"/>
      <c r="G908" s="246"/>
      <c r="H908" s="246"/>
      <c r="I908" s="1"/>
      <c r="J908" s="1"/>
      <c r="K908" s="1"/>
      <c r="L908" s="1"/>
      <c r="M908" s="1"/>
      <c r="N908" s="1"/>
      <c r="O908" s="1"/>
      <c r="P908" s="1"/>
      <c r="Q908" s="1"/>
      <c r="R908" s="1"/>
      <c r="S908" s="1"/>
      <c r="T908" s="1"/>
      <c r="U908" s="1"/>
      <c r="V908" s="1"/>
      <c r="W908" s="1"/>
      <c r="X908" s="1"/>
      <c r="Y908" s="1"/>
      <c r="Z908" s="1"/>
    </row>
    <row r="909" spans="1:26" ht="15.75" customHeight="1">
      <c r="A909" s="246"/>
      <c r="B909" s="246"/>
      <c r="C909" s="246"/>
      <c r="D909" s="246"/>
      <c r="E909" s="246"/>
      <c r="F909" s="246"/>
      <c r="G909" s="246"/>
      <c r="H909" s="246"/>
      <c r="I909" s="1"/>
      <c r="J909" s="1"/>
      <c r="K909" s="1"/>
      <c r="L909" s="1"/>
      <c r="M909" s="1"/>
      <c r="N909" s="1"/>
      <c r="O909" s="1"/>
      <c r="P909" s="1"/>
      <c r="Q909" s="1"/>
      <c r="R909" s="1"/>
      <c r="S909" s="1"/>
      <c r="T909" s="1"/>
      <c r="U909" s="1"/>
      <c r="V909" s="1"/>
      <c r="W909" s="1"/>
      <c r="X909" s="1"/>
      <c r="Y909" s="1"/>
      <c r="Z909" s="1"/>
    </row>
    <row r="910" spans="1:26" ht="15.75" customHeight="1">
      <c r="A910" s="246"/>
      <c r="B910" s="246"/>
      <c r="C910" s="246"/>
      <c r="D910" s="246"/>
      <c r="E910" s="246"/>
      <c r="F910" s="246"/>
      <c r="G910" s="246"/>
      <c r="H910" s="246"/>
      <c r="I910" s="1"/>
      <c r="J910" s="1"/>
      <c r="K910" s="1"/>
      <c r="L910" s="1"/>
      <c r="M910" s="1"/>
      <c r="N910" s="1"/>
      <c r="O910" s="1"/>
      <c r="P910" s="1"/>
      <c r="Q910" s="1"/>
      <c r="R910" s="1"/>
      <c r="S910" s="1"/>
      <c r="T910" s="1"/>
      <c r="U910" s="1"/>
      <c r="V910" s="1"/>
      <c r="W910" s="1"/>
      <c r="X910" s="1"/>
      <c r="Y910" s="1"/>
      <c r="Z910" s="1"/>
    </row>
    <row r="911" spans="1:26" ht="15.75" customHeight="1">
      <c r="A911" s="246"/>
      <c r="B911" s="246"/>
      <c r="C911" s="246"/>
      <c r="D911" s="246"/>
      <c r="E911" s="246"/>
      <c r="F911" s="246"/>
      <c r="G911" s="246"/>
      <c r="H911" s="246"/>
      <c r="I911" s="1"/>
      <c r="J911" s="1"/>
      <c r="K911" s="1"/>
      <c r="L911" s="1"/>
      <c r="M911" s="1"/>
      <c r="N911" s="1"/>
      <c r="O911" s="1"/>
      <c r="P911" s="1"/>
      <c r="Q911" s="1"/>
      <c r="R911" s="1"/>
      <c r="S911" s="1"/>
      <c r="T911" s="1"/>
      <c r="U911" s="1"/>
      <c r="V911" s="1"/>
      <c r="W911" s="1"/>
      <c r="X911" s="1"/>
      <c r="Y911" s="1"/>
      <c r="Z911" s="1"/>
    </row>
    <row r="912" spans="1:26" ht="15.75" customHeight="1">
      <c r="A912" s="246"/>
      <c r="B912" s="246"/>
      <c r="C912" s="246"/>
      <c r="D912" s="246"/>
      <c r="E912" s="246"/>
      <c r="F912" s="246"/>
      <c r="G912" s="246"/>
      <c r="H912" s="246"/>
      <c r="I912" s="1"/>
      <c r="J912" s="1"/>
      <c r="K912" s="1"/>
      <c r="L912" s="1"/>
      <c r="M912" s="1"/>
      <c r="N912" s="1"/>
      <c r="O912" s="1"/>
      <c r="P912" s="1"/>
      <c r="Q912" s="1"/>
      <c r="R912" s="1"/>
      <c r="S912" s="1"/>
      <c r="T912" s="1"/>
      <c r="U912" s="1"/>
      <c r="V912" s="1"/>
      <c r="W912" s="1"/>
      <c r="X912" s="1"/>
      <c r="Y912" s="1"/>
      <c r="Z912" s="1"/>
    </row>
    <row r="913" spans="1:26" ht="15.75" customHeight="1">
      <c r="A913" s="246"/>
      <c r="B913" s="246"/>
      <c r="C913" s="246"/>
      <c r="D913" s="246"/>
      <c r="E913" s="246"/>
      <c r="F913" s="246"/>
      <c r="G913" s="246"/>
      <c r="H913" s="246"/>
      <c r="I913" s="1"/>
      <c r="J913" s="1"/>
      <c r="K913" s="1"/>
      <c r="L913" s="1"/>
      <c r="M913" s="1"/>
      <c r="N913" s="1"/>
      <c r="O913" s="1"/>
      <c r="P913" s="1"/>
      <c r="Q913" s="1"/>
      <c r="R913" s="1"/>
      <c r="S913" s="1"/>
      <c r="T913" s="1"/>
      <c r="U913" s="1"/>
      <c r="V913" s="1"/>
      <c r="W913" s="1"/>
      <c r="X913" s="1"/>
      <c r="Y913" s="1"/>
      <c r="Z913" s="1"/>
    </row>
    <row r="914" spans="1:26" ht="15.75" customHeight="1">
      <c r="A914" s="246"/>
      <c r="B914" s="246"/>
      <c r="C914" s="246"/>
      <c r="D914" s="246"/>
      <c r="E914" s="246"/>
      <c r="F914" s="246"/>
      <c r="G914" s="246"/>
      <c r="H914" s="246"/>
      <c r="I914" s="1"/>
      <c r="J914" s="1"/>
      <c r="K914" s="1"/>
      <c r="L914" s="1"/>
      <c r="M914" s="1"/>
      <c r="N914" s="1"/>
      <c r="O914" s="1"/>
      <c r="P914" s="1"/>
      <c r="Q914" s="1"/>
      <c r="R914" s="1"/>
      <c r="S914" s="1"/>
      <c r="T914" s="1"/>
      <c r="U914" s="1"/>
      <c r="V914" s="1"/>
      <c r="W914" s="1"/>
      <c r="X914" s="1"/>
      <c r="Y914" s="1"/>
      <c r="Z914" s="1"/>
    </row>
    <row r="915" spans="1:26" ht="15.75" customHeight="1">
      <c r="A915" s="246"/>
      <c r="B915" s="246"/>
      <c r="C915" s="246"/>
      <c r="D915" s="246"/>
      <c r="E915" s="246"/>
      <c r="F915" s="246"/>
      <c r="G915" s="246"/>
      <c r="H915" s="246"/>
      <c r="I915" s="1"/>
      <c r="J915" s="1"/>
      <c r="K915" s="1"/>
      <c r="L915" s="1"/>
      <c r="M915" s="1"/>
      <c r="N915" s="1"/>
      <c r="O915" s="1"/>
      <c r="P915" s="1"/>
      <c r="Q915" s="1"/>
      <c r="R915" s="1"/>
      <c r="S915" s="1"/>
      <c r="T915" s="1"/>
      <c r="U915" s="1"/>
      <c r="V915" s="1"/>
      <c r="W915" s="1"/>
      <c r="X915" s="1"/>
      <c r="Y915" s="1"/>
      <c r="Z915" s="1"/>
    </row>
    <row r="916" spans="1:26" ht="15.75" customHeight="1">
      <c r="A916" s="246"/>
      <c r="B916" s="246"/>
      <c r="C916" s="246"/>
      <c r="D916" s="246"/>
      <c r="E916" s="246"/>
      <c r="F916" s="246"/>
      <c r="G916" s="246"/>
      <c r="H916" s="246"/>
      <c r="I916" s="1"/>
      <c r="J916" s="1"/>
      <c r="K916" s="1"/>
      <c r="L916" s="1"/>
      <c r="M916" s="1"/>
      <c r="N916" s="1"/>
      <c r="O916" s="1"/>
      <c r="P916" s="1"/>
      <c r="Q916" s="1"/>
      <c r="R916" s="1"/>
      <c r="S916" s="1"/>
      <c r="T916" s="1"/>
      <c r="U916" s="1"/>
      <c r="V916" s="1"/>
      <c r="W916" s="1"/>
      <c r="X916" s="1"/>
      <c r="Y916" s="1"/>
      <c r="Z916" s="1"/>
    </row>
    <row r="917" spans="1:26" ht="15.75" customHeight="1">
      <c r="A917" s="246"/>
      <c r="B917" s="246"/>
      <c r="C917" s="246"/>
      <c r="D917" s="246"/>
      <c r="E917" s="246"/>
      <c r="F917" s="246"/>
      <c r="G917" s="246"/>
      <c r="H917" s="246"/>
      <c r="I917" s="1"/>
      <c r="J917" s="1"/>
      <c r="K917" s="1"/>
      <c r="L917" s="1"/>
      <c r="M917" s="1"/>
      <c r="N917" s="1"/>
      <c r="O917" s="1"/>
      <c r="P917" s="1"/>
      <c r="Q917" s="1"/>
      <c r="R917" s="1"/>
      <c r="S917" s="1"/>
      <c r="T917" s="1"/>
      <c r="U917" s="1"/>
      <c r="V917" s="1"/>
      <c r="W917" s="1"/>
      <c r="X917" s="1"/>
      <c r="Y917" s="1"/>
      <c r="Z917" s="1"/>
    </row>
    <row r="918" spans="1:26" ht="15.75" customHeight="1">
      <c r="A918" s="246"/>
      <c r="B918" s="246"/>
      <c r="C918" s="246"/>
      <c r="D918" s="246"/>
      <c r="E918" s="246"/>
      <c r="F918" s="246"/>
      <c r="G918" s="246"/>
      <c r="H918" s="246"/>
      <c r="I918" s="1"/>
      <c r="J918" s="1"/>
      <c r="K918" s="1"/>
      <c r="L918" s="1"/>
      <c r="M918" s="1"/>
      <c r="N918" s="1"/>
      <c r="O918" s="1"/>
      <c r="P918" s="1"/>
      <c r="Q918" s="1"/>
      <c r="R918" s="1"/>
      <c r="S918" s="1"/>
      <c r="T918" s="1"/>
      <c r="U918" s="1"/>
      <c r="V918" s="1"/>
      <c r="W918" s="1"/>
      <c r="X918" s="1"/>
      <c r="Y918" s="1"/>
      <c r="Z918" s="1"/>
    </row>
    <row r="919" spans="1:26" ht="15.75" customHeight="1">
      <c r="A919" s="246"/>
      <c r="B919" s="246"/>
      <c r="C919" s="246"/>
      <c r="D919" s="246"/>
      <c r="E919" s="246"/>
      <c r="F919" s="246"/>
      <c r="G919" s="246"/>
      <c r="H919" s="246"/>
      <c r="I919" s="1"/>
      <c r="J919" s="1"/>
      <c r="K919" s="1"/>
      <c r="L919" s="1"/>
      <c r="M919" s="1"/>
      <c r="N919" s="1"/>
      <c r="O919" s="1"/>
      <c r="P919" s="1"/>
      <c r="Q919" s="1"/>
      <c r="R919" s="1"/>
      <c r="S919" s="1"/>
      <c r="T919" s="1"/>
      <c r="U919" s="1"/>
      <c r="V919" s="1"/>
      <c r="W919" s="1"/>
      <c r="X919" s="1"/>
      <c r="Y919" s="1"/>
      <c r="Z919" s="1"/>
    </row>
    <row r="920" spans="1:26" ht="15.75" customHeight="1">
      <c r="A920" s="246"/>
      <c r="B920" s="246"/>
      <c r="C920" s="246"/>
      <c r="D920" s="246"/>
      <c r="E920" s="246"/>
      <c r="F920" s="246"/>
      <c r="G920" s="246"/>
      <c r="H920" s="246"/>
      <c r="I920" s="1"/>
      <c r="J920" s="1"/>
      <c r="K920" s="1"/>
      <c r="L920" s="1"/>
      <c r="M920" s="1"/>
      <c r="N920" s="1"/>
      <c r="O920" s="1"/>
      <c r="P920" s="1"/>
      <c r="Q920" s="1"/>
      <c r="R920" s="1"/>
      <c r="S920" s="1"/>
      <c r="T920" s="1"/>
      <c r="U920" s="1"/>
      <c r="V920" s="1"/>
      <c r="W920" s="1"/>
      <c r="X920" s="1"/>
      <c r="Y920" s="1"/>
      <c r="Z920" s="1"/>
    </row>
    <row r="921" spans="1:26" ht="15.75" customHeight="1">
      <c r="A921" s="246"/>
      <c r="B921" s="246"/>
      <c r="C921" s="246"/>
      <c r="D921" s="246"/>
      <c r="E921" s="246"/>
      <c r="F921" s="246"/>
      <c r="G921" s="246"/>
      <c r="H921" s="246"/>
      <c r="I921" s="1"/>
      <c r="J921" s="1"/>
      <c r="K921" s="1"/>
      <c r="L921" s="1"/>
      <c r="M921" s="1"/>
      <c r="N921" s="1"/>
      <c r="O921" s="1"/>
      <c r="P921" s="1"/>
      <c r="Q921" s="1"/>
      <c r="R921" s="1"/>
      <c r="S921" s="1"/>
      <c r="T921" s="1"/>
      <c r="U921" s="1"/>
      <c r="V921" s="1"/>
      <c r="W921" s="1"/>
      <c r="X921" s="1"/>
      <c r="Y921" s="1"/>
      <c r="Z921" s="1"/>
    </row>
    <row r="922" spans="1:26" ht="15.75" customHeight="1">
      <c r="A922" s="246"/>
      <c r="B922" s="246"/>
      <c r="C922" s="246"/>
      <c r="D922" s="246"/>
      <c r="E922" s="246"/>
      <c r="F922" s="246"/>
      <c r="G922" s="246"/>
      <c r="H922" s="246"/>
      <c r="I922" s="1"/>
      <c r="J922" s="1"/>
      <c r="K922" s="1"/>
      <c r="L922" s="1"/>
      <c r="M922" s="1"/>
      <c r="N922" s="1"/>
      <c r="O922" s="1"/>
      <c r="P922" s="1"/>
      <c r="Q922" s="1"/>
      <c r="R922" s="1"/>
      <c r="S922" s="1"/>
      <c r="T922" s="1"/>
      <c r="U922" s="1"/>
      <c r="V922" s="1"/>
      <c r="W922" s="1"/>
      <c r="X922" s="1"/>
      <c r="Y922" s="1"/>
      <c r="Z922" s="1"/>
    </row>
    <row r="923" spans="1:26" ht="15.75" customHeight="1">
      <c r="A923" s="246"/>
      <c r="B923" s="246"/>
      <c r="C923" s="246"/>
      <c r="D923" s="246"/>
      <c r="E923" s="246"/>
      <c r="F923" s="246"/>
      <c r="G923" s="246"/>
      <c r="H923" s="246"/>
      <c r="I923" s="1"/>
      <c r="J923" s="1"/>
      <c r="K923" s="1"/>
      <c r="L923" s="1"/>
      <c r="M923" s="1"/>
      <c r="N923" s="1"/>
      <c r="O923" s="1"/>
      <c r="P923" s="1"/>
      <c r="Q923" s="1"/>
      <c r="R923" s="1"/>
      <c r="S923" s="1"/>
      <c r="T923" s="1"/>
      <c r="U923" s="1"/>
      <c r="V923" s="1"/>
      <c r="W923" s="1"/>
      <c r="X923" s="1"/>
      <c r="Y923" s="1"/>
      <c r="Z923" s="1"/>
    </row>
    <row r="924" spans="1:26" ht="15.75" customHeight="1">
      <c r="A924" s="246"/>
      <c r="B924" s="246"/>
      <c r="C924" s="246"/>
      <c r="D924" s="246"/>
      <c r="E924" s="246"/>
      <c r="F924" s="246"/>
      <c r="G924" s="246"/>
      <c r="H924" s="246"/>
      <c r="I924" s="1"/>
      <c r="J924" s="1"/>
      <c r="K924" s="1"/>
      <c r="L924" s="1"/>
      <c r="M924" s="1"/>
      <c r="N924" s="1"/>
      <c r="O924" s="1"/>
      <c r="P924" s="1"/>
      <c r="Q924" s="1"/>
      <c r="R924" s="1"/>
      <c r="S924" s="1"/>
      <c r="T924" s="1"/>
      <c r="U924" s="1"/>
      <c r="V924" s="1"/>
      <c r="W924" s="1"/>
      <c r="X924" s="1"/>
      <c r="Y924" s="1"/>
      <c r="Z924" s="1"/>
    </row>
    <row r="925" spans="1:26" ht="15.75" customHeight="1">
      <c r="A925" s="246"/>
      <c r="B925" s="246"/>
      <c r="C925" s="246"/>
      <c r="D925" s="246"/>
      <c r="E925" s="246"/>
      <c r="F925" s="246"/>
      <c r="G925" s="246"/>
      <c r="H925" s="246"/>
      <c r="I925" s="1"/>
      <c r="J925" s="1"/>
      <c r="K925" s="1"/>
      <c r="L925" s="1"/>
      <c r="M925" s="1"/>
      <c r="N925" s="1"/>
      <c r="O925" s="1"/>
      <c r="P925" s="1"/>
      <c r="Q925" s="1"/>
      <c r="R925" s="1"/>
      <c r="S925" s="1"/>
      <c r="T925" s="1"/>
      <c r="U925" s="1"/>
      <c r="V925" s="1"/>
      <c r="W925" s="1"/>
      <c r="X925" s="1"/>
      <c r="Y925" s="1"/>
      <c r="Z925" s="1"/>
    </row>
    <row r="926" spans="1:26" ht="15.75" customHeight="1">
      <c r="A926" s="246"/>
      <c r="B926" s="246"/>
      <c r="C926" s="246"/>
      <c r="D926" s="246"/>
      <c r="E926" s="246"/>
      <c r="F926" s="246"/>
      <c r="G926" s="246"/>
      <c r="H926" s="246"/>
      <c r="I926" s="1"/>
      <c r="J926" s="1"/>
      <c r="K926" s="1"/>
      <c r="L926" s="1"/>
      <c r="M926" s="1"/>
      <c r="N926" s="1"/>
      <c r="O926" s="1"/>
      <c r="P926" s="1"/>
      <c r="Q926" s="1"/>
      <c r="R926" s="1"/>
      <c r="S926" s="1"/>
      <c r="T926" s="1"/>
      <c r="U926" s="1"/>
      <c r="V926" s="1"/>
      <c r="W926" s="1"/>
      <c r="X926" s="1"/>
      <c r="Y926" s="1"/>
      <c r="Z926" s="1"/>
    </row>
    <row r="927" spans="1:26" ht="15.75" customHeight="1">
      <c r="A927" s="246"/>
      <c r="B927" s="246"/>
      <c r="C927" s="246"/>
      <c r="D927" s="246"/>
      <c r="E927" s="246"/>
      <c r="F927" s="246"/>
      <c r="G927" s="246"/>
      <c r="H927" s="246"/>
      <c r="I927" s="1"/>
      <c r="J927" s="1"/>
      <c r="K927" s="1"/>
      <c r="L927" s="1"/>
      <c r="M927" s="1"/>
      <c r="N927" s="1"/>
      <c r="O927" s="1"/>
      <c r="P927" s="1"/>
      <c r="Q927" s="1"/>
      <c r="R927" s="1"/>
      <c r="S927" s="1"/>
      <c r="T927" s="1"/>
      <c r="U927" s="1"/>
      <c r="V927" s="1"/>
      <c r="W927" s="1"/>
      <c r="X927" s="1"/>
      <c r="Y927" s="1"/>
      <c r="Z927" s="1"/>
    </row>
    <row r="928" spans="1:26" ht="15.75" customHeight="1">
      <c r="A928" s="246"/>
      <c r="B928" s="246"/>
      <c r="C928" s="246"/>
      <c r="D928" s="246"/>
      <c r="E928" s="246"/>
      <c r="F928" s="246"/>
      <c r="G928" s="246"/>
      <c r="H928" s="246"/>
      <c r="I928" s="1"/>
      <c r="J928" s="1"/>
      <c r="K928" s="1"/>
      <c r="L928" s="1"/>
      <c r="M928" s="1"/>
      <c r="N928" s="1"/>
      <c r="O928" s="1"/>
      <c r="P928" s="1"/>
      <c r="Q928" s="1"/>
      <c r="R928" s="1"/>
      <c r="S928" s="1"/>
      <c r="T928" s="1"/>
      <c r="U928" s="1"/>
      <c r="V928" s="1"/>
      <c r="W928" s="1"/>
      <c r="X928" s="1"/>
      <c r="Y928" s="1"/>
      <c r="Z928" s="1"/>
    </row>
    <row r="929" spans="1:26" ht="15.75" customHeight="1">
      <c r="A929" s="246"/>
      <c r="B929" s="246"/>
      <c r="C929" s="246"/>
      <c r="D929" s="246"/>
      <c r="E929" s="246"/>
      <c r="F929" s="246"/>
      <c r="G929" s="246"/>
      <c r="H929" s="246"/>
      <c r="I929" s="1"/>
      <c r="J929" s="1"/>
      <c r="K929" s="1"/>
      <c r="L929" s="1"/>
      <c r="M929" s="1"/>
      <c r="N929" s="1"/>
      <c r="O929" s="1"/>
      <c r="P929" s="1"/>
      <c r="Q929" s="1"/>
      <c r="R929" s="1"/>
      <c r="S929" s="1"/>
      <c r="T929" s="1"/>
      <c r="U929" s="1"/>
      <c r="V929" s="1"/>
      <c r="W929" s="1"/>
      <c r="X929" s="1"/>
      <c r="Y929" s="1"/>
      <c r="Z929" s="1"/>
    </row>
    <row r="930" spans="1:26" ht="15.75" customHeight="1">
      <c r="A930" s="246"/>
      <c r="B930" s="246"/>
      <c r="C930" s="246"/>
      <c r="D930" s="246"/>
      <c r="E930" s="246"/>
      <c r="F930" s="246"/>
      <c r="G930" s="246"/>
      <c r="H930" s="246"/>
      <c r="I930" s="1"/>
      <c r="J930" s="1"/>
      <c r="K930" s="1"/>
      <c r="L930" s="1"/>
      <c r="M930" s="1"/>
      <c r="N930" s="1"/>
      <c r="O930" s="1"/>
      <c r="P930" s="1"/>
      <c r="Q930" s="1"/>
      <c r="R930" s="1"/>
      <c r="S930" s="1"/>
      <c r="T930" s="1"/>
      <c r="U930" s="1"/>
      <c r="V930" s="1"/>
      <c r="W930" s="1"/>
      <c r="X930" s="1"/>
      <c r="Y930" s="1"/>
      <c r="Z930" s="1"/>
    </row>
    <row r="931" spans="1:26" ht="15.75" customHeight="1">
      <c r="A931" s="246"/>
      <c r="B931" s="246"/>
      <c r="C931" s="246"/>
      <c r="D931" s="246"/>
      <c r="E931" s="246"/>
      <c r="F931" s="246"/>
      <c r="G931" s="246"/>
      <c r="H931" s="246"/>
      <c r="I931" s="1"/>
      <c r="J931" s="1"/>
      <c r="K931" s="1"/>
      <c r="L931" s="1"/>
      <c r="M931" s="1"/>
      <c r="N931" s="1"/>
      <c r="O931" s="1"/>
      <c r="P931" s="1"/>
      <c r="Q931" s="1"/>
      <c r="R931" s="1"/>
      <c r="S931" s="1"/>
      <c r="T931" s="1"/>
      <c r="U931" s="1"/>
      <c r="V931" s="1"/>
      <c r="W931" s="1"/>
      <c r="X931" s="1"/>
      <c r="Y931" s="1"/>
      <c r="Z931" s="1"/>
    </row>
    <row r="932" spans="1:26" ht="15.75" customHeight="1">
      <c r="A932" s="246"/>
      <c r="B932" s="246"/>
      <c r="C932" s="246"/>
      <c r="D932" s="246"/>
      <c r="E932" s="246"/>
      <c r="F932" s="246"/>
      <c r="G932" s="246"/>
      <c r="H932" s="246"/>
      <c r="I932" s="1"/>
      <c r="J932" s="1"/>
      <c r="K932" s="1"/>
      <c r="L932" s="1"/>
      <c r="M932" s="1"/>
      <c r="N932" s="1"/>
      <c r="O932" s="1"/>
      <c r="P932" s="1"/>
      <c r="Q932" s="1"/>
      <c r="R932" s="1"/>
      <c r="S932" s="1"/>
      <c r="T932" s="1"/>
      <c r="U932" s="1"/>
      <c r="V932" s="1"/>
      <c r="W932" s="1"/>
      <c r="X932" s="1"/>
      <c r="Y932" s="1"/>
      <c r="Z932" s="1"/>
    </row>
    <row r="933" spans="1:26" ht="15.75" customHeight="1">
      <c r="A933" s="246"/>
      <c r="B933" s="246"/>
      <c r="C933" s="246"/>
      <c r="D933" s="246"/>
      <c r="E933" s="246"/>
      <c r="F933" s="246"/>
      <c r="G933" s="246"/>
      <c r="H933" s="246"/>
      <c r="I933" s="1"/>
      <c r="J933" s="1"/>
      <c r="K933" s="1"/>
      <c r="L933" s="1"/>
      <c r="M933" s="1"/>
      <c r="N933" s="1"/>
      <c r="O933" s="1"/>
      <c r="P933" s="1"/>
      <c r="Q933" s="1"/>
      <c r="R933" s="1"/>
      <c r="S933" s="1"/>
      <c r="T933" s="1"/>
      <c r="U933" s="1"/>
      <c r="V933" s="1"/>
      <c r="W933" s="1"/>
      <c r="X933" s="1"/>
      <c r="Y933" s="1"/>
      <c r="Z933" s="1"/>
    </row>
    <row r="934" spans="1:26" ht="15.75" customHeight="1">
      <c r="A934" s="246"/>
      <c r="B934" s="246"/>
      <c r="C934" s="246"/>
      <c r="D934" s="246"/>
      <c r="E934" s="246"/>
      <c r="F934" s="246"/>
      <c r="G934" s="246"/>
      <c r="H934" s="246"/>
      <c r="I934" s="1"/>
      <c r="J934" s="1"/>
      <c r="K934" s="1"/>
      <c r="L934" s="1"/>
      <c r="M934" s="1"/>
      <c r="N934" s="1"/>
      <c r="O934" s="1"/>
      <c r="P934" s="1"/>
      <c r="Q934" s="1"/>
      <c r="R934" s="1"/>
      <c r="S934" s="1"/>
      <c r="T934" s="1"/>
      <c r="U934" s="1"/>
      <c r="V934" s="1"/>
      <c r="W934" s="1"/>
      <c r="X934" s="1"/>
      <c r="Y934" s="1"/>
      <c r="Z934" s="1"/>
    </row>
    <row r="935" spans="1:26" ht="15.75" customHeight="1">
      <c r="A935" s="246"/>
      <c r="B935" s="246"/>
      <c r="C935" s="246"/>
      <c r="D935" s="246"/>
      <c r="E935" s="246"/>
      <c r="F935" s="246"/>
      <c r="G935" s="246"/>
      <c r="H935" s="246"/>
      <c r="I935" s="1"/>
      <c r="J935" s="1"/>
      <c r="K935" s="1"/>
      <c r="L935" s="1"/>
      <c r="M935" s="1"/>
      <c r="N935" s="1"/>
      <c r="O935" s="1"/>
      <c r="P935" s="1"/>
      <c r="Q935" s="1"/>
      <c r="R935" s="1"/>
      <c r="S935" s="1"/>
      <c r="T935" s="1"/>
      <c r="U935" s="1"/>
      <c r="V935" s="1"/>
      <c r="W935" s="1"/>
      <c r="X935" s="1"/>
      <c r="Y935" s="1"/>
      <c r="Z935" s="1"/>
    </row>
    <row r="936" spans="1:26" ht="15.75" customHeight="1">
      <c r="A936" s="246"/>
      <c r="B936" s="246"/>
      <c r="C936" s="246"/>
      <c r="D936" s="246"/>
      <c r="E936" s="246"/>
      <c r="F936" s="246"/>
      <c r="G936" s="246"/>
      <c r="H936" s="246"/>
      <c r="I936" s="1"/>
      <c r="J936" s="1"/>
      <c r="K936" s="1"/>
      <c r="L936" s="1"/>
      <c r="M936" s="1"/>
      <c r="N936" s="1"/>
      <c r="O936" s="1"/>
      <c r="P936" s="1"/>
      <c r="Q936" s="1"/>
      <c r="R936" s="1"/>
      <c r="S936" s="1"/>
      <c r="T936" s="1"/>
      <c r="U936" s="1"/>
      <c r="V936" s="1"/>
      <c r="W936" s="1"/>
      <c r="X936" s="1"/>
      <c r="Y936" s="1"/>
      <c r="Z936" s="1"/>
    </row>
    <row r="937" spans="1:26" ht="15.75" customHeight="1">
      <c r="A937" s="246"/>
      <c r="B937" s="246"/>
      <c r="C937" s="246"/>
      <c r="D937" s="246"/>
      <c r="E937" s="246"/>
      <c r="F937" s="246"/>
      <c r="G937" s="246"/>
      <c r="H937" s="246"/>
      <c r="I937" s="1"/>
      <c r="J937" s="1"/>
      <c r="K937" s="1"/>
      <c r="L937" s="1"/>
      <c r="M937" s="1"/>
      <c r="N937" s="1"/>
      <c r="O937" s="1"/>
      <c r="P937" s="1"/>
      <c r="Q937" s="1"/>
      <c r="R937" s="1"/>
      <c r="S937" s="1"/>
      <c r="T937" s="1"/>
      <c r="U937" s="1"/>
      <c r="V937" s="1"/>
      <c r="W937" s="1"/>
      <c r="X937" s="1"/>
      <c r="Y937" s="1"/>
      <c r="Z937" s="1"/>
    </row>
    <row r="938" spans="1:26" ht="15.75" customHeight="1">
      <c r="A938" s="246"/>
      <c r="B938" s="246"/>
      <c r="C938" s="246"/>
      <c r="D938" s="246"/>
      <c r="E938" s="246"/>
      <c r="F938" s="246"/>
      <c r="G938" s="246"/>
      <c r="H938" s="246"/>
      <c r="I938" s="1"/>
      <c r="J938" s="1"/>
      <c r="K938" s="1"/>
      <c r="L938" s="1"/>
      <c r="M938" s="1"/>
      <c r="N938" s="1"/>
      <c r="O938" s="1"/>
      <c r="P938" s="1"/>
      <c r="Q938" s="1"/>
      <c r="R938" s="1"/>
      <c r="S938" s="1"/>
      <c r="T938" s="1"/>
      <c r="U938" s="1"/>
      <c r="V938" s="1"/>
      <c r="W938" s="1"/>
      <c r="X938" s="1"/>
      <c r="Y938" s="1"/>
      <c r="Z938" s="1"/>
    </row>
    <row r="939" spans="1:26" ht="15.75" customHeight="1">
      <c r="A939" s="246"/>
      <c r="B939" s="246"/>
      <c r="C939" s="246"/>
      <c r="D939" s="246"/>
      <c r="E939" s="246"/>
      <c r="F939" s="246"/>
      <c r="G939" s="246"/>
      <c r="H939" s="246"/>
      <c r="I939" s="1"/>
      <c r="J939" s="1"/>
      <c r="K939" s="1"/>
      <c r="L939" s="1"/>
      <c r="M939" s="1"/>
      <c r="N939" s="1"/>
      <c r="O939" s="1"/>
      <c r="P939" s="1"/>
      <c r="Q939" s="1"/>
      <c r="R939" s="1"/>
      <c r="S939" s="1"/>
      <c r="T939" s="1"/>
      <c r="U939" s="1"/>
      <c r="V939" s="1"/>
      <c r="W939" s="1"/>
      <c r="X939" s="1"/>
      <c r="Y939" s="1"/>
      <c r="Z939" s="1"/>
    </row>
    <row r="940" spans="1:26" ht="15.75" customHeight="1">
      <c r="A940" s="246"/>
      <c r="B940" s="246"/>
      <c r="C940" s="246"/>
      <c r="D940" s="246"/>
      <c r="E940" s="246"/>
      <c r="F940" s="246"/>
      <c r="G940" s="246"/>
      <c r="H940" s="246"/>
      <c r="I940" s="1"/>
      <c r="J940" s="1"/>
      <c r="K940" s="1"/>
      <c r="L940" s="1"/>
      <c r="M940" s="1"/>
      <c r="N940" s="1"/>
      <c r="O940" s="1"/>
      <c r="P940" s="1"/>
      <c r="Q940" s="1"/>
      <c r="R940" s="1"/>
      <c r="S940" s="1"/>
      <c r="T940" s="1"/>
      <c r="U940" s="1"/>
      <c r="V940" s="1"/>
      <c r="W940" s="1"/>
      <c r="X940" s="1"/>
      <c r="Y940" s="1"/>
      <c r="Z940" s="1"/>
    </row>
    <row r="941" spans="1:26" ht="15.75" customHeight="1">
      <c r="A941" s="246"/>
      <c r="B941" s="246"/>
      <c r="C941" s="246"/>
      <c r="D941" s="246"/>
      <c r="E941" s="246"/>
      <c r="F941" s="246"/>
      <c r="G941" s="246"/>
      <c r="H941" s="246"/>
      <c r="I941" s="1"/>
      <c r="J941" s="1"/>
      <c r="K941" s="1"/>
      <c r="L941" s="1"/>
      <c r="M941" s="1"/>
      <c r="N941" s="1"/>
      <c r="O941" s="1"/>
      <c r="P941" s="1"/>
      <c r="Q941" s="1"/>
      <c r="R941" s="1"/>
      <c r="S941" s="1"/>
      <c r="T941" s="1"/>
      <c r="U941" s="1"/>
      <c r="V941" s="1"/>
      <c r="W941" s="1"/>
      <c r="X941" s="1"/>
      <c r="Y941" s="1"/>
      <c r="Z941" s="1"/>
    </row>
    <row r="942" spans="1:26" ht="15.75" customHeight="1">
      <c r="A942" s="246"/>
      <c r="B942" s="246"/>
      <c r="C942" s="246"/>
      <c r="D942" s="246"/>
      <c r="E942" s="246"/>
      <c r="F942" s="246"/>
      <c r="G942" s="246"/>
      <c r="H942" s="246"/>
      <c r="I942" s="1"/>
      <c r="J942" s="1"/>
      <c r="K942" s="1"/>
      <c r="L942" s="1"/>
      <c r="M942" s="1"/>
      <c r="N942" s="1"/>
      <c r="O942" s="1"/>
      <c r="P942" s="1"/>
      <c r="Q942" s="1"/>
      <c r="R942" s="1"/>
      <c r="S942" s="1"/>
      <c r="T942" s="1"/>
      <c r="U942" s="1"/>
      <c r="V942" s="1"/>
      <c r="W942" s="1"/>
      <c r="X942" s="1"/>
      <c r="Y942" s="1"/>
      <c r="Z942" s="1"/>
    </row>
    <row r="943" spans="1:26" ht="15.75" customHeight="1">
      <c r="A943" s="246"/>
      <c r="B943" s="246"/>
      <c r="C943" s="246"/>
      <c r="D943" s="246"/>
      <c r="E943" s="246"/>
      <c r="F943" s="246"/>
      <c r="G943" s="246"/>
      <c r="H943" s="246"/>
      <c r="I943" s="1"/>
      <c r="J943" s="1"/>
      <c r="K943" s="1"/>
      <c r="L943" s="1"/>
      <c r="M943" s="1"/>
      <c r="N943" s="1"/>
      <c r="O943" s="1"/>
      <c r="P943" s="1"/>
      <c r="Q943" s="1"/>
      <c r="R943" s="1"/>
      <c r="S943" s="1"/>
      <c r="T943" s="1"/>
      <c r="U943" s="1"/>
      <c r="V943" s="1"/>
      <c r="W943" s="1"/>
      <c r="X943" s="1"/>
      <c r="Y943" s="1"/>
      <c r="Z943" s="1"/>
    </row>
    <row r="944" spans="1:26" ht="15.75" customHeight="1">
      <c r="A944" s="246"/>
      <c r="B944" s="246"/>
      <c r="C944" s="246"/>
      <c r="D944" s="246"/>
      <c r="E944" s="246"/>
      <c r="F944" s="246"/>
      <c r="G944" s="246"/>
      <c r="H944" s="246"/>
      <c r="I944" s="1"/>
      <c r="J944" s="1"/>
      <c r="K944" s="1"/>
      <c r="L944" s="1"/>
      <c r="M944" s="1"/>
      <c r="N944" s="1"/>
      <c r="O944" s="1"/>
      <c r="P944" s="1"/>
      <c r="Q944" s="1"/>
      <c r="R944" s="1"/>
      <c r="S944" s="1"/>
      <c r="T944" s="1"/>
      <c r="U944" s="1"/>
      <c r="V944" s="1"/>
      <c r="W944" s="1"/>
      <c r="X944" s="1"/>
      <c r="Y944" s="1"/>
      <c r="Z944" s="1"/>
    </row>
    <row r="945" spans="1:26" ht="15.75" customHeight="1">
      <c r="A945" s="246"/>
      <c r="B945" s="246"/>
      <c r="C945" s="246"/>
      <c r="D945" s="246"/>
      <c r="E945" s="246"/>
      <c r="F945" s="246"/>
      <c r="G945" s="246"/>
      <c r="H945" s="246"/>
      <c r="I945" s="1"/>
      <c r="J945" s="1"/>
      <c r="K945" s="1"/>
      <c r="L945" s="1"/>
      <c r="M945" s="1"/>
      <c r="N945" s="1"/>
      <c r="O945" s="1"/>
      <c r="P945" s="1"/>
      <c r="Q945" s="1"/>
      <c r="R945" s="1"/>
      <c r="S945" s="1"/>
      <c r="T945" s="1"/>
      <c r="U945" s="1"/>
      <c r="V945" s="1"/>
      <c r="W945" s="1"/>
      <c r="X945" s="1"/>
      <c r="Y945" s="1"/>
      <c r="Z945" s="1"/>
    </row>
    <row r="946" spans="1:26" ht="15.75" customHeight="1">
      <c r="A946" s="246"/>
      <c r="B946" s="246"/>
      <c r="C946" s="246"/>
      <c r="D946" s="246"/>
      <c r="E946" s="246"/>
      <c r="F946" s="246"/>
      <c r="G946" s="246"/>
      <c r="H946" s="246"/>
      <c r="I946" s="1"/>
      <c r="J946" s="1"/>
      <c r="K946" s="1"/>
      <c r="L946" s="1"/>
      <c r="M946" s="1"/>
      <c r="N946" s="1"/>
      <c r="O946" s="1"/>
      <c r="P946" s="1"/>
      <c r="Q946" s="1"/>
      <c r="R946" s="1"/>
      <c r="S946" s="1"/>
      <c r="T946" s="1"/>
      <c r="U946" s="1"/>
      <c r="V946" s="1"/>
      <c r="W946" s="1"/>
      <c r="X946" s="1"/>
      <c r="Y946" s="1"/>
      <c r="Z946" s="1"/>
    </row>
    <row r="947" spans="1:26" ht="15.75" customHeight="1">
      <c r="A947" s="246"/>
      <c r="B947" s="246"/>
      <c r="C947" s="246"/>
      <c r="D947" s="246"/>
      <c r="E947" s="246"/>
      <c r="F947" s="246"/>
      <c r="G947" s="246"/>
      <c r="H947" s="246"/>
      <c r="I947" s="1"/>
      <c r="J947" s="1"/>
      <c r="K947" s="1"/>
      <c r="L947" s="1"/>
      <c r="M947" s="1"/>
      <c r="N947" s="1"/>
      <c r="O947" s="1"/>
      <c r="P947" s="1"/>
      <c r="Q947" s="1"/>
      <c r="R947" s="1"/>
      <c r="S947" s="1"/>
      <c r="T947" s="1"/>
      <c r="U947" s="1"/>
      <c r="V947" s="1"/>
      <c r="W947" s="1"/>
      <c r="X947" s="1"/>
      <c r="Y947" s="1"/>
      <c r="Z947" s="1"/>
    </row>
    <row r="948" spans="1:26" ht="15.75" customHeight="1">
      <c r="A948" s="246"/>
      <c r="B948" s="246"/>
      <c r="C948" s="246"/>
      <c r="D948" s="246"/>
      <c r="E948" s="246"/>
      <c r="F948" s="246"/>
      <c r="G948" s="246"/>
      <c r="H948" s="246"/>
      <c r="I948" s="1"/>
      <c r="J948" s="1"/>
      <c r="K948" s="1"/>
      <c r="L948" s="1"/>
      <c r="M948" s="1"/>
      <c r="N948" s="1"/>
      <c r="O948" s="1"/>
      <c r="P948" s="1"/>
      <c r="Q948" s="1"/>
      <c r="R948" s="1"/>
      <c r="S948" s="1"/>
      <c r="T948" s="1"/>
      <c r="U948" s="1"/>
      <c r="V948" s="1"/>
      <c r="W948" s="1"/>
      <c r="X948" s="1"/>
      <c r="Y948" s="1"/>
      <c r="Z948" s="1"/>
    </row>
    <row r="949" spans="1:26" ht="15.75" customHeight="1">
      <c r="A949" s="246"/>
      <c r="B949" s="246"/>
      <c r="C949" s="246"/>
      <c r="D949" s="246"/>
      <c r="E949" s="246"/>
      <c r="F949" s="246"/>
      <c r="G949" s="246"/>
      <c r="H949" s="246"/>
      <c r="I949" s="1"/>
      <c r="J949" s="1"/>
      <c r="K949" s="1"/>
      <c r="L949" s="1"/>
      <c r="M949" s="1"/>
      <c r="N949" s="1"/>
      <c r="O949" s="1"/>
      <c r="P949" s="1"/>
      <c r="Q949" s="1"/>
      <c r="R949" s="1"/>
      <c r="S949" s="1"/>
      <c r="T949" s="1"/>
      <c r="U949" s="1"/>
      <c r="V949" s="1"/>
      <c r="W949" s="1"/>
      <c r="X949" s="1"/>
      <c r="Y949" s="1"/>
      <c r="Z949" s="1"/>
    </row>
    <row r="950" spans="1:26" ht="15.75" customHeight="1">
      <c r="A950" s="246"/>
      <c r="B950" s="246"/>
      <c r="C950" s="246"/>
      <c r="D950" s="246"/>
      <c r="E950" s="246"/>
      <c r="F950" s="246"/>
      <c r="G950" s="246"/>
      <c r="H950" s="246"/>
      <c r="I950" s="1"/>
      <c r="J950" s="1"/>
      <c r="K950" s="1"/>
      <c r="L950" s="1"/>
      <c r="M950" s="1"/>
      <c r="N950" s="1"/>
      <c r="O950" s="1"/>
      <c r="P950" s="1"/>
      <c r="Q950" s="1"/>
      <c r="R950" s="1"/>
      <c r="S950" s="1"/>
      <c r="T950" s="1"/>
      <c r="U950" s="1"/>
      <c r="V950" s="1"/>
      <c r="W950" s="1"/>
      <c r="X950" s="1"/>
      <c r="Y950" s="1"/>
      <c r="Z950" s="1"/>
    </row>
    <row r="951" spans="1:26" ht="15.75" customHeight="1">
      <c r="A951" s="246"/>
      <c r="B951" s="246"/>
      <c r="C951" s="246"/>
      <c r="D951" s="246"/>
      <c r="E951" s="246"/>
      <c r="F951" s="246"/>
      <c r="G951" s="246"/>
      <c r="H951" s="246"/>
      <c r="I951" s="1"/>
      <c r="J951" s="1"/>
      <c r="K951" s="1"/>
      <c r="L951" s="1"/>
      <c r="M951" s="1"/>
      <c r="N951" s="1"/>
      <c r="O951" s="1"/>
      <c r="P951" s="1"/>
      <c r="Q951" s="1"/>
      <c r="R951" s="1"/>
      <c r="S951" s="1"/>
      <c r="T951" s="1"/>
      <c r="U951" s="1"/>
      <c r="V951" s="1"/>
      <c r="W951" s="1"/>
      <c r="X951" s="1"/>
      <c r="Y951" s="1"/>
      <c r="Z951" s="1"/>
    </row>
    <row r="952" spans="1:26" ht="15.75" customHeight="1">
      <c r="A952" s="246"/>
      <c r="B952" s="246"/>
      <c r="C952" s="246"/>
      <c r="D952" s="246"/>
      <c r="E952" s="246"/>
      <c r="F952" s="246"/>
      <c r="G952" s="246"/>
      <c r="H952" s="246"/>
      <c r="I952" s="1"/>
      <c r="J952" s="1"/>
      <c r="K952" s="1"/>
      <c r="L952" s="1"/>
      <c r="M952" s="1"/>
      <c r="N952" s="1"/>
      <c r="O952" s="1"/>
      <c r="P952" s="1"/>
      <c r="Q952" s="1"/>
      <c r="R952" s="1"/>
      <c r="S952" s="1"/>
      <c r="T952" s="1"/>
      <c r="U952" s="1"/>
      <c r="V952" s="1"/>
      <c r="W952" s="1"/>
      <c r="X952" s="1"/>
      <c r="Y952" s="1"/>
      <c r="Z952" s="1"/>
    </row>
    <row r="953" spans="1:26" ht="15.75" customHeight="1">
      <c r="A953" s="246"/>
      <c r="B953" s="246"/>
      <c r="C953" s="246"/>
      <c r="D953" s="246"/>
      <c r="E953" s="246"/>
      <c r="F953" s="246"/>
      <c r="G953" s="246"/>
      <c r="H953" s="246"/>
      <c r="I953" s="1"/>
      <c r="J953" s="1"/>
      <c r="K953" s="1"/>
      <c r="L953" s="1"/>
      <c r="M953" s="1"/>
      <c r="N953" s="1"/>
      <c r="O953" s="1"/>
      <c r="P953" s="1"/>
      <c r="Q953" s="1"/>
      <c r="R953" s="1"/>
      <c r="S953" s="1"/>
      <c r="T953" s="1"/>
      <c r="U953" s="1"/>
      <c r="V953" s="1"/>
      <c r="W953" s="1"/>
      <c r="X953" s="1"/>
      <c r="Y953" s="1"/>
      <c r="Z953" s="1"/>
    </row>
    <row r="954" spans="1:26" ht="15.75" customHeight="1">
      <c r="A954" s="246"/>
      <c r="B954" s="246"/>
      <c r="C954" s="246"/>
      <c r="D954" s="246"/>
      <c r="E954" s="246"/>
      <c r="F954" s="246"/>
      <c r="G954" s="246"/>
      <c r="H954" s="246"/>
      <c r="I954" s="1"/>
      <c r="J954" s="1"/>
      <c r="K954" s="1"/>
      <c r="L954" s="1"/>
      <c r="M954" s="1"/>
      <c r="N954" s="1"/>
      <c r="O954" s="1"/>
      <c r="P954" s="1"/>
      <c r="Q954" s="1"/>
      <c r="R954" s="1"/>
      <c r="S954" s="1"/>
      <c r="T954" s="1"/>
      <c r="U954" s="1"/>
      <c r="V954" s="1"/>
      <c r="W954" s="1"/>
      <c r="X954" s="1"/>
      <c r="Y954" s="1"/>
      <c r="Z954" s="1"/>
    </row>
    <row r="955" spans="1:26" ht="15.75" customHeight="1">
      <c r="A955" s="246"/>
      <c r="B955" s="246"/>
      <c r="C955" s="246"/>
      <c r="D955" s="246"/>
      <c r="E955" s="246"/>
      <c r="F955" s="246"/>
      <c r="G955" s="246"/>
      <c r="H955" s="246"/>
      <c r="I955" s="1"/>
      <c r="J955" s="1"/>
      <c r="K955" s="1"/>
      <c r="L955" s="1"/>
      <c r="M955" s="1"/>
      <c r="N955" s="1"/>
      <c r="O955" s="1"/>
      <c r="P955" s="1"/>
      <c r="Q955" s="1"/>
      <c r="R955" s="1"/>
      <c r="S955" s="1"/>
      <c r="T955" s="1"/>
      <c r="U955" s="1"/>
      <c r="V955" s="1"/>
      <c r="W955" s="1"/>
      <c r="X955" s="1"/>
      <c r="Y955" s="1"/>
      <c r="Z955" s="1"/>
    </row>
    <row r="956" spans="1:26" ht="15.75" customHeight="1">
      <c r="A956" s="246"/>
      <c r="B956" s="246"/>
      <c r="C956" s="246"/>
      <c r="D956" s="246"/>
      <c r="E956" s="246"/>
      <c r="F956" s="246"/>
      <c r="G956" s="246"/>
      <c r="H956" s="246"/>
      <c r="I956" s="1"/>
      <c r="J956" s="1"/>
      <c r="K956" s="1"/>
      <c r="L956" s="1"/>
      <c r="M956" s="1"/>
      <c r="N956" s="1"/>
      <c r="O956" s="1"/>
      <c r="P956" s="1"/>
      <c r="Q956" s="1"/>
      <c r="R956" s="1"/>
      <c r="S956" s="1"/>
      <c r="T956" s="1"/>
      <c r="U956" s="1"/>
      <c r="V956" s="1"/>
      <c r="W956" s="1"/>
      <c r="X956" s="1"/>
      <c r="Y956" s="1"/>
      <c r="Z956" s="1"/>
    </row>
    <row r="957" spans="1:26" ht="15.75" customHeight="1">
      <c r="A957" s="246"/>
      <c r="B957" s="246"/>
      <c r="C957" s="246"/>
      <c r="D957" s="246"/>
      <c r="E957" s="246"/>
      <c r="F957" s="246"/>
      <c r="G957" s="246"/>
      <c r="H957" s="246"/>
      <c r="I957" s="1"/>
      <c r="J957" s="1"/>
      <c r="K957" s="1"/>
      <c r="L957" s="1"/>
      <c r="M957" s="1"/>
      <c r="N957" s="1"/>
      <c r="O957" s="1"/>
      <c r="P957" s="1"/>
      <c r="Q957" s="1"/>
      <c r="R957" s="1"/>
      <c r="S957" s="1"/>
      <c r="T957" s="1"/>
      <c r="U957" s="1"/>
      <c r="V957" s="1"/>
      <c r="W957" s="1"/>
      <c r="X957" s="1"/>
      <c r="Y957" s="1"/>
      <c r="Z957" s="1"/>
    </row>
    <row r="958" spans="1:26" ht="15.75" customHeight="1">
      <c r="A958" s="246"/>
      <c r="B958" s="246"/>
      <c r="C958" s="246"/>
      <c r="D958" s="246"/>
      <c r="E958" s="246"/>
      <c r="F958" s="246"/>
      <c r="G958" s="246"/>
      <c r="H958" s="246"/>
      <c r="I958" s="1"/>
      <c r="J958" s="1"/>
      <c r="K958" s="1"/>
      <c r="L958" s="1"/>
      <c r="M958" s="1"/>
      <c r="N958" s="1"/>
      <c r="O958" s="1"/>
      <c r="P958" s="1"/>
      <c r="Q958" s="1"/>
      <c r="R958" s="1"/>
      <c r="S958" s="1"/>
      <c r="T958" s="1"/>
      <c r="U958" s="1"/>
      <c r="V958" s="1"/>
      <c r="W958" s="1"/>
      <c r="X958" s="1"/>
      <c r="Y958" s="1"/>
      <c r="Z958" s="1"/>
    </row>
    <row r="959" spans="1:26" ht="15.75" customHeight="1">
      <c r="A959" s="246"/>
      <c r="B959" s="246"/>
      <c r="C959" s="246"/>
      <c r="D959" s="246"/>
      <c r="E959" s="246"/>
      <c r="F959" s="246"/>
      <c r="G959" s="246"/>
      <c r="H959" s="246"/>
      <c r="I959" s="1"/>
      <c r="J959" s="1"/>
      <c r="K959" s="1"/>
      <c r="L959" s="1"/>
      <c r="M959" s="1"/>
      <c r="N959" s="1"/>
      <c r="O959" s="1"/>
      <c r="P959" s="1"/>
      <c r="Q959" s="1"/>
      <c r="R959" s="1"/>
      <c r="S959" s="1"/>
      <c r="T959" s="1"/>
      <c r="U959" s="1"/>
      <c r="V959" s="1"/>
      <c r="W959" s="1"/>
      <c r="X959" s="1"/>
      <c r="Y959" s="1"/>
      <c r="Z959" s="1"/>
    </row>
    <row r="960" spans="1:26" ht="15.75" customHeight="1">
      <c r="A960" s="246"/>
      <c r="B960" s="246"/>
      <c r="C960" s="246"/>
      <c r="D960" s="246"/>
      <c r="E960" s="246"/>
      <c r="F960" s="246"/>
      <c r="G960" s="246"/>
      <c r="H960" s="246"/>
      <c r="I960" s="1"/>
      <c r="J960" s="1"/>
      <c r="K960" s="1"/>
      <c r="L960" s="1"/>
      <c r="M960" s="1"/>
      <c r="N960" s="1"/>
      <c r="O960" s="1"/>
      <c r="P960" s="1"/>
      <c r="Q960" s="1"/>
      <c r="R960" s="1"/>
      <c r="S960" s="1"/>
      <c r="T960" s="1"/>
      <c r="U960" s="1"/>
      <c r="V960" s="1"/>
      <c r="W960" s="1"/>
      <c r="X960" s="1"/>
      <c r="Y960" s="1"/>
      <c r="Z960" s="1"/>
    </row>
    <row r="961" spans="1:26" ht="15.75" customHeight="1">
      <c r="A961" s="246"/>
      <c r="B961" s="246"/>
      <c r="C961" s="246"/>
      <c r="D961" s="246"/>
      <c r="E961" s="246"/>
      <c r="F961" s="246"/>
      <c r="G961" s="246"/>
      <c r="H961" s="246"/>
      <c r="I961" s="1"/>
      <c r="J961" s="1"/>
      <c r="K961" s="1"/>
      <c r="L961" s="1"/>
      <c r="M961" s="1"/>
      <c r="N961" s="1"/>
      <c r="O961" s="1"/>
      <c r="P961" s="1"/>
      <c r="Q961" s="1"/>
      <c r="R961" s="1"/>
      <c r="S961" s="1"/>
      <c r="T961" s="1"/>
      <c r="U961" s="1"/>
      <c r="V961" s="1"/>
      <c r="W961" s="1"/>
      <c r="X961" s="1"/>
      <c r="Y961" s="1"/>
      <c r="Z961" s="1"/>
    </row>
    <row r="962" spans="1:26" ht="15.75" customHeight="1">
      <c r="A962" s="246"/>
      <c r="B962" s="246"/>
      <c r="C962" s="246"/>
      <c r="D962" s="246"/>
      <c r="E962" s="246"/>
      <c r="F962" s="246"/>
      <c r="G962" s="246"/>
      <c r="H962" s="246"/>
      <c r="I962" s="1"/>
      <c r="J962" s="1"/>
      <c r="K962" s="1"/>
      <c r="L962" s="1"/>
      <c r="M962" s="1"/>
      <c r="N962" s="1"/>
      <c r="O962" s="1"/>
      <c r="P962" s="1"/>
      <c r="Q962" s="1"/>
      <c r="R962" s="1"/>
      <c r="S962" s="1"/>
      <c r="T962" s="1"/>
      <c r="U962" s="1"/>
      <c r="V962" s="1"/>
      <c r="W962" s="1"/>
      <c r="X962" s="1"/>
      <c r="Y962" s="1"/>
      <c r="Z962" s="1"/>
    </row>
    <row r="963" spans="1:26" ht="15.75" customHeight="1">
      <c r="A963" s="246"/>
      <c r="B963" s="246"/>
      <c r="C963" s="246"/>
      <c r="D963" s="246"/>
      <c r="E963" s="246"/>
      <c r="F963" s="246"/>
      <c r="G963" s="246"/>
      <c r="H963" s="246"/>
      <c r="I963" s="1"/>
      <c r="J963" s="1"/>
      <c r="K963" s="1"/>
      <c r="L963" s="1"/>
      <c r="M963" s="1"/>
      <c r="N963" s="1"/>
      <c r="O963" s="1"/>
      <c r="P963" s="1"/>
      <c r="Q963" s="1"/>
      <c r="R963" s="1"/>
      <c r="S963" s="1"/>
      <c r="T963" s="1"/>
      <c r="U963" s="1"/>
      <c r="V963" s="1"/>
      <c r="W963" s="1"/>
      <c r="X963" s="1"/>
      <c r="Y963" s="1"/>
      <c r="Z963" s="1"/>
    </row>
    <row r="964" spans="1:26" ht="15.75" customHeight="1">
      <c r="A964" s="246"/>
      <c r="B964" s="246"/>
      <c r="C964" s="246"/>
      <c r="D964" s="246"/>
      <c r="E964" s="246"/>
      <c r="F964" s="246"/>
      <c r="G964" s="246"/>
      <c r="H964" s="246"/>
      <c r="I964" s="1"/>
      <c r="J964" s="1"/>
      <c r="K964" s="1"/>
      <c r="L964" s="1"/>
      <c r="M964" s="1"/>
      <c r="N964" s="1"/>
      <c r="O964" s="1"/>
      <c r="P964" s="1"/>
      <c r="Q964" s="1"/>
      <c r="R964" s="1"/>
      <c r="S964" s="1"/>
      <c r="T964" s="1"/>
      <c r="U964" s="1"/>
      <c r="V964" s="1"/>
      <c r="W964" s="1"/>
      <c r="X964" s="1"/>
      <c r="Y964" s="1"/>
      <c r="Z964" s="1"/>
    </row>
    <row r="965" spans="1:26" ht="15.75" customHeight="1">
      <c r="A965" s="246"/>
      <c r="B965" s="246"/>
      <c r="C965" s="246"/>
      <c r="D965" s="246"/>
      <c r="E965" s="246"/>
      <c r="F965" s="246"/>
      <c r="G965" s="246"/>
      <c r="H965" s="246"/>
      <c r="I965" s="1"/>
      <c r="J965" s="1"/>
      <c r="K965" s="1"/>
      <c r="L965" s="1"/>
      <c r="M965" s="1"/>
      <c r="N965" s="1"/>
      <c r="O965" s="1"/>
      <c r="P965" s="1"/>
      <c r="Q965" s="1"/>
      <c r="R965" s="1"/>
      <c r="S965" s="1"/>
      <c r="T965" s="1"/>
      <c r="U965" s="1"/>
      <c r="V965" s="1"/>
      <c r="W965" s="1"/>
      <c r="X965" s="1"/>
      <c r="Y965" s="1"/>
      <c r="Z965" s="1"/>
    </row>
    <row r="966" spans="1:26" ht="15.75" customHeight="1">
      <c r="A966" s="246"/>
      <c r="B966" s="246"/>
      <c r="C966" s="246"/>
      <c r="D966" s="246"/>
      <c r="E966" s="246"/>
      <c r="F966" s="246"/>
      <c r="G966" s="246"/>
      <c r="H966" s="246"/>
      <c r="I966" s="1"/>
      <c r="J966" s="1"/>
      <c r="K966" s="1"/>
      <c r="L966" s="1"/>
      <c r="M966" s="1"/>
      <c r="N966" s="1"/>
      <c r="O966" s="1"/>
      <c r="P966" s="1"/>
      <c r="Q966" s="1"/>
      <c r="R966" s="1"/>
      <c r="S966" s="1"/>
      <c r="T966" s="1"/>
      <c r="U966" s="1"/>
      <c r="V966" s="1"/>
      <c r="W966" s="1"/>
      <c r="X966" s="1"/>
      <c r="Y966" s="1"/>
      <c r="Z966" s="1"/>
    </row>
    <row r="967" spans="1:26" ht="15.75" customHeight="1">
      <c r="A967" s="246"/>
      <c r="B967" s="246"/>
      <c r="C967" s="246"/>
      <c r="D967" s="246"/>
      <c r="E967" s="246"/>
      <c r="F967" s="246"/>
      <c r="G967" s="246"/>
      <c r="H967" s="246"/>
      <c r="I967" s="1"/>
      <c r="J967" s="1"/>
      <c r="K967" s="1"/>
      <c r="L967" s="1"/>
      <c r="M967" s="1"/>
      <c r="N967" s="1"/>
      <c r="O967" s="1"/>
      <c r="P967" s="1"/>
      <c r="Q967" s="1"/>
      <c r="R967" s="1"/>
      <c r="S967" s="1"/>
      <c r="T967" s="1"/>
      <c r="U967" s="1"/>
      <c r="V967" s="1"/>
      <c r="W967" s="1"/>
      <c r="X967" s="1"/>
      <c r="Y967" s="1"/>
      <c r="Z967" s="1"/>
    </row>
    <row r="968" spans="1:26" ht="15.75" customHeight="1">
      <c r="A968" s="246"/>
      <c r="B968" s="246"/>
      <c r="C968" s="246"/>
      <c r="D968" s="246"/>
      <c r="E968" s="246"/>
      <c r="F968" s="246"/>
      <c r="G968" s="246"/>
      <c r="H968" s="246"/>
      <c r="I968" s="1"/>
      <c r="J968" s="1"/>
      <c r="K968" s="1"/>
      <c r="L968" s="1"/>
      <c r="M968" s="1"/>
      <c r="N968" s="1"/>
      <c r="O968" s="1"/>
      <c r="P968" s="1"/>
      <c r="Q968" s="1"/>
      <c r="R968" s="1"/>
      <c r="S968" s="1"/>
      <c r="T968" s="1"/>
      <c r="U968" s="1"/>
      <c r="V968" s="1"/>
      <c r="W968" s="1"/>
      <c r="X968" s="1"/>
      <c r="Y968" s="1"/>
      <c r="Z968" s="1"/>
    </row>
    <row r="969" spans="1:26" ht="15.75" customHeight="1">
      <c r="A969" s="246"/>
      <c r="B969" s="246"/>
      <c r="C969" s="246"/>
      <c r="D969" s="246"/>
      <c r="E969" s="246"/>
      <c r="F969" s="246"/>
      <c r="G969" s="246"/>
      <c r="H969" s="246"/>
      <c r="I969" s="1"/>
      <c r="J969" s="1"/>
      <c r="K969" s="1"/>
      <c r="L969" s="1"/>
      <c r="M969" s="1"/>
      <c r="N969" s="1"/>
      <c r="O969" s="1"/>
      <c r="P969" s="1"/>
      <c r="Q969" s="1"/>
      <c r="R969" s="1"/>
      <c r="S969" s="1"/>
      <c r="T969" s="1"/>
      <c r="U969" s="1"/>
      <c r="V969" s="1"/>
      <c r="W969" s="1"/>
      <c r="X969" s="1"/>
      <c r="Y969" s="1"/>
      <c r="Z969" s="1"/>
    </row>
    <row r="970" spans="1:26" ht="15.75" customHeight="1">
      <c r="A970" s="246"/>
      <c r="B970" s="246"/>
      <c r="C970" s="246"/>
      <c r="D970" s="246"/>
      <c r="E970" s="246"/>
      <c r="F970" s="246"/>
      <c r="G970" s="246"/>
      <c r="H970" s="246"/>
      <c r="I970" s="1"/>
      <c r="J970" s="1"/>
      <c r="K970" s="1"/>
      <c r="L970" s="1"/>
      <c r="M970" s="1"/>
      <c r="N970" s="1"/>
      <c r="O970" s="1"/>
      <c r="P970" s="1"/>
      <c r="Q970" s="1"/>
      <c r="R970" s="1"/>
      <c r="S970" s="1"/>
      <c r="T970" s="1"/>
      <c r="U970" s="1"/>
      <c r="V970" s="1"/>
      <c r="W970" s="1"/>
      <c r="X970" s="1"/>
      <c r="Y970" s="1"/>
      <c r="Z970" s="1"/>
    </row>
    <row r="971" spans="1:26" ht="15.75" customHeight="1">
      <c r="A971" s="246"/>
      <c r="B971" s="246"/>
      <c r="C971" s="246"/>
      <c r="D971" s="246"/>
      <c r="E971" s="246"/>
      <c r="F971" s="246"/>
      <c r="G971" s="246"/>
      <c r="H971" s="246"/>
      <c r="I971" s="1"/>
      <c r="J971" s="1"/>
      <c r="K971" s="1"/>
      <c r="L971" s="1"/>
      <c r="M971" s="1"/>
      <c r="N971" s="1"/>
      <c r="O971" s="1"/>
      <c r="P971" s="1"/>
      <c r="Q971" s="1"/>
      <c r="R971" s="1"/>
      <c r="S971" s="1"/>
      <c r="T971" s="1"/>
      <c r="U971" s="1"/>
      <c r="V971" s="1"/>
      <c r="W971" s="1"/>
      <c r="X971" s="1"/>
      <c r="Y971" s="1"/>
      <c r="Z971" s="1"/>
    </row>
    <row r="972" spans="1:26" ht="15.75" customHeight="1">
      <c r="A972" s="246"/>
      <c r="B972" s="246"/>
      <c r="C972" s="246"/>
      <c r="D972" s="246"/>
      <c r="E972" s="246"/>
      <c r="F972" s="246"/>
      <c r="G972" s="246"/>
      <c r="H972" s="246"/>
      <c r="I972" s="1"/>
      <c r="J972" s="1"/>
      <c r="K972" s="1"/>
      <c r="L972" s="1"/>
      <c r="M972" s="1"/>
      <c r="N972" s="1"/>
      <c r="O972" s="1"/>
      <c r="P972" s="1"/>
      <c r="Q972" s="1"/>
      <c r="R972" s="1"/>
      <c r="S972" s="1"/>
      <c r="T972" s="1"/>
      <c r="U972" s="1"/>
      <c r="V972" s="1"/>
      <c r="W972" s="1"/>
      <c r="X972" s="1"/>
      <c r="Y972" s="1"/>
      <c r="Z972" s="1"/>
    </row>
    <row r="973" spans="1:26" ht="15.75" customHeight="1">
      <c r="A973" s="246"/>
      <c r="B973" s="246"/>
      <c r="C973" s="246"/>
      <c r="D973" s="246"/>
      <c r="E973" s="246"/>
      <c r="F973" s="246"/>
      <c r="G973" s="246"/>
      <c r="H973" s="246"/>
      <c r="I973" s="1"/>
      <c r="J973" s="1"/>
      <c r="K973" s="1"/>
      <c r="L973" s="1"/>
      <c r="M973" s="1"/>
      <c r="N973" s="1"/>
      <c r="O973" s="1"/>
      <c r="P973" s="1"/>
      <c r="Q973" s="1"/>
      <c r="R973" s="1"/>
      <c r="S973" s="1"/>
      <c r="T973" s="1"/>
      <c r="U973" s="1"/>
      <c r="V973" s="1"/>
      <c r="W973" s="1"/>
      <c r="X973" s="1"/>
      <c r="Y973" s="1"/>
      <c r="Z973" s="1"/>
    </row>
    <row r="974" spans="1:26" ht="15.75" customHeight="1">
      <c r="A974" s="246"/>
      <c r="B974" s="246"/>
      <c r="C974" s="246"/>
      <c r="D974" s="246"/>
      <c r="E974" s="246"/>
      <c r="F974" s="246"/>
      <c r="G974" s="246"/>
      <c r="H974" s="246"/>
      <c r="I974" s="1"/>
      <c r="J974" s="1"/>
      <c r="K974" s="1"/>
      <c r="L974" s="1"/>
      <c r="M974" s="1"/>
      <c r="N974" s="1"/>
      <c r="O974" s="1"/>
      <c r="P974" s="1"/>
      <c r="Q974" s="1"/>
      <c r="R974" s="1"/>
      <c r="S974" s="1"/>
      <c r="T974" s="1"/>
      <c r="U974" s="1"/>
      <c r="V974" s="1"/>
      <c r="W974" s="1"/>
      <c r="X974" s="1"/>
      <c r="Y974" s="1"/>
      <c r="Z974" s="1"/>
    </row>
    <row r="975" spans="1:26" ht="15.75" customHeight="1">
      <c r="A975" s="246"/>
      <c r="B975" s="246"/>
      <c r="C975" s="246"/>
      <c r="D975" s="246"/>
      <c r="E975" s="246"/>
      <c r="F975" s="246"/>
      <c r="G975" s="246"/>
      <c r="H975" s="246"/>
      <c r="I975" s="1"/>
      <c r="J975" s="1"/>
      <c r="K975" s="1"/>
      <c r="L975" s="1"/>
      <c r="M975" s="1"/>
      <c r="N975" s="1"/>
      <c r="O975" s="1"/>
      <c r="P975" s="1"/>
      <c r="Q975" s="1"/>
      <c r="R975" s="1"/>
      <c r="S975" s="1"/>
      <c r="T975" s="1"/>
      <c r="U975" s="1"/>
      <c r="V975" s="1"/>
      <c r="W975" s="1"/>
      <c r="X975" s="1"/>
      <c r="Y975" s="1"/>
      <c r="Z975" s="1"/>
    </row>
    <row r="976" spans="1:26" ht="15.75" customHeight="1">
      <c r="A976" s="246"/>
      <c r="B976" s="246"/>
      <c r="C976" s="246"/>
      <c r="D976" s="246"/>
      <c r="E976" s="246"/>
      <c r="F976" s="246"/>
      <c r="G976" s="246"/>
      <c r="H976" s="246"/>
      <c r="I976" s="1"/>
      <c r="J976" s="1"/>
      <c r="K976" s="1"/>
      <c r="L976" s="1"/>
      <c r="M976" s="1"/>
      <c r="N976" s="1"/>
      <c r="O976" s="1"/>
      <c r="P976" s="1"/>
      <c r="Q976" s="1"/>
      <c r="R976" s="1"/>
      <c r="S976" s="1"/>
      <c r="T976" s="1"/>
      <c r="U976" s="1"/>
      <c r="V976" s="1"/>
      <c r="W976" s="1"/>
      <c r="X976" s="1"/>
      <c r="Y976" s="1"/>
      <c r="Z976" s="1"/>
    </row>
    <row r="977" spans="1:26" ht="15.75" customHeight="1">
      <c r="A977" s="246"/>
      <c r="B977" s="246"/>
      <c r="C977" s="246"/>
      <c r="D977" s="246"/>
      <c r="E977" s="246"/>
      <c r="F977" s="246"/>
      <c r="G977" s="246"/>
      <c r="H977" s="246"/>
      <c r="I977" s="1"/>
      <c r="J977" s="1"/>
      <c r="K977" s="1"/>
      <c r="L977" s="1"/>
      <c r="M977" s="1"/>
      <c r="N977" s="1"/>
      <c r="O977" s="1"/>
      <c r="P977" s="1"/>
      <c r="Q977" s="1"/>
      <c r="R977" s="1"/>
      <c r="S977" s="1"/>
      <c r="T977" s="1"/>
      <c r="U977" s="1"/>
      <c r="V977" s="1"/>
      <c r="W977" s="1"/>
      <c r="X977" s="1"/>
      <c r="Y977" s="1"/>
      <c r="Z977" s="1"/>
    </row>
    <row r="978" spans="1:26" ht="15.75" customHeight="1">
      <c r="A978" s="246"/>
      <c r="B978" s="246"/>
      <c r="C978" s="246"/>
      <c r="D978" s="246"/>
      <c r="E978" s="246"/>
      <c r="F978" s="246"/>
      <c r="G978" s="246"/>
      <c r="H978" s="246"/>
      <c r="I978" s="1"/>
      <c r="J978" s="1"/>
      <c r="K978" s="1"/>
      <c r="L978" s="1"/>
      <c r="M978" s="1"/>
      <c r="N978" s="1"/>
      <c r="O978" s="1"/>
      <c r="P978" s="1"/>
      <c r="Q978" s="1"/>
      <c r="R978" s="1"/>
      <c r="S978" s="1"/>
      <c r="T978" s="1"/>
      <c r="U978" s="1"/>
      <c r="V978" s="1"/>
      <c r="W978" s="1"/>
      <c r="X978" s="1"/>
      <c r="Y978" s="1"/>
      <c r="Z978" s="1"/>
    </row>
    <row r="979" spans="1:26" ht="15.75" customHeight="1">
      <c r="A979" s="246"/>
      <c r="B979" s="246"/>
      <c r="C979" s="246"/>
      <c r="D979" s="246"/>
      <c r="E979" s="246"/>
      <c r="F979" s="246"/>
      <c r="G979" s="246"/>
      <c r="H979" s="246"/>
      <c r="I979" s="1"/>
      <c r="J979" s="1"/>
      <c r="K979" s="1"/>
      <c r="L979" s="1"/>
      <c r="M979" s="1"/>
      <c r="N979" s="1"/>
      <c r="O979" s="1"/>
      <c r="P979" s="1"/>
      <c r="Q979" s="1"/>
      <c r="R979" s="1"/>
      <c r="S979" s="1"/>
      <c r="T979" s="1"/>
      <c r="U979" s="1"/>
      <c r="V979" s="1"/>
      <c r="W979" s="1"/>
      <c r="X979" s="1"/>
      <c r="Y979" s="1"/>
      <c r="Z979" s="1"/>
    </row>
    <row r="980" spans="1:26" ht="15.75" customHeight="1">
      <c r="A980" s="246"/>
      <c r="B980" s="246"/>
      <c r="C980" s="246"/>
      <c r="D980" s="246"/>
      <c r="E980" s="246"/>
      <c r="F980" s="246"/>
      <c r="G980" s="246"/>
      <c r="H980" s="246"/>
      <c r="I980" s="1"/>
      <c r="J980" s="1"/>
      <c r="K980" s="1"/>
      <c r="L980" s="1"/>
      <c r="M980" s="1"/>
      <c r="N980" s="1"/>
      <c r="O980" s="1"/>
      <c r="P980" s="1"/>
      <c r="Q980" s="1"/>
      <c r="R980" s="1"/>
      <c r="S980" s="1"/>
      <c r="T980" s="1"/>
      <c r="U980" s="1"/>
      <c r="V980" s="1"/>
      <c r="W980" s="1"/>
      <c r="X980" s="1"/>
      <c r="Y980" s="1"/>
      <c r="Z980" s="1"/>
    </row>
    <row r="981" spans="1:26" ht="15.75" customHeight="1">
      <c r="A981" s="246"/>
      <c r="B981" s="246"/>
      <c r="C981" s="246"/>
      <c r="D981" s="246"/>
      <c r="E981" s="246"/>
      <c r="F981" s="246"/>
      <c r="G981" s="246"/>
      <c r="H981" s="246"/>
      <c r="I981" s="1"/>
      <c r="J981" s="1"/>
      <c r="K981" s="1"/>
      <c r="L981" s="1"/>
      <c r="M981" s="1"/>
      <c r="N981" s="1"/>
      <c r="O981" s="1"/>
      <c r="P981" s="1"/>
      <c r="Q981" s="1"/>
      <c r="R981" s="1"/>
      <c r="S981" s="1"/>
      <c r="T981" s="1"/>
      <c r="U981" s="1"/>
      <c r="V981" s="1"/>
      <c r="W981" s="1"/>
      <c r="X981" s="1"/>
      <c r="Y981" s="1"/>
      <c r="Z981" s="1"/>
    </row>
    <row r="982" spans="1:26" ht="15.75" customHeight="1">
      <c r="A982" s="246"/>
      <c r="B982" s="246"/>
      <c r="C982" s="246"/>
      <c r="D982" s="246"/>
      <c r="E982" s="246"/>
      <c r="F982" s="246"/>
      <c r="G982" s="246"/>
      <c r="H982" s="246"/>
      <c r="I982" s="1"/>
      <c r="J982" s="1"/>
      <c r="K982" s="1"/>
      <c r="L982" s="1"/>
      <c r="M982" s="1"/>
      <c r="N982" s="1"/>
      <c r="O982" s="1"/>
      <c r="P982" s="1"/>
      <c r="Q982" s="1"/>
      <c r="R982" s="1"/>
      <c r="S982" s="1"/>
      <c r="T982" s="1"/>
      <c r="U982" s="1"/>
      <c r="V982" s="1"/>
      <c r="W982" s="1"/>
      <c r="X982" s="1"/>
      <c r="Y982" s="1"/>
      <c r="Z982" s="1"/>
    </row>
    <row r="983" spans="1:26" ht="15.75" customHeight="1">
      <c r="A983" s="246"/>
      <c r="B983" s="246"/>
      <c r="C983" s="246"/>
      <c r="D983" s="246"/>
      <c r="E983" s="246"/>
      <c r="F983" s="246"/>
      <c r="G983" s="246"/>
      <c r="H983" s="246"/>
      <c r="I983" s="1"/>
      <c r="J983" s="1"/>
      <c r="K983" s="1"/>
      <c r="L983" s="1"/>
      <c r="M983" s="1"/>
      <c r="N983" s="1"/>
      <c r="O983" s="1"/>
      <c r="P983" s="1"/>
      <c r="Q983" s="1"/>
      <c r="R983" s="1"/>
      <c r="S983" s="1"/>
      <c r="T983" s="1"/>
      <c r="U983" s="1"/>
      <c r="V983" s="1"/>
      <c r="W983" s="1"/>
      <c r="X983" s="1"/>
      <c r="Y983" s="1"/>
      <c r="Z983" s="1"/>
    </row>
    <row r="984" spans="1:26" ht="15.75" customHeight="1">
      <c r="A984" s="246"/>
      <c r="B984" s="246"/>
      <c r="C984" s="246"/>
      <c r="D984" s="246"/>
      <c r="E984" s="246"/>
      <c r="F984" s="246"/>
      <c r="G984" s="246"/>
      <c r="H984" s="246"/>
      <c r="I984" s="1"/>
      <c r="J984" s="1"/>
      <c r="K984" s="1"/>
      <c r="L984" s="1"/>
      <c r="M984" s="1"/>
      <c r="N984" s="1"/>
      <c r="O984" s="1"/>
      <c r="P984" s="1"/>
      <c r="Q984" s="1"/>
      <c r="R984" s="1"/>
      <c r="S984" s="1"/>
      <c r="T984" s="1"/>
      <c r="U984" s="1"/>
      <c r="V984" s="1"/>
      <c r="W984" s="1"/>
      <c r="X984" s="1"/>
      <c r="Y984" s="1"/>
      <c r="Z984" s="1"/>
    </row>
    <row r="985" spans="1:26" ht="15.75" customHeight="1">
      <c r="A985" s="246"/>
      <c r="B985" s="246"/>
      <c r="C985" s="246"/>
      <c r="D985" s="246"/>
      <c r="E985" s="246"/>
      <c r="F985" s="246"/>
      <c r="G985" s="246"/>
      <c r="H985" s="246"/>
      <c r="I985" s="1"/>
      <c r="J985" s="1"/>
      <c r="K985" s="1"/>
      <c r="L985" s="1"/>
      <c r="M985" s="1"/>
      <c r="N985" s="1"/>
      <c r="O985" s="1"/>
      <c r="P985" s="1"/>
      <c r="Q985" s="1"/>
      <c r="R985" s="1"/>
      <c r="S985" s="1"/>
      <c r="T985" s="1"/>
      <c r="U985" s="1"/>
      <c r="V985" s="1"/>
      <c r="W985" s="1"/>
      <c r="X985" s="1"/>
      <c r="Y985" s="1"/>
      <c r="Z985" s="1"/>
    </row>
    <row r="986" spans="1:26" ht="15.75" customHeight="1">
      <c r="A986" s="246"/>
      <c r="B986" s="246"/>
      <c r="C986" s="246"/>
      <c r="D986" s="246"/>
      <c r="E986" s="246"/>
      <c r="F986" s="246"/>
      <c r="G986" s="246"/>
      <c r="H986" s="246"/>
      <c r="I986" s="1"/>
      <c r="J986" s="1"/>
      <c r="K986" s="1"/>
      <c r="L986" s="1"/>
      <c r="M986" s="1"/>
      <c r="N986" s="1"/>
      <c r="O986" s="1"/>
      <c r="P986" s="1"/>
      <c r="Q986" s="1"/>
      <c r="R986" s="1"/>
      <c r="S986" s="1"/>
      <c r="T986" s="1"/>
      <c r="U986" s="1"/>
      <c r="V986" s="1"/>
      <c r="W986" s="1"/>
      <c r="X986" s="1"/>
      <c r="Y986" s="1"/>
      <c r="Z986" s="1"/>
    </row>
    <row r="987" spans="1:26" ht="15.75" customHeight="1">
      <c r="A987" s="246"/>
      <c r="B987" s="246"/>
      <c r="C987" s="246"/>
      <c r="D987" s="246"/>
      <c r="E987" s="246"/>
      <c r="F987" s="246"/>
      <c r="G987" s="246"/>
      <c r="H987" s="246"/>
      <c r="I987" s="1"/>
      <c r="J987" s="1"/>
      <c r="K987" s="1"/>
      <c r="L987" s="1"/>
      <c r="M987" s="1"/>
      <c r="N987" s="1"/>
      <c r="O987" s="1"/>
      <c r="P987" s="1"/>
      <c r="Q987" s="1"/>
      <c r="R987" s="1"/>
      <c r="S987" s="1"/>
      <c r="T987" s="1"/>
      <c r="U987" s="1"/>
      <c r="V987" s="1"/>
      <c r="W987" s="1"/>
      <c r="X987" s="1"/>
      <c r="Y987" s="1"/>
      <c r="Z987" s="1"/>
    </row>
    <row r="988" spans="1:26" ht="15.75" customHeight="1">
      <c r="A988" s="246"/>
      <c r="B988" s="246"/>
      <c r="C988" s="246"/>
      <c r="D988" s="246"/>
      <c r="E988" s="246"/>
      <c r="F988" s="246"/>
      <c r="G988" s="246"/>
      <c r="H988" s="246"/>
      <c r="I988" s="1"/>
      <c r="J988" s="1"/>
      <c r="K988" s="1"/>
      <c r="L988" s="1"/>
      <c r="M988" s="1"/>
      <c r="N988" s="1"/>
      <c r="O988" s="1"/>
      <c r="P988" s="1"/>
      <c r="Q988" s="1"/>
      <c r="R988" s="1"/>
      <c r="S988" s="1"/>
      <c r="T988" s="1"/>
      <c r="U988" s="1"/>
      <c r="V988" s="1"/>
      <c r="W988" s="1"/>
      <c r="X988" s="1"/>
      <c r="Y988" s="1"/>
      <c r="Z988" s="1"/>
    </row>
    <row r="989" spans="1:26" ht="15.75" customHeight="1">
      <c r="A989" s="246"/>
      <c r="B989" s="246"/>
      <c r="C989" s="246"/>
      <c r="D989" s="246"/>
      <c r="E989" s="246"/>
      <c r="F989" s="246"/>
      <c r="G989" s="246"/>
      <c r="H989" s="246"/>
      <c r="I989" s="1"/>
      <c r="J989" s="1"/>
      <c r="K989" s="1"/>
      <c r="L989" s="1"/>
      <c r="M989" s="1"/>
      <c r="N989" s="1"/>
      <c r="O989" s="1"/>
      <c r="P989" s="1"/>
      <c r="Q989" s="1"/>
      <c r="R989" s="1"/>
      <c r="S989" s="1"/>
      <c r="T989" s="1"/>
      <c r="U989" s="1"/>
      <c r="V989" s="1"/>
      <c r="W989" s="1"/>
      <c r="X989" s="1"/>
      <c r="Y989" s="1"/>
      <c r="Z989" s="1"/>
    </row>
    <row r="990" spans="1:26" ht="15.75" customHeight="1">
      <c r="A990" s="246"/>
      <c r="B990" s="246"/>
      <c r="C990" s="246"/>
      <c r="D990" s="246"/>
      <c r="E990" s="246"/>
      <c r="F990" s="246"/>
      <c r="G990" s="246"/>
      <c r="H990" s="246"/>
      <c r="I990" s="1"/>
      <c r="J990" s="1"/>
      <c r="K990" s="1"/>
      <c r="L990" s="1"/>
      <c r="M990" s="1"/>
      <c r="N990" s="1"/>
      <c r="O990" s="1"/>
      <c r="P990" s="1"/>
      <c r="Q990" s="1"/>
      <c r="R990" s="1"/>
      <c r="S990" s="1"/>
      <c r="T990" s="1"/>
      <c r="U990" s="1"/>
      <c r="V990" s="1"/>
      <c r="W990" s="1"/>
      <c r="X990" s="1"/>
      <c r="Y990" s="1"/>
      <c r="Z990" s="1"/>
    </row>
    <row r="991" spans="1:26" ht="15.75" customHeight="1">
      <c r="A991" s="246"/>
      <c r="B991" s="246"/>
      <c r="C991" s="246"/>
      <c r="D991" s="246"/>
      <c r="E991" s="246"/>
      <c r="F991" s="246"/>
      <c r="G991" s="246"/>
      <c r="H991" s="246"/>
      <c r="I991" s="1"/>
      <c r="J991" s="1"/>
      <c r="K991" s="1"/>
      <c r="L991" s="1"/>
      <c r="M991" s="1"/>
      <c r="N991" s="1"/>
      <c r="O991" s="1"/>
      <c r="P991" s="1"/>
      <c r="Q991" s="1"/>
      <c r="R991" s="1"/>
      <c r="S991" s="1"/>
      <c r="T991" s="1"/>
      <c r="U991" s="1"/>
      <c r="V991" s="1"/>
      <c r="W991" s="1"/>
      <c r="X991" s="1"/>
      <c r="Y991" s="1"/>
      <c r="Z991" s="1"/>
    </row>
    <row r="992" spans="1:26" ht="15.75" customHeight="1">
      <c r="A992" s="246"/>
      <c r="B992" s="246"/>
      <c r="C992" s="246"/>
      <c r="D992" s="246"/>
      <c r="E992" s="246"/>
      <c r="F992" s="246"/>
      <c r="G992" s="246"/>
      <c r="H992" s="246"/>
      <c r="I992" s="1"/>
      <c r="J992" s="1"/>
      <c r="K992" s="1"/>
      <c r="L992" s="1"/>
      <c r="M992" s="1"/>
      <c r="N992" s="1"/>
      <c r="O992" s="1"/>
      <c r="P992" s="1"/>
      <c r="Q992" s="1"/>
      <c r="R992" s="1"/>
      <c r="S992" s="1"/>
      <c r="T992" s="1"/>
      <c r="U992" s="1"/>
      <c r="V992" s="1"/>
      <c r="W992" s="1"/>
      <c r="X992" s="1"/>
      <c r="Y992" s="1"/>
      <c r="Z992" s="1"/>
    </row>
    <row r="993" spans="1:26" ht="15.75" customHeight="1">
      <c r="A993" s="246"/>
      <c r="B993" s="246"/>
      <c r="C993" s="246"/>
      <c r="D993" s="246"/>
      <c r="E993" s="246"/>
      <c r="F993" s="246"/>
      <c r="G993" s="246"/>
      <c r="H993" s="246"/>
      <c r="I993" s="1"/>
      <c r="J993" s="1"/>
      <c r="K993" s="1"/>
      <c r="L993" s="1"/>
      <c r="M993" s="1"/>
      <c r="N993" s="1"/>
      <c r="O993" s="1"/>
      <c r="P993" s="1"/>
      <c r="Q993" s="1"/>
      <c r="R993" s="1"/>
      <c r="S993" s="1"/>
      <c r="T993" s="1"/>
      <c r="U993" s="1"/>
      <c r="V993" s="1"/>
      <c r="W993" s="1"/>
      <c r="X993" s="1"/>
      <c r="Y993" s="1"/>
      <c r="Z993" s="1"/>
    </row>
    <row r="994" spans="1:26" ht="15.75" customHeight="1">
      <c r="A994" s="246"/>
      <c r="B994" s="246"/>
      <c r="C994" s="246"/>
      <c r="D994" s="246"/>
      <c r="E994" s="246"/>
      <c r="F994" s="246"/>
      <c r="G994" s="246"/>
      <c r="H994" s="246"/>
      <c r="I994" s="1"/>
      <c r="J994" s="1"/>
      <c r="K994" s="1"/>
      <c r="L994" s="1"/>
      <c r="M994" s="1"/>
      <c r="N994" s="1"/>
      <c r="O994" s="1"/>
      <c r="P994" s="1"/>
      <c r="Q994" s="1"/>
      <c r="R994" s="1"/>
      <c r="S994" s="1"/>
      <c r="T994" s="1"/>
      <c r="U994" s="1"/>
      <c r="V994" s="1"/>
      <c r="W994" s="1"/>
      <c r="X994" s="1"/>
      <c r="Y994" s="1"/>
      <c r="Z994" s="1"/>
    </row>
    <row r="995" spans="1:26" ht="15.75" customHeight="1">
      <c r="A995" s="246"/>
      <c r="B995" s="246"/>
      <c r="C995" s="246"/>
      <c r="D995" s="246"/>
      <c r="E995" s="246"/>
      <c r="F995" s="246"/>
      <c r="G995" s="246"/>
      <c r="H995" s="246"/>
      <c r="I995" s="1"/>
      <c r="J995" s="1"/>
      <c r="K995" s="1"/>
      <c r="L995" s="1"/>
      <c r="M995" s="1"/>
      <c r="N995" s="1"/>
      <c r="O995" s="1"/>
      <c r="P995" s="1"/>
      <c r="Q995" s="1"/>
      <c r="R995" s="1"/>
      <c r="S995" s="1"/>
      <c r="T995" s="1"/>
      <c r="U995" s="1"/>
      <c r="V995" s="1"/>
      <c r="W995" s="1"/>
      <c r="X995" s="1"/>
      <c r="Y995" s="1"/>
      <c r="Z995" s="1"/>
    </row>
    <row r="996" spans="1:26" ht="15.75" customHeight="1">
      <c r="A996" s="246"/>
      <c r="B996" s="246"/>
      <c r="C996" s="246"/>
      <c r="D996" s="246"/>
      <c r="E996" s="246"/>
      <c r="F996" s="246"/>
      <c r="G996" s="246"/>
      <c r="H996" s="246"/>
      <c r="I996" s="1"/>
      <c r="J996" s="1"/>
      <c r="K996" s="1"/>
      <c r="L996" s="1"/>
      <c r="M996" s="1"/>
      <c r="N996" s="1"/>
      <c r="O996" s="1"/>
      <c r="P996" s="1"/>
      <c r="Q996" s="1"/>
      <c r="R996" s="1"/>
      <c r="S996" s="1"/>
      <c r="T996" s="1"/>
      <c r="U996" s="1"/>
      <c r="V996" s="1"/>
      <c r="W996" s="1"/>
      <c r="X996" s="1"/>
      <c r="Y996" s="1"/>
      <c r="Z996" s="1"/>
    </row>
    <row r="997" spans="1:26" ht="15.75" customHeight="1">
      <c r="A997" s="246"/>
      <c r="B997" s="246"/>
      <c r="C997" s="246"/>
      <c r="D997" s="246"/>
      <c r="E997" s="246"/>
      <c r="F997" s="246"/>
      <c r="G997" s="246"/>
      <c r="H997" s="246"/>
      <c r="I997" s="1"/>
      <c r="J997" s="1"/>
      <c r="K997" s="1"/>
      <c r="L997" s="1"/>
      <c r="M997" s="1"/>
      <c r="N997" s="1"/>
      <c r="O997" s="1"/>
      <c r="P997" s="1"/>
      <c r="Q997" s="1"/>
      <c r="R997" s="1"/>
      <c r="S997" s="1"/>
      <c r="T997" s="1"/>
      <c r="U997" s="1"/>
      <c r="V997" s="1"/>
      <c r="W997" s="1"/>
      <c r="X997" s="1"/>
      <c r="Y997" s="1"/>
      <c r="Z997" s="1"/>
    </row>
    <row r="998" spans="1:26" ht="15.75" customHeight="1">
      <c r="A998" s="246"/>
      <c r="B998" s="246"/>
      <c r="C998" s="246"/>
      <c r="D998" s="246"/>
      <c r="E998" s="246"/>
      <c r="F998" s="246"/>
      <c r="G998" s="246"/>
      <c r="H998" s="246"/>
      <c r="I998" s="1"/>
      <c r="J998" s="1"/>
      <c r="K998" s="1"/>
      <c r="L998" s="1"/>
      <c r="M998" s="1"/>
      <c r="N998" s="1"/>
      <c r="O998" s="1"/>
      <c r="P998" s="1"/>
      <c r="Q998" s="1"/>
      <c r="R998" s="1"/>
      <c r="S998" s="1"/>
      <c r="T998" s="1"/>
      <c r="U998" s="1"/>
      <c r="V998" s="1"/>
      <c r="W998" s="1"/>
      <c r="X998" s="1"/>
      <c r="Y998" s="1"/>
      <c r="Z998" s="1"/>
    </row>
    <row r="999" spans="1:26" ht="15.75" customHeight="1">
      <c r="A999" s="246"/>
      <c r="B999" s="246"/>
      <c r="C999" s="246"/>
      <c r="D999" s="246"/>
      <c r="E999" s="246"/>
      <c r="F999" s="246"/>
      <c r="G999" s="246"/>
      <c r="H999" s="246"/>
      <c r="I999" s="1"/>
      <c r="J999" s="1"/>
      <c r="K999" s="1"/>
      <c r="L999" s="1"/>
      <c r="M999" s="1"/>
      <c r="N999" s="1"/>
      <c r="O999" s="1"/>
      <c r="P999" s="1"/>
      <c r="Q999" s="1"/>
      <c r="R999" s="1"/>
      <c r="S999" s="1"/>
      <c r="T999" s="1"/>
      <c r="U999" s="1"/>
      <c r="V999" s="1"/>
      <c r="W999" s="1"/>
      <c r="X999" s="1"/>
      <c r="Y999" s="1"/>
      <c r="Z999" s="1"/>
    </row>
    <row r="1000" spans="1:26" ht="15.75" customHeight="1">
      <c r="A1000" s="246"/>
      <c r="B1000" s="246"/>
      <c r="C1000" s="246"/>
      <c r="D1000" s="246"/>
      <c r="E1000" s="246"/>
      <c r="F1000" s="246"/>
      <c r="G1000" s="246"/>
      <c r="H1000" s="246"/>
      <c r="I1000" s="1"/>
      <c r="J1000" s="1"/>
      <c r="K1000" s="1"/>
      <c r="L1000" s="1"/>
      <c r="M1000" s="1"/>
      <c r="N1000" s="1"/>
      <c r="O1000" s="1"/>
      <c r="P1000" s="1"/>
      <c r="Q1000" s="1"/>
      <c r="R1000" s="1"/>
      <c r="S1000" s="1"/>
      <c r="T1000" s="1"/>
      <c r="U1000" s="1"/>
      <c r="V1000" s="1"/>
      <c r="W1000" s="1"/>
      <c r="X1000" s="1"/>
      <c r="Y1000" s="1"/>
      <c r="Z1000" s="1"/>
    </row>
  </sheetData>
  <mergeCells count="8">
    <mergeCell ref="A3:G11"/>
    <mergeCell ref="A13:A14"/>
    <mergeCell ref="B13:B14"/>
    <mergeCell ref="C13:C14"/>
    <mergeCell ref="D13:D14"/>
    <mergeCell ref="E13:E14"/>
    <mergeCell ref="F13:F14"/>
    <mergeCell ref="G13:G1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FF7B6-A759-4AF5-8053-4060C246C66E}">
  <dimension ref="A1:L84"/>
  <sheetViews>
    <sheetView workbookViewId="0">
      <selection activeCell="M25" sqref="M25"/>
    </sheetView>
  </sheetViews>
  <sheetFormatPr defaultRowHeight="15"/>
  <cols>
    <col min="1" max="1" width="13.88671875" customWidth="1"/>
    <col min="3" max="3" width="18.88671875" customWidth="1"/>
    <col min="5" max="5" width="17.5546875" customWidth="1"/>
    <col min="7" max="7" width="18.6640625" customWidth="1"/>
    <col min="9" max="9" width="19.109375" customWidth="1"/>
    <col min="11" max="11" width="23.77734375" customWidth="1"/>
  </cols>
  <sheetData>
    <row r="1" spans="1:12" ht="27.75">
      <c r="A1" s="1305" t="s">
        <v>1514</v>
      </c>
      <c r="B1" s="1306"/>
      <c r="C1" s="1306"/>
      <c r="D1" s="1306"/>
      <c r="E1" s="1306"/>
      <c r="F1" s="1306"/>
      <c r="G1" s="1306"/>
      <c r="H1" s="1306"/>
      <c r="I1" s="1306"/>
      <c r="J1" s="1306"/>
      <c r="K1" s="1306"/>
      <c r="L1" s="1307"/>
    </row>
    <row r="2" spans="1:12" ht="20.25">
      <c r="A2" s="568" t="s">
        <v>1515</v>
      </c>
      <c r="B2" s="569" t="s">
        <v>138</v>
      </c>
      <c r="C2" s="568" t="s">
        <v>1234</v>
      </c>
      <c r="D2" s="569" t="s">
        <v>255</v>
      </c>
      <c r="E2" s="568" t="s">
        <v>1516</v>
      </c>
      <c r="F2" s="569" t="s">
        <v>507</v>
      </c>
      <c r="G2" s="568" t="s">
        <v>1517</v>
      </c>
      <c r="H2" s="569" t="s">
        <v>589</v>
      </c>
      <c r="I2" s="568" t="s">
        <v>1518</v>
      </c>
      <c r="J2" s="569" t="s">
        <v>672</v>
      </c>
      <c r="K2" s="568" t="s">
        <v>1519</v>
      </c>
      <c r="L2" s="569" t="s">
        <v>753</v>
      </c>
    </row>
    <row r="3" spans="1:12" ht="20.25">
      <c r="A3" s="568" t="s">
        <v>1520</v>
      </c>
      <c r="B3" s="569" t="s">
        <v>145</v>
      </c>
      <c r="C3" s="568" t="s">
        <v>1521</v>
      </c>
      <c r="D3" s="569" t="s">
        <v>428</v>
      </c>
      <c r="E3" s="568" t="s">
        <v>1522</v>
      </c>
      <c r="F3" s="569" t="s">
        <v>508</v>
      </c>
      <c r="G3" s="568" t="s">
        <v>1523</v>
      </c>
      <c r="H3" s="569" t="s">
        <v>590</v>
      </c>
      <c r="I3" s="568" t="s">
        <v>1524</v>
      </c>
      <c r="J3" s="569" t="s">
        <v>673</v>
      </c>
      <c r="K3" s="568" t="s">
        <v>1525</v>
      </c>
      <c r="L3" s="569" t="s">
        <v>754</v>
      </c>
    </row>
    <row r="4" spans="1:12" ht="20.25">
      <c r="A4" s="568" t="s">
        <v>1526</v>
      </c>
      <c r="B4" s="569" t="s">
        <v>150</v>
      </c>
      <c r="C4" s="568" t="s">
        <v>1527</v>
      </c>
      <c r="D4" s="569" t="s">
        <v>429</v>
      </c>
      <c r="E4" s="568" t="s">
        <v>1528</v>
      </c>
      <c r="F4" s="569" t="s">
        <v>509</v>
      </c>
      <c r="G4" s="568" t="s">
        <v>1529</v>
      </c>
      <c r="H4" s="569" t="s">
        <v>591</v>
      </c>
      <c r="I4" s="568" t="s">
        <v>1530</v>
      </c>
      <c r="J4" s="569" t="s">
        <v>674</v>
      </c>
      <c r="K4" s="568" t="s">
        <v>1531</v>
      </c>
      <c r="L4" s="569" t="s">
        <v>755</v>
      </c>
    </row>
    <row r="5" spans="1:12" ht="20.25">
      <c r="A5" s="568" t="s">
        <v>1532</v>
      </c>
      <c r="B5" s="569" t="s">
        <v>157</v>
      </c>
      <c r="C5" s="568" t="s">
        <v>1533</v>
      </c>
      <c r="D5" s="569" t="s">
        <v>430</v>
      </c>
      <c r="E5" s="568" t="s">
        <v>1534</v>
      </c>
      <c r="F5" s="569" t="s">
        <v>510</v>
      </c>
      <c r="G5" s="568" t="s">
        <v>1535</v>
      </c>
      <c r="H5" s="569" t="s">
        <v>592</v>
      </c>
      <c r="I5" s="568" t="s">
        <v>1536</v>
      </c>
      <c r="J5" s="569" t="s">
        <v>675</v>
      </c>
      <c r="K5" s="568" t="s">
        <v>1537</v>
      </c>
      <c r="L5" s="569" t="s">
        <v>756</v>
      </c>
    </row>
    <row r="6" spans="1:12" ht="20.25">
      <c r="A6" s="568" t="s">
        <v>1538</v>
      </c>
      <c r="B6" s="569" t="s">
        <v>165</v>
      </c>
      <c r="C6" s="568" t="s">
        <v>1539</v>
      </c>
      <c r="D6" s="569" t="s">
        <v>431</v>
      </c>
      <c r="E6" s="568" t="s">
        <v>1540</v>
      </c>
      <c r="F6" s="569" t="s">
        <v>511</v>
      </c>
      <c r="G6" s="568" t="s">
        <v>1541</v>
      </c>
      <c r="H6" s="569" t="s">
        <v>593</v>
      </c>
      <c r="I6" s="568" t="s">
        <v>1542</v>
      </c>
      <c r="J6" s="569" t="s">
        <v>676</v>
      </c>
      <c r="K6" s="568" t="s">
        <v>1543</v>
      </c>
      <c r="L6" s="569" t="s">
        <v>757</v>
      </c>
    </row>
    <row r="7" spans="1:12" ht="20.25">
      <c r="A7" s="568" t="s">
        <v>1544</v>
      </c>
      <c r="B7" s="569" t="s">
        <v>168</v>
      </c>
      <c r="C7" s="568" t="s">
        <v>1545</v>
      </c>
      <c r="D7" s="569" t="s">
        <v>432</v>
      </c>
      <c r="E7" s="568" t="s">
        <v>1546</v>
      </c>
      <c r="F7" s="569" t="s">
        <v>512</v>
      </c>
      <c r="G7" s="568" t="s">
        <v>1547</v>
      </c>
      <c r="H7" s="569" t="s">
        <v>594</v>
      </c>
      <c r="I7" s="568" t="s">
        <v>1548</v>
      </c>
      <c r="J7" s="569" t="s">
        <v>677</v>
      </c>
      <c r="K7" s="568" t="s">
        <v>1549</v>
      </c>
      <c r="L7" s="569" t="s">
        <v>758</v>
      </c>
    </row>
    <row r="8" spans="1:12" ht="20.25">
      <c r="A8" s="568" t="s">
        <v>1550</v>
      </c>
      <c r="B8" s="569" t="s">
        <v>174</v>
      </c>
      <c r="C8" s="568" t="s">
        <v>1551</v>
      </c>
      <c r="D8" s="569" t="s">
        <v>433</v>
      </c>
      <c r="E8" s="568" t="s">
        <v>1552</v>
      </c>
      <c r="F8" s="569" t="s">
        <v>513</v>
      </c>
      <c r="G8" s="568" t="s">
        <v>1553</v>
      </c>
      <c r="H8" s="569" t="s">
        <v>595</v>
      </c>
      <c r="I8" s="568" t="s">
        <v>1554</v>
      </c>
      <c r="J8" s="569" t="s">
        <v>678</v>
      </c>
      <c r="K8" s="568" t="s">
        <v>1555</v>
      </c>
      <c r="L8" s="569" t="s">
        <v>759</v>
      </c>
    </row>
    <row r="9" spans="1:12" ht="20.25">
      <c r="A9" s="568" t="s">
        <v>1556</v>
      </c>
      <c r="B9" s="569" t="s">
        <v>178</v>
      </c>
      <c r="C9" s="568" t="s">
        <v>1557</v>
      </c>
      <c r="D9" s="569" t="s">
        <v>434</v>
      </c>
      <c r="E9" s="568" t="s">
        <v>1558</v>
      </c>
      <c r="F9" s="569" t="s">
        <v>514</v>
      </c>
      <c r="G9" s="568" t="s">
        <v>1559</v>
      </c>
      <c r="H9" s="569" t="s">
        <v>596</v>
      </c>
      <c r="I9" s="568" t="s">
        <v>1560</v>
      </c>
      <c r="J9" s="569" t="s">
        <v>679</v>
      </c>
      <c r="K9" s="568" t="s">
        <v>1561</v>
      </c>
      <c r="L9" s="569" t="s">
        <v>760</v>
      </c>
    </row>
    <row r="10" spans="1:12" ht="20.25">
      <c r="A10" s="568" t="s">
        <v>1562</v>
      </c>
      <c r="B10" s="569" t="s">
        <v>182</v>
      </c>
      <c r="C10" s="568" t="s">
        <v>1563</v>
      </c>
      <c r="D10" s="569" t="s">
        <v>435</v>
      </c>
      <c r="E10" s="568" t="s">
        <v>1564</v>
      </c>
      <c r="F10" s="569" t="s">
        <v>515</v>
      </c>
      <c r="G10" s="568" t="s">
        <v>1565</v>
      </c>
      <c r="H10" s="569" t="s">
        <v>597</v>
      </c>
      <c r="I10" s="568" t="s">
        <v>1566</v>
      </c>
      <c r="J10" s="569" t="s">
        <v>680</v>
      </c>
      <c r="K10" s="568" t="s">
        <v>1567</v>
      </c>
      <c r="L10" s="569" t="s">
        <v>761</v>
      </c>
    </row>
    <row r="11" spans="1:12" ht="20.25">
      <c r="A11" s="568" t="s">
        <v>1568</v>
      </c>
      <c r="B11" s="569" t="s">
        <v>189</v>
      </c>
      <c r="C11" s="568" t="s">
        <v>1569</v>
      </c>
      <c r="D11" s="569" t="s">
        <v>436</v>
      </c>
      <c r="E11" s="568" t="s">
        <v>1570</v>
      </c>
      <c r="F11" s="569" t="s">
        <v>516</v>
      </c>
      <c r="G11" s="568" t="s">
        <v>1571</v>
      </c>
      <c r="H11" s="569" t="s">
        <v>598</v>
      </c>
      <c r="I11" s="568" t="s">
        <v>1572</v>
      </c>
      <c r="J11" s="569" t="s">
        <v>681</v>
      </c>
      <c r="K11" s="568" t="s">
        <v>1573</v>
      </c>
      <c r="L11" s="569" t="s">
        <v>762</v>
      </c>
    </row>
    <row r="12" spans="1:12" ht="20.25">
      <c r="A12" s="568" t="s">
        <v>1574</v>
      </c>
      <c r="B12" s="569" t="s">
        <v>195</v>
      </c>
      <c r="C12" s="568" t="s">
        <v>1575</v>
      </c>
      <c r="D12" s="569" t="s">
        <v>234</v>
      </c>
      <c r="E12" s="568" t="s">
        <v>1576</v>
      </c>
      <c r="F12" s="569" t="s">
        <v>517</v>
      </c>
      <c r="G12" s="568" t="s">
        <v>1577</v>
      </c>
      <c r="H12" s="569" t="s">
        <v>599</v>
      </c>
      <c r="I12" s="568" t="s">
        <v>1578</v>
      </c>
      <c r="J12" s="569" t="s">
        <v>682</v>
      </c>
      <c r="K12" s="568" t="s">
        <v>1579</v>
      </c>
      <c r="L12" s="569" t="s">
        <v>763</v>
      </c>
    </row>
    <row r="13" spans="1:12" ht="20.25">
      <c r="A13" s="568" t="s">
        <v>1580</v>
      </c>
      <c r="B13" s="569" t="s">
        <v>198</v>
      </c>
      <c r="C13" s="568" t="s">
        <v>1581</v>
      </c>
      <c r="D13" s="569" t="s">
        <v>238</v>
      </c>
      <c r="E13" s="568" t="s">
        <v>1582</v>
      </c>
      <c r="F13" s="569" t="s">
        <v>518</v>
      </c>
      <c r="G13" s="568" t="s">
        <v>1343</v>
      </c>
      <c r="H13" s="569" t="s">
        <v>600</v>
      </c>
      <c r="I13" s="568" t="s">
        <v>1583</v>
      </c>
      <c r="J13" s="569" t="s">
        <v>683</v>
      </c>
      <c r="K13" s="568" t="s">
        <v>1584</v>
      </c>
      <c r="L13" s="569" t="s">
        <v>764</v>
      </c>
    </row>
    <row r="14" spans="1:12" ht="20.25">
      <c r="A14" s="568" t="s">
        <v>1585</v>
      </c>
      <c r="B14" s="569" t="s">
        <v>203</v>
      </c>
      <c r="C14" s="568" t="s">
        <v>1586</v>
      </c>
      <c r="D14" s="569" t="s">
        <v>437</v>
      </c>
      <c r="E14" s="568" t="s">
        <v>1587</v>
      </c>
      <c r="F14" s="569" t="s">
        <v>519</v>
      </c>
      <c r="G14" s="568" t="s">
        <v>1257</v>
      </c>
      <c r="H14" s="569" t="s">
        <v>601</v>
      </c>
      <c r="I14" s="568" t="s">
        <v>1588</v>
      </c>
      <c r="J14" s="569" t="s">
        <v>684</v>
      </c>
      <c r="K14" s="568" t="s">
        <v>1589</v>
      </c>
      <c r="L14" s="569" t="s">
        <v>765</v>
      </c>
    </row>
    <row r="15" spans="1:12" ht="20.25">
      <c r="A15" s="568" t="s">
        <v>1590</v>
      </c>
      <c r="B15" s="569" t="s">
        <v>1591</v>
      </c>
      <c r="C15" s="568" t="s">
        <v>1592</v>
      </c>
      <c r="D15" s="569" t="s">
        <v>438</v>
      </c>
      <c r="E15" s="568" t="s">
        <v>1593</v>
      </c>
      <c r="F15" s="569" t="s">
        <v>520</v>
      </c>
      <c r="G15" s="568" t="s">
        <v>1594</v>
      </c>
      <c r="H15" s="569" t="s">
        <v>602</v>
      </c>
      <c r="I15" s="568" t="s">
        <v>1595</v>
      </c>
      <c r="J15" s="569" t="s">
        <v>685</v>
      </c>
      <c r="K15" s="568" t="s">
        <v>1596</v>
      </c>
      <c r="L15" s="569" t="s">
        <v>766</v>
      </c>
    </row>
    <row r="16" spans="1:12" ht="20.25">
      <c r="A16" s="568" t="s">
        <v>1597</v>
      </c>
      <c r="B16" s="569" t="s">
        <v>211</v>
      </c>
      <c r="C16" s="568" t="s">
        <v>1598</v>
      </c>
      <c r="D16" s="569" t="s">
        <v>439</v>
      </c>
      <c r="E16" s="568" t="s">
        <v>1599</v>
      </c>
      <c r="F16" s="569" t="s">
        <v>521</v>
      </c>
      <c r="G16" s="568" t="s">
        <v>1600</v>
      </c>
      <c r="H16" s="569" t="s">
        <v>603</v>
      </c>
      <c r="I16" s="568" t="s">
        <v>1601</v>
      </c>
      <c r="J16" s="569" t="s">
        <v>686</v>
      </c>
      <c r="K16" s="568" t="s">
        <v>1602</v>
      </c>
      <c r="L16" s="569" t="s">
        <v>767</v>
      </c>
    </row>
    <row r="17" spans="1:12" ht="20.25">
      <c r="A17" s="568" t="s">
        <v>1603</v>
      </c>
      <c r="B17" s="569" t="s">
        <v>215</v>
      </c>
      <c r="C17" s="568" t="s">
        <v>1604</v>
      </c>
      <c r="D17" s="569" t="s">
        <v>440</v>
      </c>
      <c r="E17" s="568" t="s">
        <v>1605</v>
      </c>
      <c r="F17" s="569" t="s">
        <v>522</v>
      </c>
      <c r="G17" s="568" t="s">
        <v>1606</v>
      </c>
      <c r="H17" s="569" t="s">
        <v>604</v>
      </c>
      <c r="I17" s="568" t="s">
        <v>1607</v>
      </c>
      <c r="J17" s="569" t="s">
        <v>687</v>
      </c>
      <c r="K17" s="568" t="s">
        <v>1608</v>
      </c>
      <c r="L17" s="569" t="s">
        <v>768</v>
      </c>
    </row>
    <row r="18" spans="1:12" ht="20.25">
      <c r="A18" s="568" t="s">
        <v>1609</v>
      </c>
      <c r="B18" s="569" t="s">
        <v>221</v>
      </c>
      <c r="C18" s="568" t="s">
        <v>1610</v>
      </c>
      <c r="D18" s="569" t="s">
        <v>441</v>
      </c>
      <c r="E18" s="568" t="s">
        <v>1611</v>
      </c>
      <c r="F18" s="569" t="s">
        <v>523</v>
      </c>
      <c r="G18" s="568" t="s">
        <v>1612</v>
      </c>
      <c r="H18" s="569" t="s">
        <v>605</v>
      </c>
      <c r="I18" s="568" t="s">
        <v>1613</v>
      </c>
      <c r="J18" s="569" t="s">
        <v>688</v>
      </c>
      <c r="K18" s="568" t="s">
        <v>1614</v>
      </c>
      <c r="L18" s="569" t="s">
        <v>769</v>
      </c>
    </row>
    <row r="19" spans="1:12" ht="20.25">
      <c r="A19" s="568" t="s">
        <v>1615</v>
      </c>
      <c r="B19" s="569" t="s">
        <v>226</v>
      </c>
      <c r="C19" s="568" t="s">
        <v>1616</v>
      </c>
      <c r="D19" s="569" t="s">
        <v>442</v>
      </c>
      <c r="E19" s="568" t="s">
        <v>1617</v>
      </c>
      <c r="F19" s="569" t="s">
        <v>524</v>
      </c>
      <c r="G19" s="568" t="s">
        <v>1618</v>
      </c>
      <c r="H19" s="569" t="s">
        <v>606</v>
      </c>
      <c r="I19" s="568" t="s">
        <v>1619</v>
      </c>
      <c r="J19" s="569" t="s">
        <v>689</v>
      </c>
      <c r="K19" s="568" t="s">
        <v>1620</v>
      </c>
      <c r="L19" s="569" t="s">
        <v>770</v>
      </c>
    </row>
    <row r="20" spans="1:12" ht="20.25">
      <c r="A20" s="568" t="s">
        <v>1621</v>
      </c>
      <c r="B20" s="569" t="s">
        <v>232</v>
      </c>
      <c r="C20" s="568" t="s">
        <v>1622</v>
      </c>
      <c r="D20" s="569" t="s">
        <v>443</v>
      </c>
      <c r="E20" s="568" t="s">
        <v>1623</v>
      </c>
      <c r="F20" s="569" t="s">
        <v>525</v>
      </c>
      <c r="G20" s="568" t="s">
        <v>1624</v>
      </c>
      <c r="H20" s="569" t="s">
        <v>607</v>
      </c>
      <c r="I20" s="568" t="s">
        <v>1625</v>
      </c>
      <c r="J20" s="569" t="s">
        <v>690</v>
      </c>
      <c r="K20" s="568" t="s">
        <v>1626</v>
      </c>
      <c r="L20" s="569" t="s">
        <v>771</v>
      </c>
    </row>
    <row r="21" spans="1:12" ht="20.25">
      <c r="A21" s="568" t="s">
        <v>1627</v>
      </c>
      <c r="B21" s="569" t="s">
        <v>236</v>
      </c>
      <c r="C21" s="568" t="s">
        <v>1628</v>
      </c>
      <c r="D21" s="569" t="s">
        <v>444</v>
      </c>
      <c r="E21" s="568" t="s">
        <v>1629</v>
      </c>
      <c r="F21" s="569" t="s">
        <v>526</v>
      </c>
      <c r="G21" s="568" t="s">
        <v>1630</v>
      </c>
      <c r="H21" s="569" t="s">
        <v>608</v>
      </c>
      <c r="I21" s="568" t="s">
        <v>1323</v>
      </c>
      <c r="J21" s="569" t="s">
        <v>691</v>
      </c>
      <c r="K21" s="568" t="s">
        <v>1631</v>
      </c>
      <c r="L21" s="569" t="s">
        <v>772</v>
      </c>
    </row>
    <row r="22" spans="1:12" ht="20.25">
      <c r="A22" s="568" t="s">
        <v>1632</v>
      </c>
      <c r="B22" s="569" t="s">
        <v>241</v>
      </c>
      <c r="C22" s="568" t="s">
        <v>1633</v>
      </c>
      <c r="D22" s="569" t="s">
        <v>445</v>
      </c>
      <c r="E22" s="568" t="s">
        <v>1634</v>
      </c>
      <c r="F22" s="569" t="s">
        <v>527</v>
      </c>
      <c r="G22" s="568" t="s">
        <v>1635</v>
      </c>
      <c r="H22" s="569" t="s">
        <v>609</v>
      </c>
      <c r="I22" s="568" t="s">
        <v>1636</v>
      </c>
      <c r="J22" s="569" t="s">
        <v>692</v>
      </c>
      <c r="K22" s="568" t="s">
        <v>1637</v>
      </c>
      <c r="L22" s="569" t="s">
        <v>773</v>
      </c>
    </row>
    <row r="23" spans="1:12" ht="20.25">
      <c r="A23" s="568" t="s">
        <v>1638</v>
      </c>
      <c r="B23" s="569" t="s">
        <v>245</v>
      </c>
      <c r="C23" s="568" t="s">
        <v>1639</v>
      </c>
      <c r="D23" s="569" t="s">
        <v>446</v>
      </c>
      <c r="E23" s="568" t="s">
        <v>1640</v>
      </c>
      <c r="F23" s="569" t="s">
        <v>528</v>
      </c>
      <c r="G23" s="568" t="s">
        <v>1641</v>
      </c>
      <c r="H23" s="569" t="s">
        <v>610</v>
      </c>
      <c r="I23" s="568" t="s">
        <v>1642</v>
      </c>
      <c r="J23" s="569" t="s">
        <v>693</v>
      </c>
      <c r="K23" s="568" t="s">
        <v>1643</v>
      </c>
      <c r="L23" s="569" t="s">
        <v>774</v>
      </c>
    </row>
    <row r="24" spans="1:12" ht="20.25">
      <c r="A24" s="568" t="s">
        <v>1644</v>
      </c>
      <c r="B24" s="569" t="s">
        <v>250</v>
      </c>
      <c r="C24" s="568" t="s">
        <v>1645</v>
      </c>
      <c r="D24" s="569" t="s">
        <v>447</v>
      </c>
      <c r="E24" s="568" t="s">
        <v>1646</v>
      </c>
      <c r="F24" s="569" t="s">
        <v>529</v>
      </c>
      <c r="G24" s="568" t="s">
        <v>1647</v>
      </c>
      <c r="H24" s="569" t="s">
        <v>611</v>
      </c>
      <c r="I24" s="568" t="s">
        <v>1648</v>
      </c>
      <c r="J24" s="569" t="s">
        <v>694</v>
      </c>
      <c r="K24" s="568" t="s">
        <v>1649</v>
      </c>
      <c r="L24" s="569" t="s">
        <v>775</v>
      </c>
    </row>
    <row r="25" spans="1:12" ht="20.25">
      <c r="A25" s="568" t="s">
        <v>1650</v>
      </c>
      <c r="B25" s="569" t="s">
        <v>254</v>
      </c>
      <c r="C25" s="568" t="s">
        <v>1651</v>
      </c>
      <c r="D25" s="569" t="s">
        <v>448</v>
      </c>
      <c r="E25" s="568" t="s">
        <v>1652</v>
      </c>
      <c r="F25" s="569" t="s">
        <v>530</v>
      </c>
      <c r="G25" s="568" t="s">
        <v>1653</v>
      </c>
      <c r="H25" s="569" t="s">
        <v>612</v>
      </c>
      <c r="I25" s="568" t="s">
        <v>1654</v>
      </c>
      <c r="J25" s="569" t="s">
        <v>695</v>
      </c>
      <c r="K25" s="568" t="s">
        <v>1655</v>
      </c>
      <c r="L25" s="569" t="s">
        <v>776</v>
      </c>
    </row>
    <row r="26" spans="1:12" ht="20.25">
      <c r="A26" s="568" t="s">
        <v>1656</v>
      </c>
      <c r="B26" s="569" t="s">
        <v>258</v>
      </c>
      <c r="C26" s="568" t="s">
        <v>1657</v>
      </c>
      <c r="D26" s="569" t="s">
        <v>449</v>
      </c>
      <c r="E26" s="568" t="s">
        <v>1658</v>
      </c>
      <c r="F26" s="569" t="s">
        <v>531</v>
      </c>
      <c r="G26" s="568" t="s">
        <v>1659</v>
      </c>
      <c r="H26" s="569" t="s">
        <v>613</v>
      </c>
      <c r="I26" s="568" t="s">
        <v>1242</v>
      </c>
      <c r="J26" s="569" t="s">
        <v>286</v>
      </c>
      <c r="K26" s="568" t="s">
        <v>1660</v>
      </c>
      <c r="L26" s="569" t="s">
        <v>777</v>
      </c>
    </row>
    <row r="27" spans="1:12" ht="20.25">
      <c r="A27" s="568" t="s">
        <v>1661</v>
      </c>
      <c r="B27" s="569" t="s">
        <v>262</v>
      </c>
      <c r="C27" s="568" t="s">
        <v>1662</v>
      </c>
      <c r="D27" s="569" t="s">
        <v>450</v>
      </c>
      <c r="E27" s="568" t="s">
        <v>1663</v>
      </c>
      <c r="F27" s="569" t="s">
        <v>532</v>
      </c>
      <c r="G27" s="568" t="s">
        <v>1664</v>
      </c>
      <c r="H27" s="569" t="s">
        <v>614</v>
      </c>
      <c r="I27" s="568" t="s">
        <v>1665</v>
      </c>
      <c r="J27" s="569" t="s">
        <v>696</v>
      </c>
      <c r="K27" s="568" t="s">
        <v>1666</v>
      </c>
      <c r="L27" s="569" t="s">
        <v>778</v>
      </c>
    </row>
    <row r="28" spans="1:12" ht="20.25">
      <c r="A28" s="568" t="s">
        <v>1667</v>
      </c>
      <c r="B28" s="569" t="s">
        <v>267</v>
      </c>
      <c r="C28" s="568" t="s">
        <v>1668</v>
      </c>
      <c r="D28" s="569" t="s">
        <v>451</v>
      </c>
      <c r="E28" s="568" t="s">
        <v>1669</v>
      </c>
      <c r="F28" s="569" t="s">
        <v>533</v>
      </c>
      <c r="G28" s="568" t="s">
        <v>1670</v>
      </c>
      <c r="H28" s="569" t="s">
        <v>615</v>
      </c>
      <c r="I28" s="568" t="s">
        <v>1671</v>
      </c>
      <c r="J28" s="569" t="s">
        <v>697</v>
      </c>
      <c r="K28" s="568" t="s">
        <v>1672</v>
      </c>
      <c r="L28" s="569" t="s">
        <v>779</v>
      </c>
    </row>
    <row r="29" spans="1:12" ht="20.25">
      <c r="A29" s="568" t="s">
        <v>1673</v>
      </c>
      <c r="B29" s="569" t="s">
        <v>271</v>
      </c>
      <c r="C29" s="568" t="s">
        <v>1674</v>
      </c>
      <c r="D29" s="569" t="s">
        <v>452</v>
      </c>
      <c r="E29" s="568" t="s">
        <v>1675</v>
      </c>
      <c r="F29" s="569" t="s">
        <v>534</v>
      </c>
      <c r="G29" s="568" t="s">
        <v>1676</v>
      </c>
      <c r="H29" s="569" t="s">
        <v>616</v>
      </c>
      <c r="I29" s="568" t="s">
        <v>1677</v>
      </c>
      <c r="J29" s="569" t="s">
        <v>698</v>
      </c>
      <c r="K29" s="568" t="s">
        <v>1678</v>
      </c>
      <c r="L29" s="569" t="s">
        <v>780</v>
      </c>
    </row>
    <row r="30" spans="1:12" ht="20.25">
      <c r="A30" s="568" t="s">
        <v>1679</v>
      </c>
      <c r="B30" s="569" t="s">
        <v>212</v>
      </c>
      <c r="C30" s="568" t="s">
        <v>1680</v>
      </c>
      <c r="D30" s="569" t="s">
        <v>453</v>
      </c>
      <c r="E30" s="568" t="s">
        <v>1681</v>
      </c>
      <c r="F30" s="569" t="s">
        <v>535</v>
      </c>
      <c r="G30" s="568" t="s">
        <v>1682</v>
      </c>
      <c r="H30" s="569" t="s">
        <v>617</v>
      </c>
      <c r="I30" s="568" t="s">
        <v>1683</v>
      </c>
      <c r="J30" s="569" t="s">
        <v>699</v>
      </c>
      <c r="K30" s="568" t="s">
        <v>1684</v>
      </c>
      <c r="L30" s="569" t="s">
        <v>781</v>
      </c>
    </row>
    <row r="31" spans="1:12" ht="20.25">
      <c r="A31" s="568" t="s">
        <v>1685</v>
      </c>
      <c r="B31" s="569" t="s">
        <v>279</v>
      </c>
      <c r="C31" s="568" t="s">
        <v>1686</v>
      </c>
      <c r="D31" s="569" t="s">
        <v>454</v>
      </c>
      <c r="E31" s="568" t="s">
        <v>1687</v>
      </c>
      <c r="F31" s="569" t="s">
        <v>1688</v>
      </c>
      <c r="G31" s="568" t="s">
        <v>1689</v>
      </c>
      <c r="H31" s="569" t="s">
        <v>618</v>
      </c>
      <c r="I31" s="568" t="s">
        <v>1690</v>
      </c>
      <c r="J31" s="569" t="s">
        <v>700</v>
      </c>
      <c r="K31" s="568" t="s">
        <v>1691</v>
      </c>
      <c r="L31" s="569" t="s">
        <v>782</v>
      </c>
    </row>
    <row r="32" spans="1:12" ht="20.25">
      <c r="A32" s="568" t="s">
        <v>1692</v>
      </c>
      <c r="B32" s="569" t="s">
        <v>285</v>
      </c>
      <c r="C32" s="568" t="s">
        <v>1693</v>
      </c>
      <c r="D32" s="569" t="s">
        <v>455</v>
      </c>
      <c r="E32" s="568" t="s">
        <v>1694</v>
      </c>
      <c r="F32" s="569" t="s">
        <v>537</v>
      </c>
      <c r="G32" s="568" t="s">
        <v>1695</v>
      </c>
      <c r="H32" s="569" t="s">
        <v>619</v>
      </c>
      <c r="I32" s="568" t="s">
        <v>1696</v>
      </c>
      <c r="J32" s="569" t="s">
        <v>701</v>
      </c>
      <c r="K32" s="568" t="s">
        <v>1697</v>
      </c>
      <c r="L32" s="569" t="s">
        <v>783</v>
      </c>
    </row>
    <row r="33" spans="1:12" ht="20.25">
      <c r="A33" s="568" t="s">
        <v>1698</v>
      </c>
      <c r="B33" s="569" t="s">
        <v>288</v>
      </c>
      <c r="C33" s="568" t="s">
        <v>1699</v>
      </c>
      <c r="D33" s="569" t="s">
        <v>456</v>
      </c>
      <c r="E33" s="568" t="s">
        <v>1700</v>
      </c>
      <c r="F33" s="569" t="s">
        <v>538</v>
      </c>
      <c r="G33" s="568" t="s">
        <v>1701</v>
      </c>
      <c r="H33" s="569" t="s">
        <v>620</v>
      </c>
      <c r="I33" s="568" t="s">
        <v>1702</v>
      </c>
      <c r="J33" s="569" t="s">
        <v>702</v>
      </c>
      <c r="K33" s="568" t="s">
        <v>1703</v>
      </c>
      <c r="L33" s="569" t="s">
        <v>784</v>
      </c>
    </row>
    <row r="34" spans="1:12" ht="20.25">
      <c r="A34" s="568" t="s">
        <v>1704</v>
      </c>
      <c r="B34" s="569" t="s">
        <v>293</v>
      </c>
      <c r="C34" s="568" t="s">
        <v>1705</v>
      </c>
      <c r="D34" s="569" t="s">
        <v>457</v>
      </c>
      <c r="E34" s="568" t="s">
        <v>1706</v>
      </c>
      <c r="F34" s="569" t="s">
        <v>539</v>
      </c>
      <c r="G34" s="568" t="s">
        <v>1707</v>
      </c>
      <c r="H34" s="569" t="s">
        <v>621</v>
      </c>
      <c r="I34" s="568" t="s">
        <v>1708</v>
      </c>
      <c r="J34" s="569" t="s">
        <v>703</v>
      </c>
      <c r="K34" s="568" t="s">
        <v>1709</v>
      </c>
      <c r="L34" s="569" t="s">
        <v>785</v>
      </c>
    </row>
    <row r="35" spans="1:12" ht="20.25">
      <c r="A35" s="568" t="s">
        <v>219</v>
      </c>
      <c r="B35" s="569" t="s">
        <v>296</v>
      </c>
      <c r="C35" s="568" t="s">
        <v>1710</v>
      </c>
      <c r="D35" s="569" t="s">
        <v>458</v>
      </c>
      <c r="E35" s="568" t="s">
        <v>1711</v>
      </c>
      <c r="F35" s="569" t="s">
        <v>540</v>
      </c>
      <c r="G35" s="568" t="s">
        <v>1712</v>
      </c>
      <c r="H35" s="569" t="s">
        <v>622</v>
      </c>
      <c r="I35" s="568" t="s">
        <v>1713</v>
      </c>
      <c r="J35" s="569" t="s">
        <v>704</v>
      </c>
      <c r="K35" s="568" t="s">
        <v>1714</v>
      </c>
      <c r="L35" s="569" t="s">
        <v>786</v>
      </c>
    </row>
    <row r="36" spans="1:12" ht="20.25">
      <c r="A36" s="568" t="s">
        <v>1715</v>
      </c>
      <c r="B36" s="569" t="s">
        <v>301</v>
      </c>
      <c r="C36" s="568" t="s">
        <v>1347</v>
      </c>
      <c r="D36" s="569" t="s">
        <v>459</v>
      </c>
      <c r="E36" s="568" t="s">
        <v>1716</v>
      </c>
      <c r="F36" s="569" t="s">
        <v>541</v>
      </c>
      <c r="G36" s="568" t="s">
        <v>1717</v>
      </c>
      <c r="H36" s="569" t="s">
        <v>623</v>
      </c>
      <c r="I36" s="568" t="s">
        <v>1718</v>
      </c>
      <c r="J36" s="569" t="s">
        <v>705</v>
      </c>
      <c r="K36" s="568" t="s">
        <v>1719</v>
      </c>
      <c r="L36" s="569" t="s">
        <v>787</v>
      </c>
    </row>
    <row r="37" spans="1:12" ht="20.25">
      <c r="A37" s="568" t="s">
        <v>1720</v>
      </c>
      <c r="B37" s="569" t="s">
        <v>304</v>
      </c>
      <c r="C37" s="568" t="s">
        <v>1280</v>
      </c>
      <c r="D37" s="569" t="s">
        <v>460</v>
      </c>
      <c r="E37" s="568" t="s">
        <v>1721</v>
      </c>
      <c r="F37" s="569" t="s">
        <v>542</v>
      </c>
      <c r="G37" s="568" t="s">
        <v>1722</v>
      </c>
      <c r="H37" s="569" t="s">
        <v>624</v>
      </c>
      <c r="I37" s="568" t="s">
        <v>1723</v>
      </c>
      <c r="J37" s="569" t="s">
        <v>706</v>
      </c>
      <c r="K37" s="568" t="s">
        <v>1724</v>
      </c>
      <c r="L37" s="569" t="s">
        <v>788</v>
      </c>
    </row>
    <row r="38" spans="1:12" ht="20.25">
      <c r="A38" s="568" t="s">
        <v>1725</v>
      </c>
      <c r="B38" s="569" t="s">
        <v>308</v>
      </c>
      <c r="C38" s="568" t="s">
        <v>1726</v>
      </c>
      <c r="D38" s="569" t="s">
        <v>461</v>
      </c>
      <c r="E38" s="568" t="s">
        <v>1727</v>
      </c>
      <c r="F38" s="569" t="s">
        <v>543</v>
      </c>
      <c r="G38" s="568" t="s">
        <v>1728</v>
      </c>
      <c r="H38" s="569" t="s">
        <v>625</v>
      </c>
      <c r="I38" s="568" t="s">
        <v>1729</v>
      </c>
      <c r="J38" s="569" t="s">
        <v>707</v>
      </c>
      <c r="K38" s="568" t="s">
        <v>1730</v>
      </c>
      <c r="L38" s="569" t="s">
        <v>789</v>
      </c>
    </row>
    <row r="39" spans="1:12" ht="20.25">
      <c r="A39" s="568" t="s">
        <v>1731</v>
      </c>
      <c r="B39" s="569" t="s">
        <v>311</v>
      </c>
      <c r="C39" s="568" t="s">
        <v>1732</v>
      </c>
      <c r="D39" s="569" t="s">
        <v>1733</v>
      </c>
      <c r="E39" s="568" t="s">
        <v>1734</v>
      </c>
      <c r="F39" s="569" t="s">
        <v>544</v>
      </c>
      <c r="G39" s="568" t="s">
        <v>1735</v>
      </c>
      <c r="H39" s="569" t="s">
        <v>626</v>
      </c>
      <c r="I39" s="568" t="s">
        <v>1736</v>
      </c>
      <c r="J39" s="569" t="s">
        <v>708</v>
      </c>
      <c r="K39" s="568" t="s">
        <v>1737</v>
      </c>
      <c r="L39" s="569" t="s">
        <v>790</v>
      </c>
    </row>
    <row r="40" spans="1:12" ht="20.25">
      <c r="A40" s="568" t="s">
        <v>1738</v>
      </c>
      <c r="B40" s="569" t="s">
        <v>314</v>
      </c>
      <c r="C40" s="568" t="s">
        <v>1739</v>
      </c>
      <c r="D40" s="569" t="s">
        <v>463</v>
      </c>
      <c r="E40" s="568" t="s">
        <v>1740</v>
      </c>
      <c r="F40" s="569" t="s">
        <v>545</v>
      </c>
      <c r="G40" s="568" t="s">
        <v>1741</v>
      </c>
      <c r="H40" s="569" t="s">
        <v>627</v>
      </c>
      <c r="I40" s="568" t="s">
        <v>1742</v>
      </c>
      <c r="J40" s="569" t="s">
        <v>709</v>
      </c>
      <c r="K40" s="568" t="s">
        <v>1743</v>
      </c>
      <c r="L40" s="569" t="s">
        <v>791</v>
      </c>
    </row>
    <row r="41" spans="1:12" ht="20.25">
      <c r="A41" s="568" t="s">
        <v>1206</v>
      </c>
      <c r="B41" s="569" t="s">
        <v>317</v>
      </c>
      <c r="C41" s="568" t="s">
        <v>1744</v>
      </c>
      <c r="D41" s="569" t="s">
        <v>464</v>
      </c>
      <c r="E41" s="568" t="s">
        <v>1274</v>
      </c>
      <c r="F41" s="569" t="s">
        <v>546</v>
      </c>
      <c r="G41" s="568" t="s">
        <v>1745</v>
      </c>
      <c r="H41" s="569" t="s">
        <v>628</v>
      </c>
      <c r="I41" s="568" t="s">
        <v>1746</v>
      </c>
      <c r="J41" s="569" t="s">
        <v>710</v>
      </c>
      <c r="K41" s="568" t="s">
        <v>1747</v>
      </c>
      <c r="L41" s="569" t="s">
        <v>792</v>
      </c>
    </row>
    <row r="42" spans="1:12" ht="20.25">
      <c r="A42" s="568" t="s">
        <v>1748</v>
      </c>
      <c r="B42" s="569" t="s">
        <v>322</v>
      </c>
      <c r="C42" s="568" t="s">
        <v>1749</v>
      </c>
      <c r="D42" s="569" t="s">
        <v>465</v>
      </c>
      <c r="E42" s="568" t="s">
        <v>1750</v>
      </c>
      <c r="F42" s="569" t="s">
        <v>547</v>
      </c>
      <c r="G42" s="568" t="s">
        <v>1751</v>
      </c>
      <c r="H42" s="569" t="s">
        <v>629</v>
      </c>
      <c r="I42" s="568" t="s">
        <v>1752</v>
      </c>
      <c r="J42" s="569" t="s">
        <v>711</v>
      </c>
      <c r="K42" s="568" t="s">
        <v>1753</v>
      </c>
      <c r="L42" s="569" t="s">
        <v>793</v>
      </c>
    </row>
    <row r="43" spans="1:12" ht="20.25">
      <c r="A43" s="568" t="s">
        <v>1754</v>
      </c>
      <c r="B43" s="569" t="s">
        <v>326</v>
      </c>
      <c r="C43" s="568" t="s">
        <v>1216</v>
      </c>
      <c r="D43" s="569" t="s">
        <v>1755</v>
      </c>
      <c r="E43" s="568" t="s">
        <v>1756</v>
      </c>
      <c r="F43" s="569" t="s">
        <v>548</v>
      </c>
      <c r="G43" s="568" t="s">
        <v>1757</v>
      </c>
      <c r="H43" s="569" t="s">
        <v>630</v>
      </c>
      <c r="I43" s="568" t="s">
        <v>1758</v>
      </c>
      <c r="J43" s="569" t="s">
        <v>712</v>
      </c>
      <c r="K43" s="568" t="s">
        <v>1759</v>
      </c>
      <c r="L43" s="569" t="s">
        <v>794</v>
      </c>
    </row>
    <row r="44" spans="1:12" ht="20.25">
      <c r="A44" s="568" t="s">
        <v>1760</v>
      </c>
      <c r="B44" s="569" t="s">
        <v>329</v>
      </c>
      <c r="C44" s="568" t="s">
        <v>1761</v>
      </c>
      <c r="D44" s="569" t="s">
        <v>467</v>
      </c>
      <c r="E44" s="568" t="s">
        <v>1762</v>
      </c>
      <c r="F44" s="569" t="s">
        <v>549</v>
      </c>
      <c r="G44" s="568" t="s">
        <v>1763</v>
      </c>
      <c r="H44" s="569" t="s">
        <v>631</v>
      </c>
      <c r="I44" s="568" t="s">
        <v>1764</v>
      </c>
      <c r="J44" s="569" t="s">
        <v>713</v>
      </c>
      <c r="K44" s="568" t="s">
        <v>1765</v>
      </c>
      <c r="L44" s="569" t="s">
        <v>795</v>
      </c>
    </row>
    <row r="45" spans="1:12" ht="20.25">
      <c r="A45" s="568" t="s">
        <v>1766</v>
      </c>
      <c r="B45" s="569" t="s">
        <v>333</v>
      </c>
      <c r="C45" s="568" t="s">
        <v>1767</v>
      </c>
      <c r="D45" s="569" t="s">
        <v>468</v>
      </c>
      <c r="E45" s="568" t="s">
        <v>1768</v>
      </c>
      <c r="F45" s="569" t="s">
        <v>550</v>
      </c>
      <c r="G45" s="568" t="s">
        <v>1769</v>
      </c>
      <c r="H45" s="569" t="s">
        <v>632</v>
      </c>
      <c r="I45" s="568" t="s">
        <v>1770</v>
      </c>
      <c r="J45" s="569" t="s">
        <v>714</v>
      </c>
      <c r="K45" s="568" t="s">
        <v>1771</v>
      </c>
      <c r="L45" s="569" t="s">
        <v>158</v>
      </c>
    </row>
    <row r="46" spans="1:12" ht="20.25">
      <c r="A46" s="568" t="s">
        <v>1772</v>
      </c>
      <c r="B46" s="569" t="s">
        <v>337</v>
      </c>
      <c r="C46" s="568" t="s">
        <v>1773</v>
      </c>
      <c r="D46" s="569" t="s">
        <v>469</v>
      </c>
      <c r="E46" s="568" t="s">
        <v>1774</v>
      </c>
      <c r="F46" s="569" t="s">
        <v>551</v>
      </c>
      <c r="G46" s="568" t="s">
        <v>1775</v>
      </c>
      <c r="H46" s="569" t="s">
        <v>633</v>
      </c>
      <c r="I46" s="568" t="s">
        <v>1776</v>
      </c>
      <c r="J46" s="569" t="s">
        <v>715</v>
      </c>
      <c r="K46" s="568" t="s">
        <v>1777</v>
      </c>
      <c r="L46" s="569" t="s">
        <v>796</v>
      </c>
    </row>
    <row r="47" spans="1:12" ht="20.25">
      <c r="A47" s="568" t="s">
        <v>1778</v>
      </c>
      <c r="B47" s="569" t="s">
        <v>342</v>
      </c>
      <c r="C47" s="568" t="s">
        <v>1779</v>
      </c>
      <c r="D47" s="569" t="s">
        <v>470</v>
      </c>
      <c r="E47" s="568" t="s">
        <v>1780</v>
      </c>
      <c r="F47" s="569" t="s">
        <v>552</v>
      </c>
      <c r="G47" s="568" t="s">
        <v>1781</v>
      </c>
      <c r="H47" s="569" t="s">
        <v>634</v>
      </c>
      <c r="I47" s="568" t="s">
        <v>1782</v>
      </c>
      <c r="J47" s="569" t="s">
        <v>716</v>
      </c>
      <c r="K47" s="568" t="s">
        <v>1783</v>
      </c>
      <c r="L47" s="569" t="s">
        <v>797</v>
      </c>
    </row>
    <row r="48" spans="1:12" ht="20.25">
      <c r="A48" s="568" t="s">
        <v>1784</v>
      </c>
      <c r="B48" s="569" t="s">
        <v>348</v>
      </c>
      <c r="C48" s="568" t="s">
        <v>1785</v>
      </c>
      <c r="D48" s="569" t="s">
        <v>471</v>
      </c>
      <c r="E48" s="568" t="s">
        <v>1786</v>
      </c>
      <c r="F48" s="569" t="s">
        <v>553</v>
      </c>
      <c r="G48" s="568" t="s">
        <v>1787</v>
      </c>
      <c r="H48" s="569" t="s">
        <v>635</v>
      </c>
      <c r="I48" s="568" t="s">
        <v>1788</v>
      </c>
      <c r="J48" s="569" t="s">
        <v>717</v>
      </c>
      <c r="K48" s="568" t="s">
        <v>1789</v>
      </c>
      <c r="L48" s="569" t="s">
        <v>798</v>
      </c>
    </row>
    <row r="49" spans="1:12" ht="20.25">
      <c r="A49" s="568" t="s">
        <v>1790</v>
      </c>
      <c r="B49" s="569" t="s">
        <v>352</v>
      </c>
      <c r="C49" s="568" t="s">
        <v>1791</v>
      </c>
      <c r="D49" s="569" t="s">
        <v>472</v>
      </c>
      <c r="E49" s="568" t="s">
        <v>1792</v>
      </c>
      <c r="F49" s="569" t="s">
        <v>554</v>
      </c>
      <c r="G49" s="568" t="s">
        <v>1793</v>
      </c>
      <c r="H49" s="569" t="s">
        <v>636</v>
      </c>
      <c r="I49" s="568" t="s">
        <v>1794</v>
      </c>
      <c r="J49" s="569" t="s">
        <v>718</v>
      </c>
      <c r="K49" s="568" t="s">
        <v>1795</v>
      </c>
      <c r="L49" s="569" t="s">
        <v>799</v>
      </c>
    </row>
    <row r="50" spans="1:12" ht="20.25">
      <c r="A50" s="568" t="s">
        <v>1796</v>
      </c>
      <c r="B50" s="569" t="s">
        <v>358</v>
      </c>
      <c r="C50" s="568" t="s">
        <v>1797</v>
      </c>
      <c r="D50" s="569" t="s">
        <v>473</v>
      </c>
      <c r="E50" s="568" t="s">
        <v>1798</v>
      </c>
      <c r="F50" s="569" t="s">
        <v>555</v>
      </c>
      <c r="G50" s="568" t="s">
        <v>1799</v>
      </c>
      <c r="H50" s="569" t="s">
        <v>637</v>
      </c>
      <c r="I50" s="568" t="s">
        <v>1800</v>
      </c>
      <c r="J50" s="569" t="s">
        <v>719</v>
      </c>
      <c r="K50" s="568" t="s">
        <v>1801</v>
      </c>
      <c r="L50" s="569" t="s">
        <v>800</v>
      </c>
    </row>
    <row r="51" spans="1:12" ht="20.25">
      <c r="A51" s="568" t="s">
        <v>1802</v>
      </c>
      <c r="B51" s="569" t="s">
        <v>362</v>
      </c>
      <c r="C51" s="568" t="s">
        <v>1803</v>
      </c>
      <c r="D51" s="569" t="s">
        <v>474</v>
      </c>
      <c r="E51" s="568" t="s">
        <v>1804</v>
      </c>
      <c r="F51" s="569" t="s">
        <v>556</v>
      </c>
      <c r="G51" s="568" t="s">
        <v>1805</v>
      </c>
      <c r="H51" s="569" t="s">
        <v>638</v>
      </c>
      <c r="I51" s="568" t="s">
        <v>1806</v>
      </c>
      <c r="J51" s="569" t="s">
        <v>720</v>
      </c>
      <c r="K51" s="568" t="s">
        <v>1283</v>
      </c>
      <c r="L51" s="569" t="s">
        <v>801</v>
      </c>
    </row>
    <row r="52" spans="1:12" ht="20.25">
      <c r="A52" s="568" t="s">
        <v>1807</v>
      </c>
      <c r="B52" s="569" t="s">
        <v>309</v>
      </c>
      <c r="C52" s="568" t="s">
        <v>1808</v>
      </c>
      <c r="D52" s="569" t="s">
        <v>475</v>
      </c>
      <c r="E52" s="568" t="s">
        <v>1809</v>
      </c>
      <c r="F52" s="569" t="s">
        <v>557</v>
      </c>
      <c r="G52" s="568" t="s">
        <v>1810</v>
      </c>
      <c r="H52" s="569" t="s">
        <v>639</v>
      </c>
      <c r="I52" s="568" t="s">
        <v>1811</v>
      </c>
      <c r="J52" s="569" t="s">
        <v>721</v>
      </c>
      <c r="K52" s="568" t="s">
        <v>1812</v>
      </c>
      <c r="L52" s="569" t="s">
        <v>359</v>
      </c>
    </row>
    <row r="53" spans="1:12" ht="20.25">
      <c r="A53" s="568" t="s">
        <v>1813</v>
      </c>
      <c r="B53" s="569" t="s">
        <v>371</v>
      </c>
      <c r="C53" s="568" t="s">
        <v>1814</v>
      </c>
      <c r="D53" s="569" t="s">
        <v>476</v>
      </c>
      <c r="E53" s="568" t="s">
        <v>1815</v>
      </c>
      <c r="F53" s="569" t="s">
        <v>558</v>
      </c>
      <c r="G53" s="568" t="s">
        <v>1816</v>
      </c>
      <c r="H53" s="569" t="s">
        <v>640</v>
      </c>
      <c r="I53" s="568" t="s">
        <v>1817</v>
      </c>
      <c r="J53" s="569" t="s">
        <v>722</v>
      </c>
      <c r="K53" s="568" t="s">
        <v>1818</v>
      </c>
      <c r="L53" s="569" t="s">
        <v>802</v>
      </c>
    </row>
    <row r="54" spans="1:12" ht="20.25">
      <c r="A54" s="568" t="s">
        <v>1819</v>
      </c>
      <c r="B54" s="569" t="s">
        <v>375</v>
      </c>
      <c r="C54" s="568" t="s">
        <v>1820</v>
      </c>
      <c r="D54" s="569" t="s">
        <v>477</v>
      </c>
      <c r="E54" s="568" t="s">
        <v>1821</v>
      </c>
      <c r="F54" s="569" t="s">
        <v>559</v>
      </c>
      <c r="G54" s="568" t="s">
        <v>1822</v>
      </c>
      <c r="H54" s="569" t="s">
        <v>641</v>
      </c>
      <c r="I54" s="568" t="s">
        <v>1823</v>
      </c>
      <c r="J54" s="569" t="s">
        <v>723</v>
      </c>
      <c r="K54" s="568" t="s">
        <v>1824</v>
      </c>
      <c r="L54" s="569" t="s">
        <v>803</v>
      </c>
    </row>
    <row r="55" spans="1:12" ht="20.25">
      <c r="A55" s="568" t="s">
        <v>1825</v>
      </c>
      <c r="B55" s="569" t="s">
        <v>379</v>
      </c>
      <c r="C55" s="568" t="s">
        <v>1826</v>
      </c>
      <c r="D55" s="569" t="s">
        <v>478</v>
      </c>
      <c r="E55" s="568" t="s">
        <v>1827</v>
      </c>
      <c r="F55" s="569" t="s">
        <v>560</v>
      </c>
      <c r="G55" s="568" t="s">
        <v>1828</v>
      </c>
      <c r="H55" s="569" t="s">
        <v>642</v>
      </c>
      <c r="I55" s="568" t="s">
        <v>1829</v>
      </c>
      <c r="J55" s="569" t="s">
        <v>724</v>
      </c>
      <c r="K55" s="568" t="s">
        <v>1830</v>
      </c>
      <c r="L55" s="569" t="s">
        <v>804</v>
      </c>
    </row>
    <row r="56" spans="1:12" ht="20.25">
      <c r="A56" s="568" t="s">
        <v>1831</v>
      </c>
      <c r="B56" s="569" t="s">
        <v>383</v>
      </c>
      <c r="C56" s="568" t="s">
        <v>1832</v>
      </c>
      <c r="D56" s="569" t="s">
        <v>479</v>
      </c>
      <c r="E56" s="568" t="s">
        <v>1833</v>
      </c>
      <c r="F56" s="569" t="s">
        <v>561</v>
      </c>
      <c r="G56" s="568" t="s">
        <v>1834</v>
      </c>
      <c r="H56" s="569" t="s">
        <v>643</v>
      </c>
      <c r="I56" s="568" t="s">
        <v>1835</v>
      </c>
      <c r="J56" s="569" t="s">
        <v>725</v>
      </c>
      <c r="K56" s="568" t="s">
        <v>1836</v>
      </c>
      <c r="L56" s="569" t="s">
        <v>805</v>
      </c>
    </row>
    <row r="57" spans="1:12" ht="20.25">
      <c r="A57" s="568" t="s">
        <v>1837</v>
      </c>
      <c r="B57" s="569" t="s">
        <v>386</v>
      </c>
      <c r="C57" s="568" t="s">
        <v>1838</v>
      </c>
      <c r="D57" s="569" t="s">
        <v>480</v>
      </c>
      <c r="E57" s="568" t="s">
        <v>1839</v>
      </c>
      <c r="F57" s="569" t="s">
        <v>562</v>
      </c>
      <c r="G57" s="568" t="s">
        <v>1840</v>
      </c>
      <c r="H57" s="569" t="s">
        <v>644</v>
      </c>
      <c r="I57" s="568" t="s">
        <v>1841</v>
      </c>
      <c r="J57" s="569" t="s">
        <v>726</v>
      </c>
      <c r="K57" s="568" t="s">
        <v>1842</v>
      </c>
      <c r="L57" s="569" t="s">
        <v>806</v>
      </c>
    </row>
    <row r="58" spans="1:12" ht="20.25">
      <c r="A58" s="568" t="s">
        <v>1843</v>
      </c>
      <c r="B58" s="569" t="s">
        <v>388</v>
      </c>
      <c r="C58" s="568" t="s">
        <v>1844</v>
      </c>
      <c r="D58" s="569" t="s">
        <v>481</v>
      </c>
      <c r="E58" s="568" t="s">
        <v>1845</v>
      </c>
      <c r="F58" s="569" t="s">
        <v>563</v>
      </c>
      <c r="G58" s="568" t="s">
        <v>1846</v>
      </c>
      <c r="H58" s="569" t="s">
        <v>645</v>
      </c>
      <c r="I58" s="568" t="s">
        <v>1847</v>
      </c>
      <c r="J58" s="569" t="s">
        <v>727</v>
      </c>
      <c r="K58" s="568" t="s">
        <v>1848</v>
      </c>
      <c r="L58" s="569" t="s">
        <v>807</v>
      </c>
    </row>
    <row r="59" spans="1:12" ht="20.25">
      <c r="A59" s="568" t="s">
        <v>1849</v>
      </c>
      <c r="B59" s="569" t="s">
        <v>392</v>
      </c>
      <c r="C59" s="568" t="s">
        <v>1850</v>
      </c>
      <c r="D59" s="569" t="s">
        <v>482</v>
      </c>
      <c r="E59" s="568" t="s">
        <v>1851</v>
      </c>
      <c r="F59" s="569" t="s">
        <v>564</v>
      </c>
      <c r="G59" s="568" t="s">
        <v>1852</v>
      </c>
      <c r="H59" s="569" t="s">
        <v>646</v>
      </c>
      <c r="I59" s="568" t="s">
        <v>1853</v>
      </c>
      <c r="J59" s="569" t="s">
        <v>728</v>
      </c>
      <c r="K59" s="568" t="s">
        <v>1854</v>
      </c>
      <c r="L59" s="569" t="s">
        <v>808</v>
      </c>
    </row>
    <row r="60" spans="1:12" ht="20.25">
      <c r="A60" s="568" t="s">
        <v>1855</v>
      </c>
      <c r="B60" s="569" t="s">
        <v>396</v>
      </c>
      <c r="C60" s="568" t="s">
        <v>1856</v>
      </c>
      <c r="D60" s="569" t="s">
        <v>483</v>
      </c>
      <c r="E60" s="568" t="s">
        <v>1857</v>
      </c>
      <c r="F60" s="569" t="s">
        <v>565</v>
      </c>
      <c r="G60" s="568" t="s">
        <v>1858</v>
      </c>
      <c r="H60" s="569" t="s">
        <v>647</v>
      </c>
      <c r="I60" s="568" t="s">
        <v>1859</v>
      </c>
      <c r="J60" s="569" t="s">
        <v>729</v>
      </c>
      <c r="K60" s="568" t="s">
        <v>1860</v>
      </c>
      <c r="L60" s="569" t="s">
        <v>809</v>
      </c>
    </row>
    <row r="61" spans="1:12" ht="20.25">
      <c r="A61" s="568" t="s">
        <v>1861</v>
      </c>
      <c r="B61" s="569" t="s">
        <v>398</v>
      </c>
      <c r="C61" s="568" t="s">
        <v>1862</v>
      </c>
      <c r="D61" s="569" t="s">
        <v>484</v>
      </c>
      <c r="E61" s="568" t="s">
        <v>1863</v>
      </c>
      <c r="F61" s="569" t="s">
        <v>566</v>
      </c>
      <c r="G61" s="568" t="s">
        <v>1864</v>
      </c>
      <c r="H61" s="569" t="s">
        <v>648</v>
      </c>
      <c r="I61" s="568" t="s">
        <v>1865</v>
      </c>
      <c r="J61" s="569" t="s">
        <v>730</v>
      </c>
      <c r="K61" s="568" t="s">
        <v>1866</v>
      </c>
      <c r="L61" s="569" t="s">
        <v>810</v>
      </c>
    </row>
    <row r="62" spans="1:12" ht="20.25">
      <c r="A62" s="568" t="s">
        <v>1273</v>
      </c>
      <c r="B62" s="569" t="s">
        <v>330</v>
      </c>
      <c r="C62" s="568" t="s">
        <v>1867</v>
      </c>
      <c r="D62" s="569" t="s">
        <v>485</v>
      </c>
      <c r="E62" s="568" t="s">
        <v>1868</v>
      </c>
      <c r="F62" s="569" t="s">
        <v>567</v>
      </c>
      <c r="G62" s="568" t="s">
        <v>1869</v>
      </c>
      <c r="H62" s="569" t="s">
        <v>649</v>
      </c>
      <c r="I62" s="568" t="s">
        <v>1870</v>
      </c>
      <c r="J62" s="569" t="s">
        <v>731</v>
      </c>
      <c r="K62" s="568" t="s">
        <v>1871</v>
      </c>
      <c r="L62" s="569" t="s">
        <v>811</v>
      </c>
    </row>
    <row r="63" spans="1:12" ht="20.25">
      <c r="A63" s="568" t="s">
        <v>1872</v>
      </c>
      <c r="B63" s="569" t="s">
        <v>405</v>
      </c>
      <c r="C63" s="568" t="s">
        <v>1873</v>
      </c>
      <c r="D63" s="569" t="s">
        <v>486</v>
      </c>
      <c r="E63" s="568" t="s">
        <v>1874</v>
      </c>
      <c r="F63" s="569" t="s">
        <v>568</v>
      </c>
      <c r="G63" s="568" t="s">
        <v>1875</v>
      </c>
      <c r="H63" s="569" t="s">
        <v>650</v>
      </c>
      <c r="I63" s="568" t="s">
        <v>1876</v>
      </c>
      <c r="J63" s="569" t="s">
        <v>184</v>
      </c>
      <c r="K63" s="568" t="s">
        <v>1877</v>
      </c>
      <c r="L63" s="569" t="s">
        <v>812</v>
      </c>
    </row>
    <row r="64" spans="1:12" ht="20.25">
      <c r="A64" s="568" t="s">
        <v>1878</v>
      </c>
      <c r="B64" s="569" t="s">
        <v>216</v>
      </c>
      <c r="C64" s="568" t="s">
        <v>1879</v>
      </c>
      <c r="D64" s="569" t="s">
        <v>487</v>
      </c>
      <c r="E64" s="568" t="s">
        <v>1880</v>
      </c>
      <c r="F64" s="569" t="s">
        <v>569</v>
      </c>
      <c r="G64" s="568" t="s">
        <v>1881</v>
      </c>
      <c r="H64" s="569" t="s">
        <v>651</v>
      </c>
      <c r="I64" s="568" t="s">
        <v>1882</v>
      </c>
      <c r="J64" s="569" t="s">
        <v>732</v>
      </c>
      <c r="K64" s="568" t="s">
        <v>1883</v>
      </c>
      <c r="L64" s="569" t="s">
        <v>813</v>
      </c>
    </row>
    <row r="65" spans="1:12" ht="20.25">
      <c r="A65" s="568" t="s">
        <v>1884</v>
      </c>
      <c r="B65" s="569" t="s">
        <v>408</v>
      </c>
      <c r="C65" s="568" t="s">
        <v>1885</v>
      </c>
      <c r="D65" s="569" t="s">
        <v>488</v>
      </c>
      <c r="E65" s="568" t="s">
        <v>1886</v>
      </c>
      <c r="F65" s="569" t="s">
        <v>570</v>
      </c>
      <c r="G65" s="568" t="s">
        <v>1887</v>
      </c>
      <c r="H65" s="569" t="s">
        <v>652</v>
      </c>
      <c r="I65" s="568" t="s">
        <v>1888</v>
      </c>
      <c r="J65" s="569" t="s">
        <v>733</v>
      </c>
      <c r="K65" s="568" t="s">
        <v>1889</v>
      </c>
      <c r="L65" s="569" t="s">
        <v>814</v>
      </c>
    </row>
    <row r="66" spans="1:12" ht="20.25">
      <c r="A66" s="568" t="s">
        <v>1890</v>
      </c>
      <c r="B66" s="569" t="s">
        <v>409</v>
      </c>
      <c r="C66" s="568" t="s">
        <v>1891</v>
      </c>
      <c r="D66" s="569" t="s">
        <v>489</v>
      </c>
      <c r="E66" s="568" t="s">
        <v>1892</v>
      </c>
      <c r="F66" s="569" t="s">
        <v>571</v>
      </c>
      <c r="G66" s="568" t="s">
        <v>1893</v>
      </c>
      <c r="H66" s="569" t="s">
        <v>653</v>
      </c>
      <c r="I66" s="568" t="s">
        <v>1894</v>
      </c>
      <c r="J66" s="569" t="s">
        <v>734</v>
      </c>
      <c r="K66" s="568" t="s">
        <v>1895</v>
      </c>
      <c r="L66" s="569" t="s">
        <v>815</v>
      </c>
    </row>
    <row r="67" spans="1:12" ht="20.25">
      <c r="A67" s="568" t="s">
        <v>1896</v>
      </c>
      <c r="B67" s="569" t="s">
        <v>410</v>
      </c>
      <c r="C67" s="568" t="s">
        <v>1897</v>
      </c>
      <c r="D67" s="569" t="s">
        <v>490</v>
      </c>
      <c r="E67" s="568" t="s">
        <v>1898</v>
      </c>
      <c r="F67" s="569" t="s">
        <v>572</v>
      </c>
      <c r="G67" s="568" t="s">
        <v>1899</v>
      </c>
      <c r="H67" s="569" t="s">
        <v>654</v>
      </c>
      <c r="I67" s="568" t="s">
        <v>1900</v>
      </c>
      <c r="J67" s="569" t="s">
        <v>735</v>
      </c>
      <c r="K67" s="568" t="s">
        <v>1901</v>
      </c>
      <c r="L67" s="569" t="s">
        <v>816</v>
      </c>
    </row>
    <row r="68" spans="1:12" ht="20.25">
      <c r="A68" s="568" t="s">
        <v>1902</v>
      </c>
      <c r="B68" s="569" t="s">
        <v>411</v>
      </c>
      <c r="C68" s="568" t="s">
        <v>1903</v>
      </c>
      <c r="D68" s="569" t="s">
        <v>491</v>
      </c>
      <c r="E68" s="568" t="s">
        <v>1904</v>
      </c>
      <c r="F68" s="569" t="s">
        <v>573</v>
      </c>
      <c r="G68" s="568" t="s">
        <v>1905</v>
      </c>
      <c r="H68" s="569" t="s">
        <v>655</v>
      </c>
      <c r="I68" s="568" t="s">
        <v>1906</v>
      </c>
      <c r="J68" s="569" t="s">
        <v>736</v>
      </c>
      <c r="K68" s="568" t="s">
        <v>1907</v>
      </c>
      <c r="L68" s="569" t="s">
        <v>817</v>
      </c>
    </row>
    <row r="69" spans="1:12" ht="20.25">
      <c r="A69" s="568" t="s">
        <v>1908</v>
      </c>
      <c r="B69" s="569" t="s">
        <v>412</v>
      </c>
      <c r="C69" s="568" t="s">
        <v>1909</v>
      </c>
      <c r="D69" s="569" t="s">
        <v>492</v>
      </c>
      <c r="E69" s="568" t="s">
        <v>1910</v>
      </c>
      <c r="F69" s="569" t="s">
        <v>574</v>
      </c>
      <c r="G69" s="568" t="s">
        <v>1911</v>
      </c>
      <c r="H69" s="569" t="s">
        <v>656</v>
      </c>
      <c r="I69" s="568" t="s">
        <v>1912</v>
      </c>
      <c r="J69" s="569" t="s">
        <v>737</v>
      </c>
      <c r="K69" s="568" t="s">
        <v>1913</v>
      </c>
      <c r="L69" s="569" t="s">
        <v>818</v>
      </c>
    </row>
    <row r="70" spans="1:12" ht="20.25">
      <c r="A70" s="568" t="s">
        <v>1914</v>
      </c>
      <c r="B70" s="569" t="s">
        <v>413</v>
      </c>
      <c r="C70" s="568" t="s">
        <v>1915</v>
      </c>
      <c r="D70" s="569" t="s">
        <v>493</v>
      </c>
      <c r="E70" s="568" t="s">
        <v>1916</v>
      </c>
      <c r="F70" s="569" t="s">
        <v>575</v>
      </c>
      <c r="G70" s="568" t="s">
        <v>1917</v>
      </c>
      <c r="H70" s="569" t="s">
        <v>657</v>
      </c>
      <c r="I70" s="568" t="s">
        <v>1918</v>
      </c>
      <c r="J70" s="569" t="s">
        <v>738</v>
      </c>
      <c r="K70" s="568" t="s">
        <v>1232</v>
      </c>
      <c r="L70" s="569" t="s">
        <v>819</v>
      </c>
    </row>
    <row r="71" spans="1:12" ht="20.25">
      <c r="A71" s="568" t="s">
        <v>1919</v>
      </c>
      <c r="B71" s="569" t="s">
        <v>414</v>
      </c>
      <c r="C71" s="568" t="s">
        <v>1920</v>
      </c>
      <c r="D71" s="569" t="s">
        <v>494</v>
      </c>
      <c r="E71" s="568" t="s">
        <v>1921</v>
      </c>
      <c r="F71" s="569" t="s">
        <v>576</v>
      </c>
      <c r="G71" s="568" t="s">
        <v>1922</v>
      </c>
      <c r="H71" s="569" t="s">
        <v>658</v>
      </c>
      <c r="I71" s="568" t="s">
        <v>1923</v>
      </c>
      <c r="J71" s="569" t="s">
        <v>739</v>
      </c>
      <c r="K71" s="568" t="s">
        <v>1924</v>
      </c>
      <c r="L71" s="569" t="s">
        <v>820</v>
      </c>
    </row>
    <row r="72" spans="1:12" ht="20.25">
      <c r="A72" s="568" t="s">
        <v>1925</v>
      </c>
      <c r="B72" s="569" t="s">
        <v>415</v>
      </c>
      <c r="C72" s="568" t="s">
        <v>1331</v>
      </c>
      <c r="D72" s="569" t="s">
        <v>495</v>
      </c>
      <c r="E72" s="568" t="s">
        <v>1926</v>
      </c>
      <c r="F72" s="569" t="s">
        <v>577</v>
      </c>
      <c r="G72" s="568" t="s">
        <v>1927</v>
      </c>
      <c r="H72" s="569" t="s">
        <v>659</v>
      </c>
      <c r="I72" s="568" t="s">
        <v>1928</v>
      </c>
      <c r="J72" s="569" t="s">
        <v>740</v>
      </c>
      <c r="K72" s="568" t="s">
        <v>1929</v>
      </c>
      <c r="L72" s="569" t="s">
        <v>821</v>
      </c>
    </row>
    <row r="73" spans="1:12" ht="20.25">
      <c r="A73" s="568" t="s">
        <v>1930</v>
      </c>
      <c r="B73" s="569" t="s">
        <v>416</v>
      </c>
      <c r="C73" s="568" t="s">
        <v>1336</v>
      </c>
      <c r="D73" s="569" t="s">
        <v>496</v>
      </c>
      <c r="E73" s="568" t="s">
        <v>1931</v>
      </c>
      <c r="F73" s="569" t="s">
        <v>578</v>
      </c>
      <c r="G73" s="568" t="s">
        <v>1932</v>
      </c>
      <c r="H73" s="569" t="s">
        <v>660</v>
      </c>
      <c r="I73" s="568" t="s">
        <v>1933</v>
      </c>
      <c r="J73" s="569" t="s">
        <v>741</v>
      </c>
      <c r="K73" s="568" t="s">
        <v>1934</v>
      </c>
      <c r="L73" s="569" t="s">
        <v>822</v>
      </c>
    </row>
    <row r="74" spans="1:12" ht="20.25">
      <c r="A74" s="568" t="s">
        <v>1935</v>
      </c>
      <c r="B74" s="569" t="s">
        <v>417</v>
      </c>
      <c r="C74" s="568" t="s">
        <v>1936</v>
      </c>
      <c r="D74" s="569" t="s">
        <v>497</v>
      </c>
      <c r="E74" s="568" t="s">
        <v>1937</v>
      </c>
      <c r="F74" s="569" t="s">
        <v>579</v>
      </c>
      <c r="G74" s="568" t="s">
        <v>1938</v>
      </c>
      <c r="H74" s="569" t="s">
        <v>661</v>
      </c>
      <c r="I74" s="568" t="s">
        <v>1939</v>
      </c>
      <c r="J74" s="569" t="s">
        <v>742</v>
      </c>
      <c r="K74" s="568" t="s">
        <v>1940</v>
      </c>
      <c r="L74" s="569" t="s">
        <v>823</v>
      </c>
    </row>
    <row r="75" spans="1:12" ht="20.25">
      <c r="A75" s="568" t="s">
        <v>1941</v>
      </c>
      <c r="B75" s="569" t="s">
        <v>418</v>
      </c>
      <c r="C75" s="568" t="s">
        <v>1942</v>
      </c>
      <c r="D75" s="569" t="s">
        <v>498</v>
      </c>
      <c r="E75" s="568" t="s">
        <v>1943</v>
      </c>
      <c r="F75" s="569" t="s">
        <v>580</v>
      </c>
      <c r="G75" s="568" t="s">
        <v>1944</v>
      </c>
      <c r="H75" s="569" t="s">
        <v>662</v>
      </c>
      <c r="I75" s="568" t="s">
        <v>1945</v>
      </c>
      <c r="J75" s="569" t="s">
        <v>743</v>
      </c>
      <c r="K75" s="568" t="s">
        <v>1946</v>
      </c>
      <c r="L75" s="569" t="s">
        <v>824</v>
      </c>
    </row>
    <row r="76" spans="1:12" ht="20.25">
      <c r="A76" s="568" t="s">
        <v>1947</v>
      </c>
      <c r="B76" s="569" t="s">
        <v>419</v>
      </c>
      <c r="C76" s="568" t="s">
        <v>1948</v>
      </c>
      <c r="D76" s="569" t="s">
        <v>499</v>
      </c>
      <c r="E76" s="568" t="s">
        <v>1949</v>
      </c>
      <c r="F76" s="569" t="s">
        <v>190</v>
      </c>
      <c r="G76" s="568" t="s">
        <v>1950</v>
      </c>
      <c r="H76" s="569" t="s">
        <v>663</v>
      </c>
      <c r="I76" s="568" t="s">
        <v>1951</v>
      </c>
      <c r="J76" s="569" t="s">
        <v>744</v>
      </c>
      <c r="K76" s="568" t="s">
        <v>1952</v>
      </c>
      <c r="L76" s="569" t="s">
        <v>825</v>
      </c>
    </row>
    <row r="77" spans="1:12" ht="20.25">
      <c r="A77" s="568" t="s">
        <v>1953</v>
      </c>
      <c r="B77" s="569" t="s">
        <v>420</v>
      </c>
      <c r="C77" s="568" t="s">
        <v>1954</v>
      </c>
      <c r="D77" s="569" t="s">
        <v>500</v>
      </c>
      <c r="E77" s="568" t="s">
        <v>1955</v>
      </c>
      <c r="F77" s="569" t="s">
        <v>581</v>
      </c>
      <c r="G77" s="568" t="s">
        <v>1956</v>
      </c>
      <c r="H77" s="569" t="s">
        <v>664</v>
      </c>
      <c r="I77" s="568" t="s">
        <v>1957</v>
      </c>
      <c r="J77" s="569" t="s">
        <v>745</v>
      </c>
      <c r="K77" s="568" t="s">
        <v>1958</v>
      </c>
      <c r="L77" s="569" t="s">
        <v>826</v>
      </c>
    </row>
    <row r="78" spans="1:12" ht="20.25">
      <c r="A78" s="568" t="s">
        <v>1959</v>
      </c>
      <c r="B78" s="569" t="s">
        <v>421</v>
      </c>
      <c r="C78" s="568" t="s">
        <v>1960</v>
      </c>
      <c r="D78" s="569" t="s">
        <v>501</v>
      </c>
      <c r="E78" s="568" t="s">
        <v>1961</v>
      </c>
      <c r="F78" s="569" t="s">
        <v>582</v>
      </c>
      <c r="G78" s="568" t="s">
        <v>1962</v>
      </c>
      <c r="H78" s="569" t="s">
        <v>665</v>
      </c>
      <c r="I78" s="568" t="s">
        <v>1963</v>
      </c>
      <c r="J78" s="569" t="s">
        <v>746</v>
      </c>
      <c r="K78" s="568" t="s">
        <v>1964</v>
      </c>
      <c r="L78" s="569" t="s">
        <v>827</v>
      </c>
    </row>
    <row r="79" spans="1:12" ht="20.25">
      <c r="A79" s="568" t="s">
        <v>1965</v>
      </c>
      <c r="B79" s="569" t="s">
        <v>422</v>
      </c>
      <c r="C79" s="568" t="s">
        <v>1966</v>
      </c>
      <c r="D79" s="569" t="s">
        <v>502</v>
      </c>
      <c r="E79" s="568" t="s">
        <v>1967</v>
      </c>
      <c r="F79" s="569" t="s">
        <v>583</v>
      </c>
      <c r="G79" s="568" t="s">
        <v>1968</v>
      </c>
      <c r="H79" s="569" t="s">
        <v>666</v>
      </c>
      <c r="I79" s="568" t="s">
        <v>1969</v>
      </c>
      <c r="J79" s="569" t="s">
        <v>747</v>
      </c>
      <c r="K79" s="568" t="s">
        <v>1970</v>
      </c>
      <c r="L79" s="569" t="s">
        <v>828</v>
      </c>
    </row>
    <row r="80" spans="1:12" ht="20.25">
      <c r="A80" s="568" t="s">
        <v>1971</v>
      </c>
      <c r="B80" s="569" t="s">
        <v>423</v>
      </c>
      <c r="C80" s="568" t="s">
        <v>1972</v>
      </c>
      <c r="D80" s="569" t="s">
        <v>503</v>
      </c>
      <c r="E80" s="568" t="s">
        <v>1973</v>
      </c>
      <c r="F80" s="569" t="s">
        <v>584</v>
      </c>
      <c r="G80" s="568" t="s">
        <v>1974</v>
      </c>
      <c r="H80" s="569" t="s">
        <v>667</v>
      </c>
      <c r="I80" s="568" t="s">
        <v>1975</v>
      </c>
      <c r="J80" s="569" t="s">
        <v>748</v>
      </c>
      <c r="K80" s="568" t="s">
        <v>1976</v>
      </c>
      <c r="L80" s="569" t="s">
        <v>829</v>
      </c>
    </row>
    <row r="81" spans="1:12" ht="20.25">
      <c r="A81" s="568" t="s">
        <v>1977</v>
      </c>
      <c r="B81" s="569" t="s">
        <v>424</v>
      </c>
      <c r="C81" s="568" t="s">
        <v>1267</v>
      </c>
      <c r="D81" s="569" t="s">
        <v>504</v>
      </c>
      <c r="E81" s="568" t="s">
        <v>1978</v>
      </c>
      <c r="F81" s="569" t="s">
        <v>585</v>
      </c>
      <c r="G81" s="568" t="s">
        <v>1979</v>
      </c>
      <c r="H81" s="569" t="s">
        <v>668</v>
      </c>
      <c r="I81" s="568" t="s">
        <v>1980</v>
      </c>
      <c r="J81" s="569" t="s">
        <v>749</v>
      </c>
      <c r="K81" s="568" t="s">
        <v>1981</v>
      </c>
      <c r="L81" s="569" t="s">
        <v>830</v>
      </c>
    </row>
    <row r="82" spans="1:12" ht="20.25">
      <c r="A82" s="568" t="s">
        <v>1982</v>
      </c>
      <c r="B82" s="569" t="s">
        <v>425</v>
      </c>
      <c r="C82" s="568" t="s">
        <v>1983</v>
      </c>
      <c r="D82" s="569" t="s">
        <v>505</v>
      </c>
      <c r="E82" s="568" t="s">
        <v>1984</v>
      </c>
      <c r="F82" s="569" t="s">
        <v>586</v>
      </c>
      <c r="G82" s="568" t="s">
        <v>1985</v>
      </c>
      <c r="H82" s="569" t="s">
        <v>669</v>
      </c>
      <c r="I82" s="568" t="s">
        <v>1986</v>
      </c>
      <c r="J82" s="569" t="s">
        <v>750</v>
      </c>
      <c r="K82" s="769"/>
      <c r="L82" s="770"/>
    </row>
    <row r="83" spans="1:12" ht="20.25">
      <c r="A83" s="568" t="s">
        <v>1987</v>
      </c>
      <c r="B83" s="569" t="s">
        <v>426</v>
      </c>
      <c r="C83" s="568" t="s">
        <v>1988</v>
      </c>
      <c r="D83" s="569" t="s">
        <v>318</v>
      </c>
      <c r="E83" s="568" t="s">
        <v>1989</v>
      </c>
      <c r="F83" s="569" t="s">
        <v>587</v>
      </c>
      <c r="G83" s="568" t="s">
        <v>1990</v>
      </c>
      <c r="H83" s="569" t="s">
        <v>670</v>
      </c>
      <c r="I83" s="568" t="s">
        <v>1991</v>
      </c>
      <c r="J83" s="569" t="s">
        <v>751</v>
      </c>
      <c r="K83" s="771"/>
      <c r="L83" s="772"/>
    </row>
    <row r="84" spans="1:12" ht="20.25">
      <c r="A84" s="568" t="s">
        <v>1992</v>
      </c>
      <c r="B84" s="569" t="s">
        <v>427</v>
      </c>
      <c r="C84" s="568" t="s">
        <v>1993</v>
      </c>
      <c r="D84" s="569" t="s">
        <v>506</v>
      </c>
      <c r="E84" s="568" t="s">
        <v>1994</v>
      </c>
      <c r="F84" s="569" t="s">
        <v>588</v>
      </c>
      <c r="G84" s="568" t="s">
        <v>1995</v>
      </c>
      <c r="H84" s="569" t="s">
        <v>671</v>
      </c>
      <c r="I84" s="568" t="s">
        <v>1996</v>
      </c>
      <c r="J84" s="569" t="s">
        <v>752</v>
      </c>
      <c r="K84" s="771"/>
      <c r="L84" s="772"/>
    </row>
  </sheetData>
  <mergeCells count="1">
    <mergeCell ref="A1:L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M12"/>
  <sheetViews>
    <sheetView workbookViewId="0">
      <pane xSplit="2" ySplit="1" topLeftCell="C2" activePane="bottomRight" state="frozen"/>
      <selection pane="topRight" activeCell="C1" sqref="C1"/>
      <selection pane="bottomLeft" activeCell="A5" sqref="A5"/>
      <selection pane="bottomRight" activeCell="U45" sqref="U45"/>
    </sheetView>
  </sheetViews>
  <sheetFormatPr defaultColWidth="15.5546875" defaultRowHeight="12.75"/>
  <cols>
    <col min="1" max="1" width="11.33203125" style="599" bestFit="1" customWidth="1"/>
    <col min="2" max="2" width="6.44140625" style="599" bestFit="1" customWidth="1"/>
    <col min="3" max="3" width="7.109375" style="599" bestFit="1" customWidth="1"/>
    <col min="4" max="4" width="10.21875" style="599" bestFit="1" customWidth="1"/>
    <col min="5" max="5" width="9.21875" style="599" bestFit="1" customWidth="1"/>
    <col min="6" max="6" width="5.77734375" style="599" bestFit="1" customWidth="1"/>
    <col min="7" max="7" width="11.44140625" style="599" bestFit="1" customWidth="1"/>
    <col min="8" max="8" width="5.77734375" style="599" bestFit="1" customWidth="1"/>
    <col min="9" max="9" width="11.44140625" style="599" bestFit="1" customWidth="1"/>
    <col min="10" max="10" width="8.6640625" style="599" bestFit="1" customWidth="1"/>
    <col min="11" max="11" width="10.77734375" style="599" bestFit="1" customWidth="1"/>
    <col min="12" max="12" width="8.109375" style="599" bestFit="1" customWidth="1"/>
    <col min="13" max="13" width="20.44140625" style="599" bestFit="1" customWidth="1"/>
    <col min="14" max="14" width="21.33203125" style="599" bestFit="1" customWidth="1"/>
    <col min="15" max="15" width="20.109375" style="599" bestFit="1" customWidth="1"/>
    <col min="16" max="16" width="5.5546875" style="599" bestFit="1" customWidth="1"/>
    <col min="17" max="17" width="6" style="599" bestFit="1" customWidth="1"/>
    <col min="18" max="18" width="5.44140625" style="599" bestFit="1" customWidth="1"/>
    <col min="19" max="19" width="4.6640625" style="599" bestFit="1" customWidth="1"/>
    <col min="20" max="20" width="10.33203125" style="599" bestFit="1" customWidth="1"/>
    <col min="21" max="21" width="16.33203125" style="599" bestFit="1" customWidth="1"/>
    <col min="22" max="22" width="11.44140625" style="599" bestFit="1" customWidth="1"/>
    <col min="23" max="23" width="11.109375" style="599" bestFit="1" customWidth="1"/>
    <col min="24" max="24" width="20.5546875" style="599" bestFit="1" customWidth="1"/>
    <col min="25" max="25" width="10.44140625" style="599" bestFit="1" customWidth="1"/>
    <col min="26" max="26" width="18.6640625" style="599" bestFit="1" customWidth="1"/>
    <col min="27" max="27" width="7.77734375" style="599" bestFit="1" customWidth="1"/>
    <col min="28" max="28" width="10.21875" style="599" bestFit="1" customWidth="1"/>
    <col min="29" max="29" width="8.5546875" style="599" bestFit="1" customWidth="1"/>
    <col min="30" max="30" width="9.44140625" style="635" bestFit="1" customWidth="1"/>
    <col min="31" max="31" width="9.33203125" style="599" bestFit="1" customWidth="1"/>
    <col min="32" max="32" width="13" style="599" bestFit="1" customWidth="1"/>
    <col min="33" max="33" width="11.109375" style="599" bestFit="1" customWidth="1"/>
    <col min="34" max="34" width="10.44140625" style="634" bestFit="1" customWidth="1"/>
    <col min="35" max="35" width="6.21875" style="634" bestFit="1" customWidth="1"/>
    <col min="36" max="37" width="11.109375" style="634" bestFit="1" customWidth="1"/>
    <col min="38" max="38" width="7.44140625" style="634" bestFit="1" customWidth="1"/>
    <col min="39" max="39" width="7.6640625" style="634" bestFit="1" customWidth="1"/>
    <col min="40" max="40" width="7.88671875" style="599" bestFit="1" customWidth="1"/>
    <col min="41" max="41" width="7.77734375" style="599" bestFit="1" customWidth="1"/>
    <col min="42" max="42" width="8.6640625" style="599" bestFit="1" customWidth="1"/>
    <col min="43" max="43" width="7.88671875" style="599" bestFit="1" customWidth="1"/>
    <col min="44" max="44" width="7.77734375" style="599" bestFit="1" customWidth="1"/>
    <col min="45" max="45" width="8.6640625" style="599" bestFit="1" customWidth="1"/>
    <col min="46" max="46" width="7.109375" style="599" bestFit="1" customWidth="1"/>
    <col min="47" max="47" width="7.77734375" style="599" bestFit="1" customWidth="1"/>
    <col min="48" max="48" width="8.6640625" style="599" bestFit="1" customWidth="1"/>
    <col min="49" max="51" width="10.21875" style="599" bestFit="1" customWidth="1"/>
    <col min="52" max="52" width="13.5546875" style="599" bestFit="1" customWidth="1"/>
    <col min="53" max="53" width="11.88671875" style="599" bestFit="1" customWidth="1"/>
    <col min="54" max="54" width="8.77734375" style="599" bestFit="1" customWidth="1"/>
    <col min="55" max="55" width="11.6640625" style="599" customWidth="1"/>
    <col min="56" max="56" width="5" style="599" bestFit="1" customWidth="1"/>
    <col min="57" max="57" width="6.6640625" style="599" bestFit="1" customWidth="1"/>
    <col min="58" max="58" width="8.6640625" style="599" bestFit="1" customWidth="1"/>
    <col min="59" max="59" width="8.5546875" style="599" bestFit="1" customWidth="1"/>
    <col min="60" max="60" width="6.5546875" style="599" bestFit="1" customWidth="1"/>
    <col min="61" max="61" width="7.109375" style="599" bestFit="1" customWidth="1"/>
    <col min="62" max="63" width="3.77734375" style="599" bestFit="1" customWidth="1"/>
    <col min="64" max="64" width="15.5546875" style="599" bestFit="1" customWidth="1"/>
    <col min="65" max="65" width="15" style="599" bestFit="1" customWidth="1"/>
    <col min="66" max="66" width="15.109375" style="599" bestFit="1" customWidth="1"/>
    <col min="67" max="67" width="14.77734375" style="599" bestFit="1" customWidth="1"/>
    <col min="68" max="68" width="11.77734375" style="599" bestFit="1" customWidth="1"/>
    <col min="69" max="69" width="16.109375" style="599" bestFit="1" customWidth="1"/>
    <col min="70" max="70" width="14.88671875" style="599" bestFit="1" customWidth="1"/>
    <col min="71" max="71" width="12.88671875" style="599" bestFit="1" customWidth="1"/>
    <col min="72" max="72" width="12.21875" style="599" bestFit="1" customWidth="1"/>
    <col min="73" max="73" width="12.33203125" style="599" bestFit="1" customWidth="1"/>
    <col min="74" max="74" width="12" style="599" bestFit="1" customWidth="1"/>
    <col min="75" max="75" width="11.77734375" style="599" bestFit="1" customWidth="1"/>
    <col min="76" max="76" width="13.44140625" style="599" bestFit="1" customWidth="1"/>
    <col min="77" max="77" width="12.109375" style="599" bestFit="1" customWidth="1"/>
    <col min="78" max="78" width="13.5546875" style="599" bestFit="1" customWidth="1"/>
    <col min="79" max="79" width="13" style="599" bestFit="1" customWidth="1"/>
    <col min="80" max="80" width="13.109375" style="599" bestFit="1" customWidth="1"/>
    <col min="81" max="81" width="12.6640625" style="599" bestFit="1" customWidth="1"/>
    <col min="82" max="82" width="9.77734375" style="599" bestFit="1" customWidth="1"/>
    <col min="83" max="83" width="14.109375" style="599" bestFit="1" customWidth="1"/>
    <col min="84" max="84" width="12.88671875" style="599" bestFit="1" customWidth="1"/>
    <col min="85" max="85" width="10.77734375" style="599" bestFit="1" customWidth="1"/>
    <col min="86" max="86" width="10.21875" style="599" bestFit="1" customWidth="1"/>
    <col min="87" max="87" width="10.33203125" style="599" bestFit="1" customWidth="1"/>
    <col min="88" max="88" width="10" style="599" bestFit="1" customWidth="1"/>
    <col min="89" max="89" width="9.77734375" style="599" bestFit="1" customWidth="1"/>
    <col min="90" max="90" width="11.33203125" style="599" bestFit="1" customWidth="1"/>
    <col min="91" max="91" width="10.109375" style="599" bestFit="1" customWidth="1"/>
    <col min="92" max="16384" width="15.5546875" style="599"/>
  </cols>
  <sheetData>
    <row r="1" spans="1:91" s="600" customFormat="1">
      <c r="A1" s="600" t="s">
        <v>1121</v>
      </c>
      <c r="B1" s="600" t="s">
        <v>1122</v>
      </c>
      <c r="C1" s="600" t="s">
        <v>1123</v>
      </c>
      <c r="D1" s="600" t="s">
        <v>1124</v>
      </c>
      <c r="E1" s="600" t="s">
        <v>1125</v>
      </c>
      <c r="F1" s="600" t="s">
        <v>1126</v>
      </c>
      <c r="G1" s="600" t="s">
        <v>1127</v>
      </c>
      <c r="H1" s="600" t="s">
        <v>1128</v>
      </c>
      <c r="I1" s="600" t="s">
        <v>1129</v>
      </c>
      <c r="J1" s="600" t="s">
        <v>1130</v>
      </c>
      <c r="K1" s="600" t="s">
        <v>1131</v>
      </c>
      <c r="L1" s="600" t="s">
        <v>1132</v>
      </c>
      <c r="M1" s="600" t="s">
        <v>1133</v>
      </c>
      <c r="N1" s="600" t="s">
        <v>1035</v>
      </c>
      <c r="O1" s="600" t="s">
        <v>1134</v>
      </c>
      <c r="P1" s="600" t="s">
        <v>1135</v>
      </c>
      <c r="Q1" s="600" t="s">
        <v>218</v>
      </c>
      <c r="R1" s="600" t="s">
        <v>1136</v>
      </c>
      <c r="S1" s="600" t="s">
        <v>1137</v>
      </c>
      <c r="T1" s="600" t="s">
        <v>1138</v>
      </c>
      <c r="U1" s="600" t="s">
        <v>1183</v>
      </c>
      <c r="V1" s="600" t="s">
        <v>1139</v>
      </c>
      <c r="W1" s="600" t="s">
        <v>1140</v>
      </c>
      <c r="X1" s="600" t="s">
        <v>1141</v>
      </c>
      <c r="Y1" s="600" t="s">
        <v>1168</v>
      </c>
      <c r="Z1" s="600" t="s">
        <v>1142</v>
      </c>
      <c r="AA1" s="600" t="s">
        <v>1143</v>
      </c>
      <c r="AB1" s="600" t="s">
        <v>1144</v>
      </c>
      <c r="AC1" s="600" t="s">
        <v>1105</v>
      </c>
      <c r="AD1" s="636" t="s">
        <v>1106</v>
      </c>
      <c r="AE1" s="600" t="s">
        <v>1354</v>
      </c>
      <c r="AF1" s="600" t="s">
        <v>1145</v>
      </c>
      <c r="AG1" s="600" t="s">
        <v>1146</v>
      </c>
      <c r="AH1" s="633" t="s">
        <v>1147</v>
      </c>
      <c r="AI1" s="633" t="s">
        <v>1107</v>
      </c>
      <c r="AJ1" s="633" t="s">
        <v>1148</v>
      </c>
      <c r="AK1" s="633" t="s">
        <v>1149</v>
      </c>
      <c r="AL1" s="633" t="s">
        <v>1150</v>
      </c>
      <c r="AM1" s="633" t="s">
        <v>1108</v>
      </c>
      <c r="AN1" s="600" t="s">
        <v>1109</v>
      </c>
      <c r="AO1" s="600" t="s">
        <v>1110</v>
      </c>
      <c r="AP1" s="600" t="s">
        <v>1151</v>
      </c>
      <c r="AQ1" s="600" t="s">
        <v>1111</v>
      </c>
      <c r="AR1" s="600" t="s">
        <v>1112</v>
      </c>
      <c r="AS1" s="600" t="s">
        <v>1152</v>
      </c>
      <c r="AT1" s="600" t="s">
        <v>1113</v>
      </c>
      <c r="AU1" s="600" t="s">
        <v>1114</v>
      </c>
      <c r="AV1" s="600" t="s">
        <v>1153</v>
      </c>
      <c r="AW1" s="600" t="s">
        <v>1154</v>
      </c>
      <c r="AX1" s="600" t="s">
        <v>1155</v>
      </c>
      <c r="AY1" s="600" t="s">
        <v>1156</v>
      </c>
      <c r="AZ1" s="600" t="s">
        <v>1157</v>
      </c>
      <c r="BA1" s="600" t="s">
        <v>1158</v>
      </c>
      <c r="BB1" s="600" t="s">
        <v>1115</v>
      </c>
      <c r="BC1" s="600" t="s">
        <v>2015</v>
      </c>
      <c r="BD1" s="600" t="s">
        <v>1159</v>
      </c>
      <c r="BE1" s="600" t="s">
        <v>1116</v>
      </c>
      <c r="BF1" s="600" t="s">
        <v>1117</v>
      </c>
      <c r="BG1" s="600" t="s">
        <v>1118</v>
      </c>
      <c r="BH1" s="600" t="s">
        <v>1119</v>
      </c>
      <c r="BI1" s="600" t="s">
        <v>1120</v>
      </c>
      <c r="BJ1" s="600" t="s">
        <v>1160</v>
      </c>
      <c r="BK1" s="600" t="s">
        <v>1478</v>
      </c>
      <c r="BL1" s="600" t="s">
        <v>1390</v>
      </c>
      <c r="BM1" s="600" t="s">
        <v>1391</v>
      </c>
      <c r="BN1" s="600" t="s">
        <v>1392</v>
      </c>
      <c r="BO1" s="600" t="s">
        <v>1393</v>
      </c>
      <c r="BP1" s="600" t="s">
        <v>1387</v>
      </c>
      <c r="BQ1" s="600" t="s">
        <v>1394</v>
      </c>
      <c r="BR1" s="600" t="s">
        <v>1395</v>
      </c>
      <c r="BS1" s="600" t="s">
        <v>1383</v>
      </c>
      <c r="BT1" s="600" t="s">
        <v>1384</v>
      </c>
      <c r="BU1" s="600" t="s">
        <v>1385</v>
      </c>
      <c r="BV1" s="600" t="s">
        <v>1386</v>
      </c>
      <c r="BW1" s="600" t="s">
        <v>1387</v>
      </c>
      <c r="BX1" s="600" t="s">
        <v>1388</v>
      </c>
      <c r="BY1" s="600" t="s">
        <v>1389</v>
      </c>
      <c r="BZ1" s="600" t="s">
        <v>1396</v>
      </c>
      <c r="CA1" s="600" t="s">
        <v>1397</v>
      </c>
      <c r="CB1" s="600" t="s">
        <v>1398</v>
      </c>
      <c r="CC1" s="600" t="s">
        <v>1399</v>
      </c>
      <c r="CD1" s="600" t="s">
        <v>1400</v>
      </c>
      <c r="CE1" s="600" t="s">
        <v>1401</v>
      </c>
      <c r="CF1" s="600" t="s">
        <v>1402</v>
      </c>
      <c r="CG1" s="600" t="s">
        <v>1403</v>
      </c>
      <c r="CH1" s="600" t="s">
        <v>1404</v>
      </c>
      <c r="CI1" s="600" t="s">
        <v>1405</v>
      </c>
      <c r="CJ1" s="600" t="s">
        <v>1406</v>
      </c>
      <c r="CK1" s="600" t="s">
        <v>1400</v>
      </c>
      <c r="CL1" s="600" t="s">
        <v>1407</v>
      </c>
      <c r="CM1" s="600" t="s">
        <v>1408</v>
      </c>
    </row>
    <row r="2" spans="1:91">
      <c r="A2" s="599" t="str">
        <f>'PRODUCER INFORMATION '!B3</f>
        <v>TAX YEAR 2025</v>
      </c>
      <c r="B2" s="599">
        <f>'PRODUCER INFORMATION '!P46</f>
        <v>0</v>
      </c>
      <c r="C2" s="599" t="str">
        <f>'PRODUCER INFORMATION '!Q3</f>
        <v>COUNTY CODES</v>
      </c>
      <c r="D2" s="599">
        <f>'PRODUCER INFORMATION '!Q6</f>
        <v>0</v>
      </c>
      <c r="K2" s="608">
        <f>'PRODUCER INFORMATION '!Q5</f>
        <v>0</v>
      </c>
      <c r="L2" s="599" t="str">
        <f>IF('PRODUCER INFORMATION '!P33="Southern",'PRODUCER INFORMATION '!S33,'PRODUCER INFORMATION '!P33)</f>
        <v>Northern</v>
      </c>
      <c r="M2" s="599">
        <f>'PRODUCER INFORMATION '!F12</f>
        <v>0</v>
      </c>
      <c r="N2" s="599">
        <f>'PRODUCER INFORMATION '!F14</f>
        <v>0</v>
      </c>
      <c r="O2" s="599">
        <f>'PRODUCER INFORMATION '!F16</f>
        <v>0</v>
      </c>
      <c r="Q2" s="599">
        <f>'PRODUCER INFORMATION '!F18</f>
        <v>0</v>
      </c>
      <c r="R2" s="599">
        <f>'PRODUCER INFORMATION '!M18</f>
        <v>0</v>
      </c>
      <c r="S2" s="599">
        <f>'PRODUCER INFORMATION '!Q18</f>
        <v>0</v>
      </c>
      <c r="T2" s="599">
        <f>'PRODUCER INFORMATION '!F20</f>
        <v>0</v>
      </c>
      <c r="U2" s="599">
        <f>'PRODUCER INFORMATION '!O20</f>
        <v>0</v>
      </c>
      <c r="V2" s="599">
        <f>'PRODUCER INFORMATION '!F24</f>
        <v>0</v>
      </c>
      <c r="W2" s="599">
        <f>'PRODUCER INFORMATION '!F22</f>
        <v>0</v>
      </c>
      <c r="X2" s="643">
        <f>'PRODUCER INFORMATION '!F26</f>
        <v>0</v>
      </c>
      <c r="Y2" s="599">
        <f>'PRODUCER INFORMATION '!F28</f>
        <v>0</v>
      </c>
      <c r="Z2" s="599">
        <f>'PRODUCER INFORMATION '!Q29</f>
        <v>0</v>
      </c>
      <c r="AA2" s="601">
        <f>'PRODUCER INFORMATION '!P35</f>
        <v>0</v>
      </c>
      <c r="AB2" s="601">
        <f>'PRODUCER INFORMATION '!P37</f>
        <v>0</v>
      </c>
      <c r="AC2" s="635">
        <f>'PRODUCER INFORMATION '!L47</f>
        <v>0</v>
      </c>
      <c r="AD2" s="635">
        <f>'PRODUCTION PAGE'!D41</f>
        <v>0</v>
      </c>
      <c r="AE2" s="632"/>
      <c r="AF2" s="601"/>
      <c r="AG2" s="601">
        <f>'PRODUCTION PAGE'!G5</f>
        <v>0</v>
      </c>
      <c r="AL2" s="634">
        <f>'PRODUCER INFORMATION '!Q8</f>
        <v>0</v>
      </c>
      <c r="AM2" s="634" t="str">
        <f>'PRODUCER INFORMATION '!R55</f>
        <v>DEEP</v>
      </c>
      <c r="AN2" s="601">
        <f>'PRODUCTION PAGE'!G5</f>
        <v>0</v>
      </c>
      <c r="AO2" s="601">
        <f>'PRODUCTION PAGE'!L5</f>
        <v>12</v>
      </c>
      <c r="AP2" s="601" t="str">
        <f>'PRODUCTION PAGE'!D17</f>
        <v/>
      </c>
      <c r="AQ2" s="601">
        <f>'PRODUCTION PAGE'!G7</f>
        <v>0</v>
      </c>
      <c r="AR2" s="601">
        <f>'PRODUCTION PAGE'!L7</f>
        <v>12</v>
      </c>
      <c r="AS2" s="601" t="str">
        <f>'PRODUCTION PAGE'!D19</f>
        <v/>
      </c>
      <c r="AT2" s="601">
        <f>'PRODUCTION PAGE'!G9</f>
        <v>0</v>
      </c>
      <c r="AU2" s="601">
        <f>'PRODUCTION PAGE'!L9</f>
        <v>12</v>
      </c>
      <c r="AV2" s="601" t="str">
        <f>'PRODUCTION PAGE'!D21</f>
        <v/>
      </c>
      <c r="AW2" s="601">
        <f>'PRODUCER INFORMATION '!Q58</f>
        <v>0</v>
      </c>
      <c r="AX2" s="601">
        <f>'PRODUCER INFORMATION '!Q59</f>
        <v>0</v>
      </c>
      <c r="AY2" s="601">
        <f>'PRODUCER INFORMATION '!Q60</f>
        <v>0</v>
      </c>
      <c r="AZ2" s="601">
        <f>'PRODUCTION PAGE'!N23</f>
        <v>1</v>
      </c>
      <c r="BA2" s="601">
        <f>'PRODUCER INFORMATION '!Q65</f>
        <v>0</v>
      </c>
      <c r="BB2" s="601">
        <f>'PRODUCTION PAGE'!K23</f>
        <v>0</v>
      </c>
      <c r="BC2" s="791">
        <f>'PRODUCER INFORMATION '!P40</f>
        <v>0</v>
      </c>
      <c r="BD2" s="601">
        <f>'PRODUCTION PAGE'!L33</f>
        <v>0</v>
      </c>
      <c r="BE2" s="601">
        <f>'PRODUCTION PAGE'!K52</f>
        <v>0</v>
      </c>
      <c r="BF2" s="601">
        <f>'PRODUCER INFORMATION '!Q68</f>
        <v>0</v>
      </c>
      <c r="BG2" s="601">
        <f>'PRODUCER INFORMATION '!Q69</f>
        <v>1</v>
      </c>
      <c r="BH2" s="601">
        <f>AVERAGE(BM2,BT2,CA2,CH2)</f>
        <v>0</v>
      </c>
      <c r="BI2" s="601">
        <f>AVERAGE(BN2,BU2,CB2,CI2)</f>
        <v>0</v>
      </c>
      <c r="BJ2" s="601">
        <f>AVERAGE(BO2,BV2,CC2,CJ2)</f>
        <v>0</v>
      </c>
      <c r="BK2" s="601">
        <f>AVERAGE(BP2,BW2,CD2,CK2)</f>
        <v>0</v>
      </c>
      <c r="BL2" s="601">
        <f>'QUALITY DATA'!B18</f>
        <v>0</v>
      </c>
      <c r="BM2" s="601">
        <f>'QUALITY DATA'!B19</f>
        <v>0</v>
      </c>
      <c r="BN2" s="601">
        <f>'QUALITY DATA'!B20</f>
        <v>0</v>
      </c>
      <c r="BO2" s="601">
        <f>'QUALITY DATA'!B21</f>
        <v>0</v>
      </c>
      <c r="BP2" s="601">
        <f>'QUALITY DATA'!B22</f>
        <v>0</v>
      </c>
      <c r="BQ2" s="601">
        <f>'QUALITY DATA'!B23</f>
        <v>0</v>
      </c>
      <c r="BR2" s="601">
        <f>'QUALITY DATA'!B24</f>
        <v>0</v>
      </c>
      <c r="BS2" s="601">
        <f>'QUALITY DATA'!B26</f>
        <v>0</v>
      </c>
      <c r="BT2" s="601">
        <f>'QUALITY DATA'!B27</f>
        <v>0</v>
      </c>
      <c r="BU2" s="601">
        <f>'QUALITY DATA'!B28</f>
        <v>0</v>
      </c>
      <c r="BV2" s="601">
        <f>'QUALITY DATA'!B29</f>
        <v>0</v>
      </c>
      <c r="BW2" s="601">
        <f>'QUALITY DATA'!B30</f>
        <v>0</v>
      </c>
      <c r="BX2" s="601">
        <f>'QUALITY DATA'!B31</f>
        <v>0</v>
      </c>
      <c r="BY2" s="601">
        <f>'QUALITY DATA'!B32</f>
        <v>0</v>
      </c>
      <c r="BZ2" s="601">
        <f>'QUALITY DATA'!B34</f>
        <v>0</v>
      </c>
      <c r="CA2" s="601">
        <f>'QUALITY DATA'!B35</f>
        <v>0</v>
      </c>
      <c r="CB2" s="601">
        <f>'QUALITY DATA'!B36</f>
        <v>0</v>
      </c>
      <c r="CC2" s="601">
        <f>'QUALITY DATA'!B37</f>
        <v>0</v>
      </c>
      <c r="CD2" s="601">
        <f>'QUALITY DATA'!B38</f>
        <v>0</v>
      </c>
      <c r="CE2" s="601">
        <f>'QUALITY DATA'!B39</f>
        <v>0</v>
      </c>
      <c r="CF2" s="601">
        <f>'QUALITY DATA'!B40</f>
        <v>0</v>
      </c>
      <c r="CG2" s="601">
        <f>'QUALITY DATA'!B42</f>
        <v>0</v>
      </c>
      <c r="CH2" s="601">
        <f>'QUALITY DATA'!B43</f>
        <v>0</v>
      </c>
      <c r="CI2" s="601">
        <f>'QUALITY DATA'!B44</f>
        <v>0</v>
      </c>
      <c r="CJ2" s="601">
        <f>'QUALITY DATA'!B45</f>
        <v>0</v>
      </c>
      <c r="CK2" s="601">
        <f>'QUALITY DATA'!B46</f>
        <v>0</v>
      </c>
      <c r="CL2" s="601">
        <f>'QUALITY DATA'!B47</f>
        <v>0</v>
      </c>
      <c r="CM2" s="601">
        <f>'QUALITY DATA'!B48</f>
        <v>0</v>
      </c>
    </row>
    <row r="3" spans="1:91">
      <c r="AA3" s="601"/>
      <c r="AB3" s="601"/>
      <c r="AF3" s="601"/>
      <c r="AG3" s="601"/>
      <c r="BC3" s="792"/>
    </row>
    <row r="4" spans="1:91">
      <c r="AA4" s="601"/>
      <c r="AB4" s="601"/>
      <c r="AF4" s="601"/>
      <c r="AG4" s="601"/>
    </row>
    <row r="5" spans="1:91">
      <c r="AA5" s="601"/>
      <c r="AB5" s="601"/>
      <c r="AF5" s="601"/>
      <c r="AG5" s="601"/>
    </row>
    <row r="6" spans="1:91">
      <c r="AA6" s="601"/>
      <c r="AB6" s="601"/>
      <c r="AF6" s="601"/>
      <c r="AG6" s="601"/>
    </row>
    <row r="7" spans="1:91">
      <c r="AA7" s="601"/>
      <c r="AB7" s="601"/>
      <c r="AF7" s="601"/>
      <c r="AG7" s="601"/>
    </row>
    <row r="8" spans="1:91">
      <c r="AA8" s="601"/>
      <c r="AB8" s="601"/>
      <c r="AF8" s="601"/>
      <c r="AG8" s="601"/>
    </row>
    <row r="9" spans="1:91">
      <c r="AA9" s="601"/>
      <c r="AB9" s="601"/>
      <c r="AF9" s="601"/>
      <c r="AG9" s="601"/>
    </row>
    <row r="10" spans="1:91">
      <c r="AA10" s="601"/>
      <c r="AB10" s="601"/>
      <c r="AF10" s="601"/>
      <c r="AG10" s="601"/>
    </row>
    <row r="11" spans="1:91">
      <c r="AA11" s="601"/>
      <c r="AB11" s="601"/>
    </row>
    <row r="12" spans="1:91">
      <c r="AA12" s="601"/>
      <c r="AB12" s="601"/>
    </row>
  </sheetData>
  <sheetProtection algorithmName="SHA-512" hashValue="sp2AdbeKcjvhNxNGiu/w4qQZ3hppNlOwSfbbOdo976WB3g2ag+D0vNUpQmrDYyPcXy5PckfdwIiCef/lBPWdTg==" saltValue="cQE4+Uz87HXo+ltIDXtCYQ==" spinCount="100000" sheet="1" objects="1" scenarios="1"/>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showGridLines="0" workbookViewId="0"/>
  </sheetViews>
  <sheetFormatPr defaultColWidth="10.109375" defaultRowHeight="15" customHeight="1"/>
  <cols>
    <col min="1" max="1" width="24.44140625" customWidth="1"/>
    <col min="2" max="2" width="14.21875" customWidth="1"/>
    <col min="3" max="3" width="27.88671875" customWidth="1"/>
    <col min="4" max="4" width="22.33203125" customWidth="1"/>
    <col min="5" max="5" width="18.109375" customWidth="1"/>
    <col min="6" max="6" width="16.6640625" customWidth="1"/>
    <col min="7" max="7" width="19.33203125" customWidth="1"/>
    <col min="8" max="8" width="12.88671875" customWidth="1"/>
    <col min="9" max="26" width="17.44140625" customWidth="1"/>
  </cols>
  <sheetData>
    <row r="1" spans="1:26" ht="30" customHeight="1">
      <c r="A1" s="557" t="s">
        <v>1184</v>
      </c>
      <c r="B1" s="96"/>
      <c r="C1" s="96"/>
      <c r="D1" s="96"/>
      <c r="E1" s="96"/>
      <c r="F1" s="96"/>
      <c r="G1" s="96"/>
      <c r="H1" s="96"/>
      <c r="I1" s="140"/>
      <c r="J1" s="140"/>
      <c r="K1" s="140"/>
      <c r="L1" s="140"/>
      <c r="M1" s="140"/>
      <c r="N1" s="140"/>
      <c r="O1" s="140"/>
      <c r="P1" s="140"/>
      <c r="Q1" s="140"/>
      <c r="R1" s="140"/>
      <c r="S1" s="140"/>
      <c r="T1" s="140"/>
      <c r="U1" s="140"/>
      <c r="V1" s="140"/>
      <c r="W1" s="140"/>
      <c r="X1" s="140"/>
      <c r="Y1" s="140"/>
      <c r="Z1" s="140"/>
    </row>
    <row r="2" spans="1:26" ht="15.75">
      <c r="A2" s="54"/>
      <c r="B2" s="54"/>
      <c r="C2" s="491"/>
      <c r="D2" s="491"/>
      <c r="E2" s="491"/>
      <c r="F2" s="491"/>
      <c r="G2" s="491"/>
      <c r="H2" s="491"/>
      <c r="I2" s="54"/>
      <c r="J2" s="54"/>
      <c r="K2" s="54"/>
      <c r="L2" s="54"/>
      <c r="M2" s="54"/>
      <c r="N2" s="54"/>
      <c r="O2" s="54"/>
      <c r="P2" s="54"/>
      <c r="Q2" s="54"/>
      <c r="R2" s="54"/>
      <c r="S2" s="54"/>
      <c r="T2" s="54"/>
      <c r="U2" s="54"/>
      <c r="V2" s="54"/>
      <c r="W2" s="54"/>
      <c r="X2" s="54"/>
      <c r="Y2" s="54"/>
      <c r="Z2" s="54"/>
    </row>
    <row r="3" spans="1:26" ht="15.75">
      <c r="A3" s="1299" t="s">
        <v>1185</v>
      </c>
      <c r="B3" s="1175"/>
      <c r="C3" s="1175"/>
      <c r="D3" s="1175"/>
      <c r="E3" s="1175"/>
      <c r="F3" s="1175"/>
      <c r="G3" s="1176"/>
      <c r="H3" s="491"/>
      <c r="I3" s="54"/>
      <c r="J3" s="54"/>
      <c r="K3" s="54"/>
      <c r="L3" s="54"/>
      <c r="M3" s="54"/>
      <c r="N3" s="54"/>
      <c r="O3" s="54"/>
      <c r="P3" s="54"/>
      <c r="Q3" s="54"/>
      <c r="R3" s="54"/>
      <c r="S3" s="54"/>
      <c r="T3" s="54"/>
      <c r="U3" s="54"/>
      <c r="V3" s="54"/>
      <c r="W3" s="54"/>
      <c r="X3" s="54"/>
      <c r="Y3" s="54"/>
      <c r="Z3" s="54"/>
    </row>
    <row r="4" spans="1:26" ht="15.75">
      <c r="A4" s="1308"/>
      <c r="B4" s="907"/>
      <c r="C4" s="907"/>
      <c r="D4" s="907"/>
      <c r="E4" s="907"/>
      <c r="F4" s="907"/>
      <c r="G4" s="1309"/>
      <c r="H4" s="491"/>
      <c r="I4" s="54"/>
      <c r="J4" s="54"/>
      <c r="K4" s="54"/>
      <c r="L4" s="54"/>
      <c r="M4" s="54"/>
      <c r="N4" s="54"/>
      <c r="O4" s="54"/>
      <c r="P4" s="54"/>
      <c r="Q4" s="54"/>
      <c r="R4" s="54"/>
      <c r="S4" s="54"/>
      <c r="T4" s="54"/>
      <c r="U4" s="54"/>
      <c r="V4" s="54"/>
      <c r="W4" s="54"/>
      <c r="X4" s="54"/>
      <c r="Y4" s="54"/>
      <c r="Z4" s="54"/>
    </row>
    <row r="5" spans="1:26" ht="15.75">
      <c r="A5" s="1308"/>
      <c r="B5" s="907"/>
      <c r="C5" s="907"/>
      <c r="D5" s="907"/>
      <c r="E5" s="907"/>
      <c r="F5" s="907"/>
      <c r="G5" s="1309"/>
      <c r="H5" s="491"/>
      <c r="I5" s="54"/>
      <c r="J5" s="54"/>
      <c r="K5" s="54"/>
      <c r="L5" s="54"/>
      <c r="M5" s="54"/>
      <c r="N5" s="54"/>
      <c r="O5" s="54"/>
      <c r="P5" s="54"/>
      <c r="Q5" s="54"/>
      <c r="R5" s="54"/>
      <c r="S5" s="54"/>
      <c r="T5" s="54"/>
      <c r="U5" s="54"/>
      <c r="V5" s="54"/>
      <c r="W5" s="54"/>
      <c r="X5" s="54"/>
      <c r="Y5" s="54"/>
      <c r="Z5" s="54"/>
    </row>
    <row r="6" spans="1:26" ht="15.75">
      <c r="A6" s="1308"/>
      <c r="B6" s="907"/>
      <c r="C6" s="907"/>
      <c r="D6" s="907"/>
      <c r="E6" s="907"/>
      <c r="F6" s="907"/>
      <c r="G6" s="1309"/>
      <c r="H6" s="491"/>
      <c r="I6" s="54"/>
      <c r="J6" s="54"/>
      <c r="K6" s="54"/>
      <c r="L6" s="54"/>
      <c r="M6" s="54"/>
      <c r="N6" s="54"/>
      <c r="O6" s="54"/>
      <c r="P6" s="54"/>
      <c r="Q6" s="54"/>
      <c r="R6" s="54"/>
      <c r="S6" s="54"/>
      <c r="T6" s="54"/>
      <c r="U6" s="54"/>
      <c r="V6" s="54"/>
      <c r="W6" s="54"/>
      <c r="X6" s="54"/>
      <c r="Y6" s="54"/>
      <c r="Z6" s="54"/>
    </row>
    <row r="7" spans="1:26" ht="15.75">
      <c r="A7" s="1308"/>
      <c r="B7" s="907"/>
      <c r="C7" s="907"/>
      <c r="D7" s="907"/>
      <c r="E7" s="907"/>
      <c r="F7" s="907"/>
      <c r="G7" s="1309"/>
      <c r="H7" s="491"/>
      <c r="I7" s="54"/>
      <c r="J7" s="54"/>
      <c r="K7" s="54"/>
      <c r="L7" s="54"/>
      <c r="M7" s="54"/>
      <c r="N7" s="54"/>
      <c r="O7" s="54"/>
      <c r="P7" s="54"/>
      <c r="Q7" s="54"/>
      <c r="R7" s="54"/>
      <c r="S7" s="54"/>
      <c r="T7" s="54"/>
      <c r="U7" s="54"/>
      <c r="V7" s="54"/>
      <c r="W7" s="54"/>
      <c r="X7" s="54"/>
      <c r="Y7" s="54"/>
      <c r="Z7" s="54"/>
    </row>
    <row r="8" spans="1:26" ht="15.75">
      <c r="A8" s="1308"/>
      <c r="B8" s="907"/>
      <c r="C8" s="907"/>
      <c r="D8" s="907"/>
      <c r="E8" s="907"/>
      <c r="F8" s="907"/>
      <c r="G8" s="1309"/>
      <c r="H8" s="491"/>
      <c r="I8" s="54"/>
      <c r="J8" s="54"/>
      <c r="K8" s="54"/>
      <c r="L8" s="54"/>
      <c r="M8" s="54"/>
      <c r="N8" s="54"/>
      <c r="O8" s="54"/>
      <c r="P8" s="54"/>
      <c r="Q8" s="54"/>
      <c r="R8" s="54"/>
      <c r="S8" s="54"/>
      <c r="T8" s="54"/>
      <c r="U8" s="54"/>
      <c r="V8" s="54"/>
      <c r="W8" s="54"/>
      <c r="X8" s="54"/>
      <c r="Y8" s="54"/>
      <c r="Z8" s="54"/>
    </row>
    <row r="9" spans="1:26" ht="15.75">
      <c r="A9" s="1308"/>
      <c r="B9" s="907"/>
      <c r="C9" s="907"/>
      <c r="D9" s="907"/>
      <c r="E9" s="907"/>
      <c r="F9" s="907"/>
      <c r="G9" s="1309"/>
      <c r="H9" s="491"/>
      <c r="I9" s="54"/>
      <c r="J9" s="54"/>
      <c r="K9" s="54"/>
      <c r="L9" s="54"/>
      <c r="M9" s="54"/>
      <c r="N9" s="54"/>
      <c r="O9" s="54"/>
      <c r="P9" s="54"/>
      <c r="Q9" s="54"/>
      <c r="R9" s="54"/>
      <c r="S9" s="54"/>
      <c r="T9" s="54"/>
      <c r="U9" s="54"/>
      <c r="V9" s="54"/>
      <c r="W9" s="54"/>
      <c r="X9" s="54"/>
      <c r="Y9" s="54"/>
      <c r="Z9" s="54"/>
    </row>
    <row r="10" spans="1:26" ht="15.75">
      <c r="A10" s="1308"/>
      <c r="B10" s="907"/>
      <c r="C10" s="907"/>
      <c r="D10" s="907"/>
      <c r="E10" s="907"/>
      <c r="F10" s="907"/>
      <c r="G10" s="1309"/>
      <c r="H10" s="491"/>
      <c r="I10" s="54"/>
      <c r="J10" s="54"/>
      <c r="K10" s="54"/>
      <c r="L10" s="54"/>
      <c r="M10" s="54"/>
      <c r="N10" s="54"/>
      <c r="O10" s="54"/>
      <c r="P10" s="54"/>
      <c r="Q10" s="54"/>
      <c r="R10" s="54"/>
      <c r="S10" s="54"/>
      <c r="T10" s="54"/>
      <c r="U10" s="54"/>
      <c r="V10" s="54"/>
      <c r="W10" s="54"/>
      <c r="X10" s="54"/>
      <c r="Y10" s="54"/>
      <c r="Z10" s="54"/>
    </row>
    <row r="11" spans="1:26" ht="15.75">
      <c r="A11" s="1177"/>
      <c r="B11" s="1178"/>
      <c r="C11" s="1178"/>
      <c r="D11" s="1178"/>
      <c r="E11" s="1178"/>
      <c r="F11" s="1178"/>
      <c r="G11" s="1179"/>
      <c r="H11" s="491"/>
      <c r="I11" s="54"/>
      <c r="J11" s="54"/>
      <c r="K11" s="54"/>
      <c r="L11" s="54"/>
      <c r="M11" s="54"/>
      <c r="N11" s="54"/>
      <c r="O11" s="54"/>
      <c r="P11" s="54"/>
      <c r="Q11" s="54"/>
      <c r="R11" s="54"/>
      <c r="S11" s="54"/>
      <c r="T11" s="54"/>
      <c r="U11" s="54"/>
      <c r="V11" s="54"/>
      <c r="W11" s="54"/>
      <c r="X11" s="54"/>
      <c r="Y11" s="54"/>
      <c r="Z11" s="54"/>
    </row>
    <row r="12" spans="1:26" ht="1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9.5" customHeight="1">
      <c r="A13" s="1300" t="s">
        <v>1186</v>
      </c>
      <c r="B13" s="1302" t="s">
        <v>1187</v>
      </c>
      <c r="C13" s="1303" t="s">
        <v>1188</v>
      </c>
      <c r="D13" s="1304" t="s">
        <v>1189</v>
      </c>
      <c r="E13" s="1304" t="s">
        <v>1189</v>
      </c>
      <c r="F13" s="1304" t="s">
        <v>1189</v>
      </c>
      <c r="G13" s="1304" t="s">
        <v>1189</v>
      </c>
      <c r="H13" s="246"/>
      <c r="I13" s="1"/>
      <c r="J13" s="1"/>
      <c r="K13" s="1"/>
      <c r="L13" s="1"/>
      <c r="M13" s="1"/>
      <c r="N13" s="1"/>
      <c r="O13" s="1"/>
      <c r="P13" s="1"/>
      <c r="Q13" s="1"/>
      <c r="R13" s="1"/>
      <c r="S13" s="1"/>
      <c r="T13" s="1"/>
      <c r="U13" s="1"/>
      <c r="V13" s="1"/>
      <c r="W13" s="1"/>
      <c r="X13" s="1"/>
      <c r="Y13" s="1"/>
      <c r="Z13" s="1"/>
    </row>
    <row r="14" spans="1:26" ht="19.5" customHeight="1">
      <c r="A14" s="1310"/>
      <c r="B14" s="1310"/>
      <c r="C14" s="1310"/>
      <c r="D14" s="1310"/>
      <c r="E14" s="1310"/>
      <c r="F14" s="1310"/>
      <c r="G14" s="1310"/>
      <c r="H14" s="246"/>
      <c r="I14" s="1"/>
      <c r="J14" s="1"/>
      <c r="K14" s="1"/>
      <c r="L14" s="1"/>
      <c r="M14" s="1"/>
      <c r="N14" s="1"/>
      <c r="O14" s="1"/>
      <c r="P14" s="1"/>
      <c r="Q14" s="1"/>
      <c r="R14" s="1"/>
      <c r="S14" s="1"/>
      <c r="T14" s="1"/>
      <c r="U14" s="1"/>
      <c r="V14" s="1"/>
      <c r="W14" s="1"/>
      <c r="X14" s="1"/>
      <c r="Y14" s="1"/>
      <c r="Z14" s="1"/>
    </row>
    <row r="15" spans="1:26" ht="20.25" customHeight="1">
      <c r="A15" s="558" t="s">
        <v>1190</v>
      </c>
      <c r="B15" s="559" t="s">
        <v>146</v>
      </c>
      <c r="C15" s="558" t="s">
        <v>1191</v>
      </c>
      <c r="D15" s="558" t="s">
        <v>1192</v>
      </c>
      <c r="E15" s="558" t="s">
        <v>1193</v>
      </c>
      <c r="F15" s="558"/>
      <c r="G15" s="560"/>
      <c r="H15" s="166"/>
      <c r="I15" s="166"/>
      <c r="J15" s="166"/>
      <c r="K15" s="166"/>
      <c r="L15" s="166"/>
      <c r="M15" s="166"/>
      <c r="N15" s="166"/>
      <c r="O15" s="166"/>
      <c r="P15" s="166"/>
      <c r="Q15" s="166"/>
      <c r="R15" s="166"/>
      <c r="S15" s="166"/>
      <c r="T15" s="166"/>
      <c r="U15" s="166"/>
      <c r="V15" s="166"/>
      <c r="W15" s="166"/>
      <c r="X15" s="166"/>
      <c r="Y15" s="166"/>
      <c r="Z15" s="166"/>
    </row>
    <row r="16" spans="1:26" ht="20.25" customHeight="1">
      <c r="A16" s="561" t="s">
        <v>1194</v>
      </c>
      <c r="B16" s="562" t="s">
        <v>159</v>
      </c>
      <c r="C16" s="561" t="s">
        <v>1194</v>
      </c>
      <c r="D16" s="561" t="s">
        <v>1195</v>
      </c>
      <c r="E16" s="561"/>
      <c r="F16" s="561"/>
      <c r="G16" s="561"/>
      <c r="H16" s="246"/>
      <c r="I16" s="1"/>
      <c r="J16" s="1"/>
      <c r="K16" s="1"/>
      <c r="L16" s="1"/>
      <c r="M16" s="1"/>
      <c r="N16" s="1"/>
      <c r="O16" s="1"/>
      <c r="P16" s="1"/>
      <c r="Q16" s="1"/>
      <c r="R16" s="1"/>
      <c r="S16" s="1"/>
      <c r="T16" s="1"/>
      <c r="U16" s="1"/>
      <c r="V16" s="1"/>
      <c r="W16" s="1"/>
      <c r="X16" s="1"/>
      <c r="Y16" s="1"/>
      <c r="Z16" s="1"/>
    </row>
    <row r="17" spans="1:26" ht="20.25">
      <c r="A17" s="558" t="s">
        <v>1196</v>
      </c>
      <c r="B17" s="563" t="s">
        <v>170</v>
      </c>
      <c r="C17" s="558" t="s">
        <v>1196</v>
      </c>
      <c r="D17" s="558" t="s">
        <v>1197</v>
      </c>
      <c r="E17" s="558"/>
      <c r="F17" s="558"/>
      <c r="G17" s="558"/>
      <c r="H17" s="246"/>
      <c r="I17" s="1"/>
      <c r="J17" s="1"/>
      <c r="K17" s="1"/>
      <c r="L17" s="1"/>
      <c r="M17" s="1"/>
      <c r="N17" s="1"/>
      <c r="O17" s="1"/>
      <c r="P17" s="1"/>
      <c r="Q17" s="1"/>
      <c r="R17" s="1"/>
      <c r="S17" s="1"/>
      <c r="T17" s="1"/>
      <c r="U17" s="1"/>
      <c r="V17" s="1"/>
      <c r="W17" s="1"/>
      <c r="X17" s="1"/>
      <c r="Y17" s="1"/>
      <c r="Z17" s="1"/>
    </row>
    <row r="18" spans="1:26" ht="20.25">
      <c r="A18" s="558" t="s">
        <v>1198</v>
      </c>
      <c r="B18" s="563" t="s">
        <v>175</v>
      </c>
      <c r="C18" s="558" t="s">
        <v>1198</v>
      </c>
      <c r="D18" s="558" t="s">
        <v>1199</v>
      </c>
      <c r="E18" s="558"/>
      <c r="F18" s="558"/>
      <c r="G18" s="558"/>
      <c r="H18" s="246"/>
      <c r="I18" s="1"/>
      <c r="J18" s="1"/>
      <c r="K18" s="1"/>
      <c r="L18" s="1"/>
      <c r="M18" s="1"/>
      <c r="N18" s="1"/>
      <c r="O18" s="1"/>
      <c r="P18" s="1"/>
      <c r="Q18" s="1"/>
      <c r="R18" s="1"/>
      <c r="S18" s="1"/>
      <c r="T18" s="1"/>
      <c r="U18" s="1"/>
      <c r="V18" s="1"/>
      <c r="W18" s="1"/>
      <c r="X18" s="1"/>
      <c r="Y18" s="1"/>
      <c r="Z18" s="1"/>
    </row>
    <row r="19" spans="1:26" ht="20.25">
      <c r="A19" s="558" t="s">
        <v>1200</v>
      </c>
      <c r="B19" s="563" t="s">
        <v>179</v>
      </c>
      <c r="C19" s="558" t="s">
        <v>1200</v>
      </c>
      <c r="D19" s="558" t="s">
        <v>1201</v>
      </c>
      <c r="E19" s="558"/>
      <c r="F19" s="558"/>
      <c r="G19" s="558"/>
      <c r="H19" s="246"/>
      <c r="I19" s="1"/>
      <c r="J19" s="1"/>
      <c r="K19" s="1"/>
      <c r="L19" s="1"/>
      <c r="M19" s="1"/>
      <c r="N19" s="1"/>
      <c r="O19" s="1"/>
      <c r="P19" s="1"/>
      <c r="Q19" s="1"/>
      <c r="R19" s="1"/>
      <c r="S19" s="1"/>
      <c r="T19" s="1"/>
      <c r="U19" s="1"/>
      <c r="V19" s="1"/>
      <c r="W19" s="1"/>
      <c r="X19" s="1"/>
      <c r="Y19" s="1"/>
      <c r="Z19" s="1"/>
    </row>
    <row r="20" spans="1:26" ht="20.25">
      <c r="A20" s="558" t="s">
        <v>1202</v>
      </c>
      <c r="B20" s="563" t="s">
        <v>184</v>
      </c>
      <c r="C20" s="558" t="s">
        <v>1202</v>
      </c>
      <c r="D20" s="558" t="s">
        <v>1203</v>
      </c>
      <c r="E20" s="558"/>
      <c r="F20" s="558"/>
      <c r="G20" s="558"/>
      <c r="H20" s="246"/>
      <c r="I20" s="1"/>
      <c r="J20" s="1"/>
      <c r="K20" s="1"/>
      <c r="L20" s="1"/>
      <c r="M20" s="1"/>
      <c r="N20" s="1"/>
      <c r="O20" s="1"/>
      <c r="P20" s="1"/>
      <c r="Q20" s="1"/>
      <c r="R20" s="1"/>
      <c r="S20" s="1"/>
      <c r="T20" s="1"/>
      <c r="U20" s="1"/>
      <c r="V20" s="1"/>
      <c r="W20" s="1"/>
      <c r="X20" s="1"/>
      <c r="Y20" s="1"/>
      <c r="Z20" s="1"/>
    </row>
    <row r="21" spans="1:26" ht="18" customHeight="1">
      <c r="A21" s="558" t="s">
        <v>1204</v>
      </c>
      <c r="B21" s="564"/>
      <c r="C21" s="558" t="s">
        <v>1204</v>
      </c>
      <c r="D21" s="558"/>
      <c r="E21" s="558"/>
      <c r="F21" s="558"/>
      <c r="G21" s="558"/>
      <c r="H21" s="246"/>
      <c r="I21" s="1"/>
      <c r="J21" s="1"/>
      <c r="K21" s="1"/>
      <c r="L21" s="1"/>
      <c r="M21" s="1"/>
      <c r="N21" s="1"/>
      <c r="O21" s="1"/>
      <c r="P21" s="1"/>
      <c r="Q21" s="1"/>
      <c r="R21" s="1"/>
      <c r="S21" s="1"/>
      <c r="T21" s="1"/>
      <c r="U21" s="1"/>
      <c r="V21" s="1"/>
      <c r="W21" s="1"/>
      <c r="X21" s="1"/>
      <c r="Y21" s="1"/>
      <c r="Z21" s="1"/>
    </row>
    <row r="22" spans="1:26" ht="18" customHeight="1">
      <c r="A22" s="558" t="s">
        <v>1205</v>
      </c>
      <c r="B22" s="563" t="s">
        <v>191</v>
      </c>
      <c r="C22" s="558" t="s">
        <v>1205</v>
      </c>
      <c r="D22" s="558" t="s">
        <v>1206</v>
      </c>
      <c r="E22" s="558" t="s">
        <v>1207</v>
      </c>
      <c r="F22" s="558" t="s">
        <v>1208</v>
      </c>
      <c r="G22" s="558" t="s">
        <v>1209</v>
      </c>
      <c r="H22" s="246"/>
      <c r="I22" s="1"/>
      <c r="J22" s="1"/>
      <c r="K22" s="1"/>
      <c r="L22" s="1"/>
      <c r="M22" s="1"/>
      <c r="N22" s="1"/>
      <c r="O22" s="1"/>
      <c r="P22" s="1"/>
      <c r="Q22" s="1"/>
      <c r="R22" s="1"/>
      <c r="S22" s="1"/>
      <c r="T22" s="1"/>
      <c r="U22" s="1"/>
      <c r="V22" s="1"/>
      <c r="W22" s="1"/>
      <c r="X22" s="1"/>
      <c r="Y22" s="1"/>
      <c r="Z22" s="1"/>
    </row>
    <row r="23" spans="1:26" ht="19.5" customHeight="1">
      <c r="A23" s="558" t="s">
        <v>1210</v>
      </c>
      <c r="B23" s="563" t="s">
        <v>196</v>
      </c>
      <c r="C23" s="558" t="s">
        <v>1210</v>
      </c>
      <c r="D23" s="558" t="s">
        <v>1211</v>
      </c>
      <c r="E23" s="558"/>
      <c r="F23" s="558"/>
      <c r="G23" s="558"/>
      <c r="H23" s="246"/>
      <c r="I23" s="1"/>
      <c r="J23" s="1"/>
      <c r="K23" s="1"/>
      <c r="L23" s="1"/>
      <c r="M23" s="1"/>
      <c r="N23" s="1"/>
      <c r="O23" s="1"/>
      <c r="P23" s="1"/>
      <c r="Q23" s="1"/>
      <c r="R23" s="1"/>
      <c r="S23" s="1"/>
      <c r="T23" s="1"/>
      <c r="U23" s="1"/>
      <c r="V23" s="1"/>
      <c r="W23" s="1"/>
      <c r="X23" s="1"/>
      <c r="Y23" s="1"/>
      <c r="Z23" s="1"/>
    </row>
    <row r="24" spans="1:26" ht="18" customHeight="1">
      <c r="A24" s="558" t="s">
        <v>1212</v>
      </c>
      <c r="B24" s="563" t="s">
        <v>200</v>
      </c>
      <c r="C24" s="558"/>
      <c r="D24" s="558"/>
      <c r="E24" s="558"/>
      <c r="F24" s="558"/>
      <c r="G24" s="558"/>
      <c r="H24" s="246"/>
      <c r="I24" s="1"/>
      <c r="J24" s="1"/>
      <c r="K24" s="1"/>
      <c r="L24" s="1"/>
      <c r="M24" s="1"/>
      <c r="N24" s="1"/>
      <c r="O24" s="1"/>
      <c r="P24" s="1"/>
      <c r="Q24" s="1"/>
      <c r="R24" s="1"/>
      <c r="S24" s="1"/>
      <c r="T24" s="1"/>
      <c r="U24" s="1"/>
      <c r="V24" s="1"/>
      <c r="W24" s="1"/>
      <c r="X24" s="1"/>
      <c r="Y24" s="1"/>
      <c r="Z24" s="1"/>
    </row>
    <row r="25" spans="1:26" ht="19.5" customHeight="1">
      <c r="A25" s="558" t="s">
        <v>1213</v>
      </c>
      <c r="B25" s="563" t="s">
        <v>208</v>
      </c>
      <c r="C25" s="558" t="s">
        <v>1214</v>
      </c>
      <c r="D25" s="558"/>
      <c r="E25" s="558"/>
      <c r="F25" s="558"/>
      <c r="G25" s="558"/>
      <c r="H25" s="246"/>
      <c r="I25" s="1"/>
      <c r="J25" s="1"/>
      <c r="K25" s="1"/>
      <c r="L25" s="1"/>
      <c r="M25" s="1"/>
      <c r="N25" s="1"/>
      <c r="O25" s="1"/>
      <c r="P25" s="1"/>
      <c r="Q25" s="1"/>
      <c r="R25" s="1"/>
      <c r="S25" s="1"/>
      <c r="T25" s="1"/>
      <c r="U25" s="1"/>
      <c r="V25" s="1"/>
      <c r="W25" s="1"/>
      <c r="X25" s="1"/>
      <c r="Y25" s="1"/>
      <c r="Z25" s="1"/>
    </row>
    <row r="26" spans="1:26" ht="18" customHeight="1">
      <c r="A26" s="558" t="s">
        <v>1215</v>
      </c>
      <c r="B26" s="563" t="s">
        <v>213</v>
      </c>
      <c r="C26" s="558" t="s">
        <v>1215</v>
      </c>
      <c r="D26" s="558" t="s">
        <v>1216</v>
      </c>
      <c r="E26" s="558" t="s">
        <v>1217</v>
      </c>
      <c r="F26" s="558" t="s">
        <v>1218</v>
      </c>
      <c r="G26" s="558"/>
      <c r="H26" s="246"/>
      <c r="I26" s="1"/>
      <c r="J26" s="1"/>
      <c r="K26" s="1"/>
      <c r="L26" s="1"/>
      <c r="M26" s="1"/>
      <c r="N26" s="1"/>
      <c r="O26" s="1"/>
      <c r="P26" s="1"/>
      <c r="Q26" s="1"/>
      <c r="R26" s="1"/>
      <c r="S26" s="1"/>
      <c r="T26" s="1"/>
      <c r="U26" s="1"/>
      <c r="V26" s="1"/>
      <c r="W26" s="1"/>
      <c r="X26" s="1"/>
      <c r="Y26" s="1"/>
      <c r="Z26" s="1"/>
    </row>
    <row r="27" spans="1:26" ht="21" customHeight="1">
      <c r="A27" s="558" t="s">
        <v>1219</v>
      </c>
      <c r="B27" s="563" t="s">
        <v>217</v>
      </c>
      <c r="C27" s="558"/>
      <c r="D27" s="558"/>
      <c r="E27" s="558"/>
      <c r="F27" s="558"/>
      <c r="G27" s="558"/>
      <c r="H27" s="246"/>
      <c r="I27" s="1"/>
      <c r="J27" s="1"/>
      <c r="K27" s="1"/>
      <c r="L27" s="1"/>
      <c r="M27" s="1"/>
      <c r="N27" s="1"/>
      <c r="O27" s="1"/>
      <c r="P27" s="1"/>
      <c r="Q27" s="1"/>
      <c r="R27" s="1"/>
      <c r="S27" s="1"/>
      <c r="T27" s="1"/>
      <c r="U27" s="1"/>
      <c r="V27" s="1"/>
      <c r="W27" s="1"/>
      <c r="X27" s="1"/>
      <c r="Y27" s="1"/>
      <c r="Z27" s="1"/>
    </row>
    <row r="28" spans="1:26" ht="15.75" customHeight="1">
      <c r="A28" s="558" t="s">
        <v>1220</v>
      </c>
      <c r="B28" s="563" t="s">
        <v>228</v>
      </c>
      <c r="C28" s="558"/>
      <c r="D28" s="558"/>
      <c r="E28" s="558"/>
      <c r="F28" s="558"/>
      <c r="G28" s="558"/>
      <c r="H28" s="246"/>
      <c r="I28" s="1"/>
      <c r="J28" s="1"/>
      <c r="K28" s="1"/>
      <c r="L28" s="1"/>
      <c r="M28" s="1"/>
      <c r="N28" s="1"/>
      <c r="O28" s="1"/>
      <c r="P28" s="1"/>
      <c r="Q28" s="1"/>
      <c r="R28" s="1"/>
      <c r="S28" s="1"/>
      <c r="T28" s="1"/>
      <c r="U28" s="1"/>
      <c r="V28" s="1"/>
      <c r="W28" s="1"/>
      <c r="X28" s="1"/>
      <c r="Y28" s="1"/>
      <c r="Z28" s="1"/>
    </row>
    <row r="29" spans="1:26" ht="15.75" customHeight="1">
      <c r="A29" s="565"/>
      <c r="B29" s="563"/>
      <c r="C29" s="558"/>
      <c r="D29" s="558"/>
      <c r="E29" s="558"/>
      <c r="F29" s="558"/>
      <c r="G29" s="558"/>
      <c r="H29" s="246"/>
      <c r="I29" s="1"/>
      <c r="J29" s="1"/>
      <c r="K29" s="1"/>
      <c r="L29" s="1"/>
      <c r="M29" s="1"/>
      <c r="N29" s="1"/>
      <c r="O29" s="1"/>
      <c r="P29" s="1"/>
      <c r="Q29" s="1"/>
      <c r="R29" s="1"/>
      <c r="S29" s="1"/>
      <c r="T29" s="1"/>
      <c r="U29" s="1"/>
      <c r="V29" s="1"/>
      <c r="W29" s="1"/>
      <c r="X29" s="1"/>
      <c r="Y29" s="1"/>
      <c r="Z29" s="1"/>
    </row>
    <row r="30" spans="1:26" ht="15.75" customHeight="1">
      <c r="A30" s="566" t="s">
        <v>1221</v>
      </c>
      <c r="B30" s="567"/>
      <c r="C30" s="566" t="s">
        <v>1222</v>
      </c>
      <c r="D30" s="567"/>
      <c r="E30" s="567"/>
      <c r="F30" s="567"/>
      <c r="G30" s="567"/>
      <c r="H30" s="246"/>
      <c r="I30" s="1"/>
      <c r="J30" s="1"/>
      <c r="K30" s="1"/>
      <c r="L30" s="1"/>
      <c r="M30" s="1"/>
      <c r="N30" s="1"/>
      <c r="O30" s="1"/>
      <c r="P30" s="1"/>
      <c r="Q30" s="1"/>
      <c r="R30" s="1"/>
      <c r="S30" s="1"/>
      <c r="T30" s="1"/>
      <c r="U30" s="1"/>
      <c r="V30" s="1"/>
      <c r="W30" s="1"/>
      <c r="X30" s="1"/>
      <c r="Y30" s="1"/>
      <c r="Z30" s="1"/>
    </row>
    <row r="31" spans="1:26" ht="15.75" customHeight="1">
      <c r="A31" s="558" t="s">
        <v>1223</v>
      </c>
      <c r="B31" s="563" t="s">
        <v>238</v>
      </c>
      <c r="C31" s="558" t="s">
        <v>1220</v>
      </c>
      <c r="D31" s="558"/>
      <c r="E31" s="558"/>
      <c r="F31" s="558"/>
      <c r="G31" s="558"/>
      <c r="H31" s="246"/>
      <c r="I31" s="1"/>
      <c r="J31" s="1"/>
      <c r="K31" s="1"/>
      <c r="L31" s="1"/>
      <c r="M31" s="1"/>
      <c r="N31" s="1"/>
      <c r="O31" s="1"/>
      <c r="P31" s="1"/>
      <c r="Q31" s="1"/>
      <c r="R31" s="1"/>
      <c r="S31" s="1"/>
      <c r="T31" s="1"/>
      <c r="U31" s="1"/>
      <c r="V31" s="1"/>
      <c r="W31" s="1"/>
      <c r="X31" s="1"/>
      <c r="Y31" s="1"/>
      <c r="Z31" s="1"/>
    </row>
    <row r="32" spans="1:26" ht="15.75" customHeight="1">
      <c r="A32" s="558" t="s">
        <v>1224</v>
      </c>
      <c r="B32" s="563" t="s">
        <v>247</v>
      </c>
      <c r="C32" s="558" t="s">
        <v>1223</v>
      </c>
      <c r="D32" s="558"/>
      <c r="E32" s="558"/>
      <c r="F32" s="558"/>
      <c r="G32" s="558"/>
      <c r="H32" s="246"/>
      <c r="I32" s="1"/>
      <c r="J32" s="1"/>
      <c r="K32" s="1"/>
      <c r="L32" s="1"/>
      <c r="M32" s="1"/>
      <c r="N32" s="1"/>
      <c r="O32" s="1"/>
      <c r="P32" s="1"/>
      <c r="Q32" s="1"/>
      <c r="R32" s="1"/>
      <c r="S32" s="1"/>
      <c r="T32" s="1"/>
      <c r="U32" s="1"/>
      <c r="V32" s="1"/>
      <c r="W32" s="1"/>
      <c r="X32" s="1"/>
      <c r="Y32" s="1"/>
      <c r="Z32" s="1"/>
    </row>
    <row r="33" spans="1:26" ht="15.75" customHeight="1">
      <c r="A33" s="558" t="s">
        <v>1225</v>
      </c>
      <c r="B33" s="563" t="s">
        <v>255</v>
      </c>
      <c r="C33" s="558" t="s">
        <v>1226</v>
      </c>
      <c r="D33" s="558" t="s">
        <v>1227</v>
      </c>
      <c r="E33" s="558" t="s">
        <v>1228</v>
      </c>
      <c r="F33" s="558" t="s">
        <v>1229</v>
      </c>
      <c r="G33" s="558"/>
      <c r="H33" s="246"/>
      <c r="I33" s="1"/>
      <c r="J33" s="1"/>
      <c r="K33" s="1"/>
      <c r="L33" s="1"/>
      <c r="M33" s="1"/>
      <c r="N33" s="1"/>
      <c r="O33" s="1"/>
      <c r="P33" s="1"/>
      <c r="Q33" s="1"/>
      <c r="R33" s="1"/>
      <c r="S33" s="1"/>
      <c r="T33" s="1"/>
      <c r="U33" s="1"/>
      <c r="V33" s="1"/>
      <c r="W33" s="1"/>
      <c r="X33" s="1"/>
      <c r="Y33" s="1"/>
      <c r="Z33" s="1"/>
    </row>
    <row r="34" spans="1:26" ht="15.75" customHeight="1">
      <c r="A34" s="565"/>
      <c r="B34" s="563" t="s">
        <v>260</v>
      </c>
      <c r="C34" s="558" t="s">
        <v>1230</v>
      </c>
      <c r="D34" s="568"/>
      <c r="E34" s="558"/>
      <c r="F34" s="569"/>
      <c r="G34" s="558"/>
      <c r="H34" s="246"/>
      <c r="I34" s="1"/>
      <c r="J34" s="1"/>
      <c r="K34" s="1"/>
      <c r="L34" s="1"/>
      <c r="M34" s="1"/>
      <c r="N34" s="1"/>
      <c r="O34" s="1"/>
      <c r="P34" s="1"/>
      <c r="Q34" s="1"/>
      <c r="R34" s="1"/>
      <c r="S34" s="1"/>
      <c r="T34" s="1"/>
      <c r="U34" s="1"/>
      <c r="V34" s="1"/>
      <c r="W34" s="1"/>
      <c r="X34" s="1"/>
      <c r="Y34" s="1"/>
      <c r="Z34" s="1"/>
    </row>
    <row r="35" spans="1:26" ht="15.75" customHeight="1">
      <c r="A35" s="565"/>
      <c r="B35" s="563"/>
      <c r="C35" s="558"/>
      <c r="D35" s="558"/>
      <c r="E35" s="558"/>
      <c r="F35" s="569"/>
      <c r="G35" s="558"/>
      <c r="H35" s="246"/>
      <c r="I35" s="1"/>
      <c r="J35" s="1"/>
      <c r="K35" s="1"/>
      <c r="L35" s="1"/>
      <c r="M35" s="1"/>
      <c r="N35" s="1"/>
      <c r="O35" s="1"/>
      <c r="P35" s="1"/>
      <c r="Q35" s="1"/>
      <c r="R35" s="1"/>
      <c r="S35" s="1"/>
      <c r="T35" s="1"/>
      <c r="U35" s="1"/>
      <c r="V35" s="1"/>
      <c r="W35" s="1"/>
      <c r="X35" s="1"/>
      <c r="Y35" s="1"/>
      <c r="Z35" s="1"/>
    </row>
    <row r="36" spans="1:26" ht="15.75" customHeight="1">
      <c r="A36" s="566" t="s">
        <v>1222</v>
      </c>
      <c r="B36" s="567"/>
      <c r="C36" s="566" t="s">
        <v>1231</v>
      </c>
      <c r="D36" s="567"/>
      <c r="E36" s="567"/>
      <c r="F36" s="567"/>
      <c r="G36" s="567"/>
      <c r="H36" s="246"/>
      <c r="I36" s="1"/>
      <c r="J36" s="1"/>
      <c r="K36" s="1"/>
      <c r="L36" s="1"/>
      <c r="M36" s="1"/>
      <c r="N36" s="1"/>
      <c r="O36" s="1"/>
      <c r="P36" s="1"/>
      <c r="Q36" s="1"/>
      <c r="R36" s="1"/>
      <c r="S36" s="1"/>
      <c r="T36" s="1"/>
      <c r="U36" s="1"/>
      <c r="V36" s="1"/>
      <c r="W36" s="1"/>
      <c r="X36" s="1"/>
      <c r="Y36" s="1"/>
      <c r="Z36" s="1"/>
    </row>
    <row r="37" spans="1:26" ht="15.75" customHeight="1">
      <c r="A37" s="558" t="s">
        <v>1232</v>
      </c>
      <c r="B37" s="563" t="s">
        <v>264</v>
      </c>
      <c r="C37" s="558"/>
      <c r="D37" s="558"/>
      <c r="E37" s="558"/>
      <c r="F37" s="558"/>
      <c r="G37" s="558"/>
      <c r="H37" s="246"/>
      <c r="I37" s="1"/>
      <c r="J37" s="1"/>
      <c r="K37" s="1"/>
      <c r="L37" s="1"/>
      <c r="M37" s="1"/>
      <c r="N37" s="1"/>
      <c r="O37" s="1"/>
      <c r="P37" s="1"/>
      <c r="Q37" s="1"/>
      <c r="R37" s="1"/>
      <c r="S37" s="1"/>
      <c r="T37" s="1"/>
      <c r="U37" s="1"/>
      <c r="V37" s="1"/>
      <c r="W37" s="1"/>
      <c r="X37" s="1"/>
      <c r="Y37" s="1"/>
      <c r="Z37" s="1"/>
    </row>
    <row r="38" spans="1:26" ht="15.75" customHeight="1">
      <c r="A38" s="558" t="s">
        <v>1233</v>
      </c>
      <c r="B38" s="563" t="s">
        <v>268</v>
      </c>
      <c r="C38" s="558" t="s">
        <v>1234</v>
      </c>
      <c r="D38" s="558" t="s">
        <v>1235</v>
      </c>
      <c r="E38" s="558"/>
      <c r="F38" s="558"/>
      <c r="G38" s="558"/>
      <c r="H38" s="246"/>
      <c r="I38" s="1"/>
      <c r="J38" s="1"/>
      <c r="K38" s="1"/>
      <c r="L38" s="1"/>
      <c r="M38" s="1"/>
      <c r="N38" s="1"/>
      <c r="O38" s="1"/>
      <c r="P38" s="1"/>
      <c r="Q38" s="1"/>
      <c r="R38" s="1"/>
      <c r="S38" s="1"/>
      <c r="T38" s="1"/>
      <c r="U38" s="1"/>
      <c r="V38" s="1"/>
      <c r="W38" s="1"/>
      <c r="X38" s="1"/>
      <c r="Y38" s="1"/>
      <c r="Z38" s="1"/>
    </row>
    <row r="39" spans="1:26" ht="15.75" customHeight="1">
      <c r="A39" s="558" t="s">
        <v>1236</v>
      </c>
      <c r="B39" s="563" t="s">
        <v>272</v>
      </c>
      <c r="C39" s="558" t="s">
        <v>1237</v>
      </c>
      <c r="D39" s="558" t="s">
        <v>1238</v>
      </c>
      <c r="E39" s="558" t="s">
        <v>1239</v>
      </c>
      <c r="F39" s="558"/>
      <c r="G39" s="558"/>
      <c r="H39" s="246"/>
      <c r="I39" s="1"/>
      <c r="J39" s="1"/>
      <c r="K39" s="1"/>
      <c r="L39" s="1"/>
      <c r="M39" s="1"/>
      <c r="N39" s="1"/>
      <c r="O39" s="1"/>
      <c r="P39" s="1"/>
      <c r="Q39" s="1"/>
      <c r="R39" s="1"/>
      <c r="S39" s="1"/>
      <c r="T39" s="1"/>
      <c r="U39" s="1"/>
      <c r="V39" s="1"/>
      <c r="W39" s="1"/>
      <c r="X39" s="1"/>
      <c r="Y39" s="1"/>
      <c r="Z39" s="1"/>
    </row>
    <row r="40" spans="1:26" ht="15.75" customHeight="1">
      <c r="A40" s="558" t="s">
        <v>1240</v>
      </c>
      <c r="B40" s="563" t="s">
        <v>274</v>
      </c>
      <c r="C40" s="558" t="s">
        <v>1241</v>
      </c>
      <c r="D40" s="558"/>
      <c r="E40" s="558"/>
      <c r="F40" s="558"/>
      <c r="G40" s="558"/>
      <c r="H40" s="246"/>
      <c r="I40" s="1"/>
      <c r="J40" s="1"/>
      <c r="K40" s="1"/>
      <c r="L40" s="1"/>
      <c r="M40" s="1"/>
      <c r="N40" s="1"/>
      <c r="O40" s="1"/>
      <c r="P40" s="1"/>
      <c r="Q40" s="1"/>
      <c r="R40" s="1"/>
      <c r="S40" s="1"/>
      <c r="T40" s="1"/>
      <c r="U40" s="1"/>
      <c r="V40" s="1"/>
      <c r="W40" s="1"/>
      <c r="X40" s="1"/>
      <c r="Y40" s="1"/>
      <c r="Z40" s="1"/>
    </row>
    <row r="41" spans="1:26" ht="15.75" customHeight="1">
      <c r="A41" s="558" t="s">
        <v>1242</v>
      </c>
      <c r="B41" s="563" t="s">
        <v>286</v>
      </c>
      <c r="C41" s="558" t="s">
        <v>1243</v>
      </c>
      <c r="D41" s="558" t="s">
        <v>1244</v>
      </c>
      <c r="E41" s="558" t="s">
        <v>1245</v>
      </c>
      <c r="F41" s="558"/>
      <c r="G41" s="558"/>
      <c r="H41" s="246"/>
      <c r="I41" s="1"/>
      <c r="J41" s="1"/>
      <c r="K41" s="1"/>
      <c r="L41" s="1"/>
      <c r="M41" s="1"/>
      <c r="N41" s="1"/>
      <c r="O41" s="1"/>
      <c r="P41" s="1"/>
      <c r="Q41" s="1"/>
      <c r="R41" s="1"/>
      <c r="S41" s="1"/>
      <c r="T41" s="1"/>
      <c r="U41" s="1"/>
      <c r="V41" s="1"/>
      <c r="W41" s="1"/>
      <c r="X41" s="1"/>
      <c r="Y41" s="1"/>
      <c r="Z41" s="1"/>
    </row>
    <row r="42" spans="1:26" ht="15.75" customHeight="1">
      <c r="A42" s="558" t="s">
        <v>1246</v>
      </c>
      <c r="B42" s="563" t="s">
        <v>280</v>
      </c>
      <c r="C42" s="558"/>
      <c r="D42" s="558"/>
      <c r="E42" s="558"/>
      <c r="F42" s="558"/>
      <c r="G42" s="558"/>
      <c r="H42" s="246"/>
      <c r="I42" s="1"/>
      <c r="J42" s="1"/>
      <c r="K42" s="1"/>
      <c r="L42" s="1"/>
      <c r="M42" s="1"/>
      <c r="N42" s="1"/>
      <c r="O42" s="1"/>
      <c r="P42" s="1"/>
      <c r="Q42" s="1"/>
      <c r="R42" s="1"/>
      <c r="S42" s="1"/>
      <c r="T42" s="1"/>
      <c r="U42" s="1"/>
      <c r="V42" s="1"/>
      <c r="W42" s="1"/>
      <c r="X42" s="1"/>
      <c r="Y42" s="1"/>
      <c r="Z42" s="1"/>
    </row>
    <row r="43" spans="1:26" ht="15.75" customHeight="1">
      <c r="A43" s="558" t="s">
        <v>1247</v>
      </c>
      <c r="B43" s="563" t="s">
        <v>289</v>
      </c>
      <c r="C43" s="558" t="s">
        <v>1233</v>
      </c>
      <c r="D43" s="558"/>
      <c r="E43" s="558"/>
      <c r="F43" s="558"/>
      <c r="G43" s="558"/>
      <c r="H43" s="246"/>
      <c r="I43" s="1"/>
      <c r="J43" s="1"/>
      <c r="K43" s="1"/>
      <c r="L43" s="1"/>
      <c r="M43" s="1"/>
      <c r="N43" s="1"/>
      <c r="O43" s="1"/>
      <c r="P43" s="1"/>
      <c r="Q43" s="1"/>
      <c r="R43" s="1"/>
      <c r="S43" s="1"/>
      <c r="T43" s="1"/>
      <c r="U43" s="1"/>
      <c r="V43" s="1"/>
      <c r="W43" s="1"/>
      <c r="X43" s="1"/>
      <c r="Y43" s="1"/>
      <c r="Z43" s="1"/>
    </row>
    <row r="44" spans="1:26" ht="15.75" customHeight="1">
      <c r="A44" s="558" t="s">
        <v>1248</v>
      </c>
      <c r="B44" s="563" t="s">
        <v>294</v>
      </c>
      <c r="C44" s="558" t="s">
        <v>1236</v>
      </c>
      <c r="D44" s="558" t="s">
        <v>1249</v>
      </c>
      <c r="E44" s="558" t="s">
        <v>1250</v>
      </c>
      <c r="F44" s="558" t="s">
        <v>1251</v>
      </c>
      <c r="G44" s="558" t="s">
        <v>1252</v>
      </c>
      <c r="H44" s="246"/>
      <c r="I44" s="1"/>
      <c r="J44" s="1"/>
      <c r="K44" s="1"/>
      <c r="L44" s="1"/>
      <c r="M44" s="1"/>
      <c r="N44" s="1"/>
      <c r="O44" s="1"/>
      <c r="P44" s="1"/>
      <c r="Q44" s="1"/>
      <c r="R44" s="1"/>
      <c r="S44" s="1"/>
      <c r="T44" s="1"/>
      <c r="U44" s="1"/>
      <c r="V44" s="1"/>
      <c r="W44" s="1"/>
      <c r="X44" s="1"/>
      <c r="Y44" s="1"/>
      <c r="Z44" s="1"/>
    </row>
    <row r="45" spans="1:26" ht="15.75" customHeight="1">
      <c r="A45" s="558" t="s">
        <v>1253</v>
      </c>
      <c r="B45" s="563" t="s">
        <v>297</v>
      </c>
      <c r="C45" s="558" t="s">
        <v>1242</v>
      </c>
      <c r="D45" s="558" t="s">
        <v>1254</v>
      </c>
      <c r="E45" s="558"/>
      <c r="F45" s="558"/>
      <c r="G45" s="558"/>
      <c r="H45" s="246"/>
      <c r="I45" s="1"/>
      <c r="J45" s="1"/>
      <c r="K45" s="1"/>
      <c r="L45" s="1"/>
      <c r="M45" s="1"/>
      <c r="N45" s="1"/>
      <c r="O45" s="1"/>
      <c r="P45" s="1"/>
      <c r="Q45" s="1"/>
      <c r="R45" s="1"/>
      <c r="S45" s="1"/>
      <c r="T45" s="1"/>
      <c r="U45" s="1"/>
      <c r="V45" s="1"/>
      <c r="W45" s="1"/>
      <c r="X45" s="1"/>
      <c r="Y45" s="1"/>
      <c r="Z45" s="1"/>
    </row>
    <row r="46" spans="1:26" ht="15.75" customHeight="1">
      <c r="A46" s="565"/>
      <c r="B46" s="563"/>
      <c r="C46" s="558"/>
      <c r="D46" s="558"/>
      <c r="E46" s="558"/>
      <c r="F46" s="558"/>
      <c r="G46" s="558"/>
      <c r="H46" s="246"/>
      <c r="I46" s="1"/>
      <c r="J46" s="1"/>
      <c r="K46" s="1"/>
      <c r="L46" s="1"/>
      <c r="M46" s="1"/>
      <c r="N46" s="1"/>
      <c r="O46" s="1"/>
      <c r="P46" s="1"/>
      <c r="Q46" s="1"/>
      <c r="R46" s="1"/>
      <c r="S46" s="1"/>
      <c r="T46" s="1"/>
      <c r="U46" s="1"/>
      <c r="V46" s="1"/>
      <c r="W46" s="1"/>
      <c r="X46" s="1"/>
      <c r="Y46" s="1"/>
      <c r="Z46" s="1"/>
    </row>
    <row r="47" spans="1:26" ht="15.75" customHeight="1">
      <c r="A47" s="566" t="s">
        <v>1255</v>
      </c>
      <c r="B47" s="570"/>
      <c r="C47" s="566" t="s">
        <v>1256</v>
      </c>
      <c r="D47" s="567"/>
      <c r="E47" s="567"/>
      <c r="F47" s="567"/>
      <c r="G47" s="567"/>
      <c r="H47" s="246"/>
      <c r="I47" s="1"/>
      <c r="J47" s="1"/>
      <c r="K47" s="1"/>
      <c r="L47" s="1"/>
      <c r="M47" s="1"/>
      <c r="N47" s="1"/>
      <c r="O47" s="1"/>
      <c r="P47" s="1"/>
      <c r="Q47" s="1"/>
      <c r="R47" s="1"/>
      <c r="S47" s="1"/>
      <c r="T47" s="1"/>
      <c r="U47" s="1"/>
      <c r="V47" s="1"/>
      <c r="W47" s="1"/>
      <c r="X47" s="1"/>
      <c r="Y47" s="1"/>
      <c r="Z47" s="1"/>
    </row>
    <row r="48" spans="1:26" ht="15.75" customHeight="1">
      <c r="A48" s="558" t="s">
        <v>1257</v>
      </c>
      <c r="B48" s="563" t="s">
        <v>302</v>
      </c>
      <c r="C48" s="558" t="s">
        <v>1247</v>
      </c>
      <c r="D48" s="558"/>
      <c r="E48" s="558"/>
      <c r="F48" s="558"/>
      <c r="G48" s="558"/>
      <c r="H48" s="246"/>
      <c r="I48" s="1"/>
      <c r="J48" s="1"/>
      <c r="K48" s="1"/>
      <c r="L48" s="1"/>
      <c r="M48" s="1"/>
      <c r="N48" s="1"/>
      <c r="O48" s="1"/>
      <c r="P48" s="1"/>
      <c r="Q48" s="1"/>
      <c r="R48" s="1"/>
      <c r="S48" s="1"/>
      <c r="T48" s="1"/>
      <c r="U48" s="1"/>
      <c r="V48" s="1"/>
      <c r="W48" s="1"/>
      <c r="X48" s="1"/>
      <c r="Y48" s="1"/>
      <c r="Z48" s="1"/>
    </row>
    <row r="49" spans="1:26" ht="15.75" customHeight="1">
      <c r="A49" s="558" t="s">
        <v>1252</v>
      </c>
      <c r="B49" s="563" t="s">
        <v>305</v>
      </c>
      <c r="C49" s="558" t="s">
        <v>1248</v>
      </c>
      <c r="D49" s="558"/>
      <c r="E49" s="558"/>
      <c r="F49" s="558"/>
      <c r="G49" s="558"/>
      <c r="H49" s="246"/>
      <c r="I49" s="1"/>
      <c r="J49" s="1"/>
      <c r="K49" s="1"/>
      <c r="L49" s="1"/>
      <c r="M49" s="1"/>
      <c r="N49" s="1"/>
      <c r="O49" s="1"/>
      <c r="P49" s="1"/>
      <c r="Q49" s="1"/>
      <c r="R49" s="1"/>
      <c r="S49" s="1"/>
      <c r="T49" s="1"/>
      <c r="U49" s="1"/>
      <c r="V49" s="1"/>
      <c r="W49" s="1"/>
      <c r="X49" s="1"/>
      <c r="Y49" s="1"/>
      <c r="Z49" s="1"/>
    </row>
    <row r="50" spans="1:26" ht="15.75" customHeight="1">
      <c r="A50" s="558" t="s">
        <v>1258</v>
      </c>
      <c r="B50" s="563" t="s">
        <v>309</v>
      </c>
      <c r="C50" s="558" t="s">
        <v>1259</v>
      </c>
      <c r="D50" s="558"/>
      <c r="E50" s="558"/>
      <c r="F50" s="558"/>
      <c r="G50" s="558"/>
      <c r="H50" s="246"/>
      <c r="I50" s="1"/>
      <c r="J50" s="1"/>
      <c r="K50" s="1"/>
      <c r="L50" s="1"/>
      <c r="M50" s="1"/>
      <c r="N50" s="1"/>
      <c r="O50" s="1"/>
      <c r="P50" s="1"/>
      <c r="Q50" s="1"/>
      <c r="R50" s="1"/>
      <c r="S50" s="1"/>
      <c r="T50" s="1"/>
      <c r="U50" s="1"/>
      <c r="V50" s="1"/>
      <c r="W50" s="1"/>
      <c r="X50" s="1"/>
      <c r="Y50" s="1"/>
      <c r="Z50" s="1"/>
    </row>
    <row r="51" spans="1:26" ht="15.75" customHeight="1">
      <c r="A51" s="558" t="s">
        <v>1260</v>
      </c>
      <c r="B51" s="563" t="s">
        <v>1261</v>
      </c>
      <c r="C51" s="558"/>
      <c r="D51" s="558"/>
      <c r="E51" s="558"/>
      <c r="F51" s="558"/>
      <c r="G51" s="558"/>
      <c r="H51" s="246"/>
      <c r="I51" s="1"/>
      <c r="J51" s="1"/>
      <c r="K51" s="1"/>
      <c r="L51" s="1"/>
      <c r="M51" s="1"/>
      <c r="N51" s="1"/>
      <c r="O51" s="1"/>
      <c r="P51" s="1"/>
      <c r="Q51" s="1"/>
      <c r="R51" s="1"/>
      <c r="S51" s="1"/>
      <c r="T51" s="1"/>
      <c r="U51" s="1"/>
      <c r="V51" s="1"/>
      <c r="W51" s="1"/>
      <c r="X51" s="1"/>
      <c r="Y51" s="1"/>
      <c r="Z51" s="1"/>
    </row>
    <row r="52" spans="1:26" ht="15.75" customHeight="1">
      <c r="A52" s="558" t="s">
        <v>1262</v>
      </c>
      <c r="B52" s="563" t="s">
        <v>312</v>
      </c>
      <c r="C52" s="558" t="s">
        <v>1257</v>
      </c>
      <c r="D52" s="558" t="s">
        <v>1263</v>
      </c>
      <c r="E52" s="558"/>
      <c r="F52" s="558"/>
      <c r="G52" s="558"/>
      <c r="H52" s="246"/>
      <c r="I52" s="1"/>
      <c r="J52" s="1"/>
      <c r="K52" s="1"/>
      <c r="L52" s="1"/>
      <c r="M52" s="1"/>
      <c r="N52" s="1"/>
      <c r="O52" s="1"/>
      <c r="P52" s="1"/>
      <c r="Q52" s="1"/>
      <c r="R52" s="1"/>
      <c r="S52" s="1"/>
      <c r="T52" s="1"/>
      <c r="U52" s="1"/>
      <c r="V52" s="1"/>
      <c r="W52" s="1"/>
      <c r="X52" s="1"/>
      <c r="Y52" s="1"/>
      <c r="Z52" s="1"/>
    </row>
    <row r="53" spans="1:26" ht="15.75" customHeight="1">
      <c r="A53" s="558" t="s">
        <v>1264</v>
      </c>
      <c r="B53" s="563" t="s">
        <v>315</v>
      </c>
      <c r="C53" s="558" t="s">
        <v>1265</v>
      </c>
      <c r="D53" s="558" t="s">
        <v>1266</v>
      </c>
      <c r="E53" s="558"/>
      <c r="F53" s="558"/>
      <c r="G53" s="558"/>
      <c r="H53" s="246"/>
      <c r="I53" s="1"/>
      <c r="J53" s="1"/>
      <c r="K53" s="1"/>
      <c r="L53" s="1"/>
      <c r="M53" s="1"/>
      <c r="N53" s="1"/>
      <c r="O53" s="1"/>
      <c r="P53" s="1"/>
      <c r="Q53" s="1"/>
      <c r="R53" s="1"/>
      <c r="S53" s="1"/>
      <c r="T53" s="1"/>
      <c r="U53" s="1"/>
      <c r="V53" s="1"/>
      <c r="W53" s="1"/>
      <c r="X53" s="1"/>
      <c r="Y53" s="1"/>
      <c r="Z53" s="1"/>
    </row>
    <row r="54" spans="1:26" ht="15.75" customHeight="1">
      <c r="A54" s="558" t="s">
        <v>1267</v>
      </c>
      <c r="B54" s="563" t="s">
        <v>318</v>
      </c>
      <c r="C54" s="558"/>
      <c r="D54" s="558" t="s">
        <v>1268</v>
      </c>
      <c r="E54" s="558"/>
      <c r="F54" s="558"/>
      <c r="G54" s="558"/>
      <c r="H54" s="246"/>
      <c r="I54" s="1"/>
      <c r="J54" s="1"/>
      <c r="K54" s="1"/>
      <c r="L54" s="1"/>
      <c r="M54" s="1"/>
      <c r="N54" s="1"/>
      <c r="O54" s="1"/>
      <c r="P54" s="1"/>
      <c r="Q54" s="1"/>
      <c r="R54" s="1"/>
      <c r="S54" s="1"/>
      <c r="T54" s="1"/>
      <c r="U54" s="1"/>
      <c r="V54" s="1"/>
      <c r="W54" s="1"/>
      <c r="X54" s="1"/>
      <c r="Y54" s="1"/>
      <c r="Z54" s="1"/>
    </row>
    <row r="55" spans="1:26" ht="15.75" customHeight="1">
      <c r="A55" s="558" t="s">
        <v>1269</v>
      </c>
      <c r="B55" s="563" t="s">
        <v>323</v>
      </c>
      <c r="C55" s="558"/>
      <c r="D55" s="558" t="s">
        <v>1270</v>
      </c>
      <c r="E55" s="558"/>
      <c r="F55" s="558"/>
      <c r="G55" s="558"/>
      <c r="H55" s="246"/>
      <c r="I55" s="1"/>
      <c r="J55" s="1"/>
      <c r="K55" s="1"/>
      <c r="L55" s="1"/>
      <c r="M55" s="1"/>
      <c r="N55" s="1"/>
      <c r="O55" s="1"/>
      <c r="P55" s="1"/>
      <c r="Q55" s="1"/>
      <c r="R55" s="1"/>
      <c r="S55" s="1"/>
      <c r="T55" s="1"/>
      <c r="U55" s="1"/>
      <c r="V55" s="1"/>
      <c r="W55" s="1"/>
      <c r="X55" s="1"/>
      <c r="Y55" s="1"/>
      <c r="Z55" s="1"/>
    </row>
    <row r="56" spans="1:26" ht="15.75" customHeight="1">
      <c r="A56" s="558" t="s">
        <v>1271</v>
      </c>
      <c r="B56" s="563" t="s">
        <v>327</v>
      </c>
      <c r="C56" s="558"/>
      <c r="D56" s="558" t="s">
        <v>1272</v>
      </c>
      <c r="E56" s="558"/>
      <c r="F56" s="558"/>
      <c r="G56" s="558"/>
      <c r="H56" s="246"/>
      <c r="I56" s="1"/>
      <c r="J56" s="1"/>
      <c r="K56" s="1"/>
      <c r="L56" s="1"/>
      <c r="M56" s="1"/>
      <c r="N56" s="1"/>
      <c r="O56" s="1"/>
      <c r="P56" s="1"/>
      <c r="Q56" s="1"/>
      <c r="R56" s="1"/>
      <c r="S56" s="1"/>
      <c r="T56" s="1"/>
      <c r="U56" s="1"/>
      <c r="V56" s="1"/>
      <c r="W56" s="1"/>
      <c r="X56" s="1"/>
      <c r="Y56" s="1"/>
      <c r="Z56" s="1"/>
    </row>
    <row r="57" spans="1:26" ht="15.75" customHeight="1">
      <c r="A57" s="571" t="s">
        <v>1273</v>
      </c>
      <c r="B57" s="563" t="s">
        <v>330</v>
      </c>
      <c r="C57" s="558"/>
      <c r="D57" s="558"/>
      <c r="E57" s="558"/>
      <c r="F57" s="558"/>
      <c r="G57" s="558"/>
      <c r="H57" s="246"/>
      <c r="I57" s="1"/>
      <c r="J57" s="1"/>
      <c r="K57" s="1"/>
      <c r="L57" s="1"/>
      <c r="M57" s="1"/>
      <c r="N57" s="1"/>
      <c r="O57" s="1"/>
      <c r="P57" s="1"/>
      <c r="Q57" s="1"/>
      <c r="R57" s="1"/>
      <c r="S57" s="1"/>
      <c r="T57" s="1"/>
      <c r="U57" s="1"/>
      <c r="V57" s="1"/>
      <c r="W57" s="1"/>
      <c r="X57" s="1"/>
      <c r="Y57" s="1"/>
      <c r="Z57" s="1"/>
    </row>
    <row r="58" spans="1:26" ht="15.75" customHeight="1">
      <c r="A58" s="558" t="s">
        <v>1274</v>
      </c>
      <c r="B58" s="563" t="s">
        <v>334</v>
      </c>
      <c r="C58" s="558"/>
      <c r="D58" s="558" t="s">
        <v>1275</v>
      </c>
      <c r="E58" s="558"/>
      <c r="F58" s="558"/>
      <c r="G58" s="558"/>
      <c r="H58" s="246"/>
      <c r="I58" s="1"/>
      <c r="J58" s="1"/>
      <c r="K58" s="1"/>
      <c r="L58" s="1"/>
      <c r="M58" s="1"/>
      <c r="N58" s="1"/>
      <c r="O58" s="1"/>
      <c r="P58" s="1"/>
      <c r="Q58" s="1"/>
      <c r="R58" s="1"/>
      <c r="S58" s="1"/>
      <c r="T58" s="1"/>
      <c r="U58" s="1"/>
      <c r="V58" s="1"/>
      <c r="W58" s="1"/>
      <c r="X58" s="1"/>
      <c r="Y58" s="1"/>
      <c r="Z58" s="1"/>
    </row>
    <row r="59" spans="1:26" ht="15.75" customHeight="1">
      <c r="A59" s="558" t="s">
        <v>1276</v>
      </c>
      <c r="B59" s="563" t="s">
        <v>338</v>
      </c>
      <c r="C59" s="558"/>
      <c r="D59" s="558"/>
      <c r="E59" s="558"/>
      <c r="F59" s="558"/>
      <c r="G59" s="558"/>
      <c r="H59" s="246"/>
      <c r="I59" s="1"/>
      <c r="J59" s="1"/>
      <c r="K59" s="1"/>
      <c r="L59" s="1"/>
      <c r="M59" s="1"/>
      <c r="N59" s="1"/>
      <c r="O59" s="1"/>
      <c r="P59" s="1"/>
      <c r="Q59" s="1"/>
      <c r="R59" s="1"/>
      <c r="S59" s="1"/>
      <c r="T59" s="1"/>
      <c r="U59" s="1"/>
      <c r="V59" s="1"/>
      <c r="W59" s="1"/>
      <c r="X59" s="1"/>
      <c r="Y59" s="1"/>
      <c r="Z59" s="1"/>
    </row>
    <row r="60" spans="1:26" ht="15.75" customHeight="1">
      <c r="A60" s="558" t="s">
        <v>1277</v>
      </c>
      <c r="B60" s="563" t="s">
        <v>343</v>
      </c>
      <c r="C60" s="558"/>
      <c r="D60" s="558"/>
      <c r="E60" s="558"/>
      <c r="F60" s="558"/>
      <c r="G60" s="558"/>
      <c r="H60" s="246"/>
      <c r="I60" s="1"/>
      <c r="J60" s="1"/>
      <c r="K60" s="1"/>
      <c r="L60" s="1"/>
      <c r="M60" s="1"/>
      <c r="N60" s="1"/>
      <c r="O60" s="1"/>
      <c r="P60" s="1"/>
      <c r="Q60" s="1"/>
      <c r="R60" s="1"/>
      <c r="S60" s="1"/>
      <c r="T60" s="1"/>
      <c r="U60" s="1"/>
      <c r="V60" s="1"/>
      <c r="W60" s="1"/>
      <c r="X60" s="1"/>
      <c r="Y60" s="1"/>
      <c r="Z60" s="1"/>
    </row>
    <row r="61" spans="1:26" ht="15.75" customHeight="1">
      <c r="A61" s="558" t="s">
        <v>1278</v>
      </c>
      <c r="B61" s="563" t="s">
        <v>349</v>
      </c>
      <c r="C61" s="558"/>
      <c r="D61" s="558"/>
      <c r="E61" s="558"/>
      <c r="F61" s="558"/>
      <c r="G61" s="558"/>
      <c r="H61" s="246"/>
      <c r="I61" s="1"/>
      <c r="J61" s="1"/>
      <c r="K61" s="1"/>
      <c r="L61" s="1"/>
      <c r="M61" s="1"/>
      <c r="N61" s="1"/>
      <c r="O61" s="1"/>
      <c r="P61" s="1"/>
      <c r="Q61" s="1"/>
      <c r="R61" s="1"/>
      <c r="S61" s="1"/>
      <c r="T61" s="1"/>
      <c r="U61" s="1"/>
      <c r="V61" s="1"/>
      <c r="W61" s="1"/>
      <c r="X61" s="1"/>
      <c r="Y61" s="1"/>
      <c r="Z61" s="1"/>
    </row>
    <row r="62" spans="1:26" ht="15.75" customHeight="1">
      <c r="A62" s="558" t="s">
        <v>1279</v>
      </c>
      <c r="B62" s="563" t="s">
        <v>353</v>
      </c>
      <c r="C62" s="558"/>
      <c r="D62" s="558" t="s">
        <v>1280</v>
      </c>
      <c r="E62" s="558" t="s">
        <v>1281</v>
      </c>
      <c r="F62" s="558" t="s">
        <v>1282</v>
      </c>
      <c r="G62" s="558"/>
      <c r="H62" s="246"/>
      <c r="I62" s="1"/>
      <c r="J62" s="1"/>
      <c r="K62" s="1"/>
      <c r="L62" s="1"/>
      <c r="M62" s="1"/>
      <c r="N62" s="1"/>
      <c r="O62" s="1"/>
      <c r="P62" s="1"/>
      <c r="Q62" s="1"/>
      <c r="R62" s="1"/>
      <c r="S62" s="1"/>
      <c r="T62" s="1"/>
      <c r="U62" s="1"/>
      <c r="V62" s="1"/>
      <c r="W62" s="1"/>
      <c r="X62" s="1"/>
      <c r="Y62" s="1"/>
      <c r="Z62" s="1"/>
    </row>
    <row r="63" spans="1:26" ht="15.75" customHeight="1">
      <c r="A63" s="558" t="s">
        <v>1283</v>
      </c>
      <c r="B63" s="563" t="s">
        <v>359</v>
      </c>
      <c r="C63" s="558"/>
      <c r="D63" s="558" t="s">
        <v>1284</v>
      </c>
      <c r="E63" s="558" t="s">
        <v>1285</v>
      </c>
      <c r="F63" s="558" t="s">
        <v>1286</v>
      </c>
      <c r="G63" s="558"/>
      <c r="H63" s="246"/>
      <c r="I63" s="1"/>
      <c r="J63" s="1"/>
      <c r="K63" s="1"/>
      <c r="L63" s="1"/>
      <c r="M63" s="1"/>
      <c r="N63" s="1"/>
      <c r="O63" s="1"/>
      <c r="P63" s="1"/>
      <c r="Q63" s="1"/>
      <c r="R63" s="1"/>
      <c r="S63" s="1"/>
      <c r="T63" s="1"/>
      <c r="U63" s="1"/>
      <c r="V63" s="1"/>
      <c r="W63" s="1"/>
      <c r="X63" s="1"/>
      <c r="Y63" s="1"/>
      <c r="Z63" s="1"/>
    </row>
    <row r="64" spans="1:26" ht="15.75" customHeight="1">
      <c r="A64" s="558" t="s">
        <v>1287</v>
      </c>
      <c r="B64" s="563" t="s">
        <v>363</v>
      </c>
      <c r="C64" s="558"/>
      <c r="D64" s="558" t="s">
        <v>1288</v>
      </c>
      <c r="E64" s="558" t="s">
        <v>1289</v>
      </c>
      <c r="F64" s="558"/>
      <c r="G64" s="558"/>
      <c r="H64" s="246"/>
      <c r="I64" s="1"/>
      <c r="J64" s="1"/>
      <c r="K64" s="1"/>
      <c r="L64" s="1"/>
      <c r="M64" s="1"/>
      <c r="N64" s="1"/>
      <c r="O64" s="1"/>
      <c r="P64" s="1"/>
      <c r="Q64" s="1"/>
      <c r="R64" s="1"/>
      <c r="S64" s="1"/>
      <c r="T64" s="1"/>
      <c r="U64" s="1"/>
      <c r="V64" s="1"/>
      <c r="W64" s="1"/>
      <c r="X64" s="1"/>
      <c r="Y64" s="1"/>
      <c r="Z64" s="1"/>
    </row>
    <row r="65" spans="1:26" ht="15.75" customHeight="1">
      <c r="A65" s="558" t="s">
        <v>219</v>
      </c>
      <c r="B65" s="563" t="s">
        <v>368</v>
      </c>
      <c r="C65" s="558"/>
      <c r="D65" s="558" t="s">
        <v>1290</v>
      </c>
      <c r="E65" s="558" t="s">
        <v>1291</v>
      </c>
      <c r="F65" s="558" t="s">
        <v>1292</v>
      </c>
      <c r="G65" s="558" t="s">
        <v>1293</v>
      </c>
      <c r="H65" s="246"/>
      <c r="I65" s="1"/>
      <c r="J65" s="1"/>
      <c r="K65" s="1"/>
      <c r="L65" s="1"/>
      <c r="M65" s="1"/>
      <c r="N65" s="1"/>
      <c r="O65" s="1"/>
      <c r="P65" s="1"/>
      <c r="Q65" s="1"/>
      <c r="R65" s="1"/>
      <c r="S65" s="1"/>
      <c r="T65" s="1"/>
      <c r="U65" s="1"/>
      <c r="V65" s="1"/>
      <c r="W65" s="1"/>
      <c r="X65" s="1"/>
      <c r="Y65" s="1"/>
      <c r="Z65" s="1"/>
    </row>
    <row r="66" spans="1:26" ht="15.75" customHeight="1">
      <c r="A66" s="558" t="s">
        <v>1294</v>
      </c>
      <c r="B66" s="563" t="s">
        <v>376</v>
      </c>
      <c r="C66" s="558"/>
      <c r="D66" s="558" t="s">
        <v>1295</v>
      </c>
      <c r="E66" s="558" t="s">
        <v>1296</v>
      </c>
      <c r="F66" s="558"/>
      <c r="G66" s="558"/>
      <c r="H66" s="246"/>
      <c r="I66" s="1"/>
      <c r="J66" s="1"/>
      <c r="K66" s="1"/>
      <c r="L66" s="1"/>
      <c r="M66" s="1"/>
      <c r="N66" s="1"/>
      <c r="O66" s="1"/>
      <c r="P66" s="1"/>
      <c r="Q66" s="1"/>
      <c r="R66" s="1"/>
      <c r="S66" s="1"/>
      <c r="T66" s="1"/>
      <c r="U66" s="1"/>
      <c r="V66" s="1"/>
      <c r="W66" s="1"/>
      <c r="X66" s="1"/>
      <c r="Y66" s="1"/>
      <c r="Z66" s="1"/>
    </row>
    <row r="67" spans="1:26" ht="15.75" customHeight="1">
      <c r="A67" s="571" t="s">
        <v>1297</v>
      </c>
      <c r="B67" s="563" t="s">
        <v>380</v>
      </c>
      <c r="C67" s="558"/>
      <c r="D67" s="558" t="s">
        <v>1298</v>
      </c>
      <c r="E67" s="558" t="s">
        <v>1299</v>
      </c>
      <c r="F67" s="558"/>
      <c r="G67" s="558"/>
      <c r="H67" s="246"/>
      <c r="I67" s="1"/>
      <c r="J67" s="1"/>
      <c r="K67" s="1"/>
      <c r="L67" s="1"/>
      <c r="M67" s="1"/>
      <c r="N67" s="1"/>
      <c r="O67" s="1"/>
      <c r="P67" s="1"/>
      <c r="Q67" s="1"/>
      <c r="R67" s="1"/>
      <c r="S67" s="1"/>
      <c r="T67" s="1"/>
      <c r="U67" s="1"/>
      <c r="V67" s="1"/>
      <c r="W67" s="1"/>
      <c r="X67" s="1"/>
      <c r="Y67" s="1"/>
      <c r="Z67" s="1"/>
    </row>
    <row r="68" spans="1:26" ht="15.75" customHeight="1">
      <c r="A68" s="558" t="s">
        <v>1300</v>
      </c>
      <c r="B68" s="563" t="s">
        <v>384</v>
      </c>
      <c r="C68" s="558"/>
      <c r="D68" s="558"/>
      <c r="E68" s="558"/>
      <c r="F68" s="558"/>
      <c r="G68" s="558"/>
      <c r="H68" s="246"/>
      <c r="I68" s="1"/>
      <c r="J68" s="1"/>
      <c r="K68" s="1"/>
      <c r="L68" s="1"/>
      <c r="M68" s="1"/>
      <c r="N68" s="1"/>
      <c r="O68" s="1"/>
      <c r="P68" s="1"/>
      <c r="Q68" s="1"/>
      <c r="R68" s="1"/>
      <c r="S68" s="1"/>
      <c r="T68" s="1"/>
      <c r="U68" s="1"/>
      <c r="V68" s="1"/>
      <c r="W68" s="1"/>
      <c r="X68" s="1"/>
      <c r="Y68" s="1"/>
      <c r="Z68" s="1"/>
    </row>
    <row r="69" spans="1:26" ht="15.75" customHeight="1">
      <c r="A69" s="558" t="s">
        <v>1301</v>
      </c>
      <c r="B69" s="563" t="s">
        <v>387</v>
      </c>
      <c r="C69" s="558"/>
      <c r="D69" s="558"/>
      <c r="E69" s="558"/>
      <c r="F69" s="558"/>
      <c r="G69" s="558"/>
      <c r="H69" s="246"/>
      <c r="I69" s="1"/>
      <c r="J69" s="1"/>
      <c r="K69" s="1"/>
      <c r="L69" s="1"/>
      <c r="M69" s="1"/>
      <c r="N69" s="1"/>
      <c r="O69" s="1"/>
      <c r="P69" s="1"/>
      <c r="Q69" s="1"/>
      <c r="R69" s="1"/>
      <c r="S69" s="1"/>
      <c r="T69" s="1"/>
      <c r="U69" s="1"/>
      <c r="V69" s="1"/>
      <c r="W69" s="1"/>
      <c r="X69" s="1"/>
      <c r="Y69" s="1"/>
      <c r="Z69" s="1"/>
    </row>
    <row r="70" spans="1:26" ht="15.75" customHeight="1">
      <c r="A70" s="558" t="s">
        <v>1302</v>
      </c>
      <c r="B70" s="563" t="s">
        <v>389</v>
      </c>
      <c r="C70" s="558"/>
      <c r="D70" s="558"/>
      <c r="E70" s="558"/>
      <c r="F70" s="558"/>
      <c r="G70" s="558"/>
      <c r="H70" s="246"/>
      <c r="I70" s="1"/>
      <c r="J70" s="1"/>
      <c r="K70" s="1"/>
      <c r="L70" s="1"/>
      <c r="M70" s="1"/>
      <c r="N70" s="1"/>
      <c r="O70" s="1"/>
      <c r="P70" s="1"/>
      <c r="Q70" s="1"/>
      <c r="R70" s="1"/>
      <c r="S70" s="1"/>
      <c r="T70" s="1"/>
      <c r="U70" s="1"/>
      <c r="V70" s="1"/>
      <c r="W70" s="1"/>
      <c r="X70" s="1"/>
      <c r="Y70" s="1"/>
      <c r="Z70" s="1"/>
    </row>
    <row r="71" spans="1:26" ht="15.75" customHeight="1">
      <c r="A71" s="558" t="s">
        <v>1303</v>
      </c>
      <c r="B71" s="563" t="s">
        <v>393</v>
      </c>
      <c r="C71" s="558"/>
      <c r="D71" s="558"/>
      <c r="E71" s="558"/>
      <c r="F71" s="558"/>
      <c r="G71" s="558"/>
      <c r="H71" s="246"/>
      <c r="I71" s="1"/>
      <c r="J71" s="1"/>
      <c r="K71" s="1"/>
      <c r="L71" s="1"/>
      <c r="M71" s="1"/>
      <c r="N71" s="1"/>
      <c r="O71" s="1"/>
      <c r="P71" s="1"/>
      <c r="Q71" s="1"/>
      <c r="R71" s="1"/>
      <c r="S71" s="1"/>
      <c r="T71" s="1"/>
      <c r="U71" s="1"/>
      <c r="V71" s="1"/>
      <c r="W71" s="1"/>
      <c r="X71" s="1"/>
      <c r="Y71" s="1"/>
      <c r="Z71" s="1"/>
    </row>
    <row r="72" spans="1:26" ht="15.75" customHeight="1">
      <c r="A72" s="558" t="s">
        <v>1304</v>
      </c>
      <c r="B72" s="563" t="s">
        <v>397</v>
      </c>
      <c r="C72" s="558"/>
      <c r="D72" s="558"/>
      <c r="E72" s="558"/>
      <c r="F72" s="558"/>
      <c r="G72" s="558"/>
      <c r="H72" s="246"/>
      <c r="I72" s="1"/>
      <c r="J72" s="1"/>
      <c r="K72" s="1"/>
      <c r="L72" s="1"/>
      <c r="M72" s="1"/>
      <c r="N72" s="1"/>
      <c r="O72" s="1"/>
      <c r="P72" s="1"/>
      <c r="Q72" s="1"/>
      <c r="R72" s="1"/>
      <c r="S72" s="1"/>
      <c r="T72" s="1"/>
      <c r="U72" s="1"/>
      <c r="V72" s="1"/>
      <c r="W72" s="1"/>
      <c r="X72" s="1"/>
      <c r="Y72" s="1"/>
      <c r="Z72" s="1"/>
    </row>
    <row r="73" spans="1:26" ht="15.75" customHeight="1">
      <c r="A73" s="558" t="s">
        <v>1305</v>
      </c>
      <c r="B73" s="563" t="s">
        <v>399</v>
      </c>
      <c r="C73" s="558"/>
      <c r="D73" s="558"/>
      <c r="E73" s="558"/>
      <c r="F73" s="558"/>
      <c r="G73" s="558"/>
      <c r="H73" s="246"/>
      <c r="I73" s="1"/>
      <c r="J73" s="1"/>
      <c r="K73" s="1"/>
      <c r="L73" s="1"/>
      <c r="M73" s="1"/>
      <c r="N73" s="1"/>
      <c r="O73" s="1"/>
      <c r="P73" s="1"/>
      <c r="Q73" s="1"/>
      <c r="R73" s="1"/>
      <c r="S73" s="1"/>
      <c r="T73" s="1"/>
      <c r="U73" s="1"/>
      <c r="V73" s="1"/>
      <c r="W73" s="1"/>
      <c r="X73" s="1"/>
      <c r="Y73" s="1"/>
      <c r="Z73" s="1"/>
    </row>
    <row r="74" spans="1:26" ht="15.75" customHeight="1">
      <c r="A74" s="558" t="s">
        <v>1306</v>
      </c>
      <c r="B74" s="563" t="s">
        <v>402</v>
      </c>
      <c r="C74" s="572"/>
      <c r="D74" s="180"/>
      <c r="E74" s="572"/>
      <c r="F74" s="572"/>
      <c r="G74" s="558"/>
      <c r="H74" s="246"/>
      <c r="I74" s="1"/>
      <c r="J74" s="1"/>
      <c r="K74" s="1"/>
      <c r="L74" s="1"/>
      <c r="M74" s="1"/>
      <c r="N74" s="1"/>
      <c r="O74" s="1"/>
      <c r="P74" s="1"/>
      <c r="Q74" s="1"/>
      <c r="R74" s="1"/>
      <c r="S74" s="1"/>
      <c r="T74" s="1"/>
      <c r="U74" s="1"/>
      <c r="V74" s="1"/>
      <c r="W74" s="1"/>
      <c r="X74" s="1"/>
      <c r="Y74" s="1"/>
      <c r="Z74" s="1"/>
    </row>
    <row r="75" spans="1:26" ht="15.75" customHeight="1">
      <c r="A75" s="558" t="s">
        <v>1307</v>
      </c>
      <c r="B75" s="563" t="s">
        <v>406</v>
      </c>
      <c r="C75" s="558"/>
      <c r="D75" s="558"/>
      <c r="E75" s="558"/>
      <c r="F75" s="558"/>
      <c r="G75" s="558"/>
      <c r="H75" s="246"/>
      <c r="I75" s="1"/>
      <c r="J75" s="1"/>
      <c r="K75" s="1"/>
      <c r="L75" s="1"/>
      <c r="M75" s="1"/>
      <c r="N75" s="1"/>
      <c r="O75" s="1"/>
      <c r="P75" s="1"/>
      <c r="Q75" s="1"/>
      <c r="R75" s="1"/>
      <c r="S75" s="1"/>
      <c r="T75" s="1"/>
      <c r="U75" s="1"/>
      <c r="V75" s="1"/>
      <c r="W75" s="1"/>
      <c r="X75" s="1"/>
      <c r="Y75" s="1"/>
      <c r="Z75" s="1"/>
    </row>
    <row r="76" spans="1:26" ht="15.75" customHeight="1">
      <c r="A76" s="571" t="s">
        <v>1308</v>
      </c>
      <c r="B76" s="563" t="s">
        <v>407</v>
      </c>
      <c r="C76" s="558"/>
      <c r="D76" s="558"/>
      <c r="E76" s="558"/>
      <c r="F76" s="558"/>
      <c r="G76" s="558"/>
      <c r="H76" s="246"/>
      <c r="I76" s="1"/>
      <c r="J76" s="1"/>
      <c r="K76" s="1"/>
      <c r="L76" s="1"/>
      <c r="M76" s="1"/>
      <c r="N76" s="1"/>
      <c r="O76" s="1"/>
      <c r="P76" s="1"/>
      <c r="Q76" s="1"/>
      <c r="R76" s="1"/>
      <c r="S76" s="1"/>
      <c r="T76" s="1"/>
      <c r="U76" s="1"/>
      <c r="V76" s="1"/>
      <c r="W76" s="1"/>
      <c r="X76" s="1"/>
      <c r="Y76" s="1"/>
      <c r="Z76" s="1"/>
    </row>
    <row r="77" spans="1:26" ht="15.75" customHeight="1">
      <c r="A77" s="246"/>
      <c r="B77" s="246"/>
      <c r="C77" s="246"/>
      <c r="D77" s="246"/>
      <c r="E77" s="246"/>
      <c r="F77" s="246"/>
      <c r="G77" s="246"/>
      <c r="H77" s="246"/>
      <c r="I77" s="1"/>
      <c r="J77" s="1"/>
      <c r="K77" s="1"/>
      <c r="L77" s="1"/>
      <c r="M77" s="1"/>
      <c r="N77" s="1"/>
      <c r="O77" s="1"/>
      <c r="P77" s="1"/>
      <c r="Q77" s="1"/>
      <c r="R77" s="1"/>
      <c r="S77" s="1"/>
      <c r="T77" s="1"/>
      <c r="U77" s="1"/>
      <c r="V77" s="1"/>
      <c r="W77" s="1"/>
      <c r="X77" s="1"/>
      <c r="Y77" s="1"/>
      <c r="Z77" s="1"/>
    </row>
    <row r="78" spans="1:26" ht="15.75" customHeight="1">
      <c r="A78" s="246"/>
      <c r="B78" s="246"/>
      <c r="C78" s="246"/>
      <c r="D78" s="246"/>
      <c r="E78" s="246"/>
      <c r="F78" s="246"/>
      <c r="G78" s="246"/>
      <c r="H78" s="246"/>
      <c r="I78" s="1"/>
      <c r="J78" s="1"/>
      <c r="K78" s="1"/>
      <c r="L78" s="1"/>
      <c r="M78" s="1"/>
      <c r="N78" s="1"/>
      <c r="O78" s="1"/>
      <c r="P78" s="1"/>
      <c r="Q78" s="1"/>
      <c r="R78" s="1"/>
      <c r="S78" s="1"/>
      <c r="T78" s="1"/>
      <c r="U78" s="1"/>
      <c r="V78" s="1"/>
      <c r="W78" s="1"/>
      <c r="X78" s="1"/>
      <c r="Y78" s="1"/>
      <c r="Z78" s="1"/>
    </row>
    <row r="79" spans="1:26" ht="15.75" customHeight="1">
      <c r="A79" s="246"/>
      <c r="B79" s="246"/>
      <c r="C79" s="246"/>
      <c r="D79" s="246"/>
      <c r="E79" s="246"/>
      <c r="F79" s="246"/>
      <c r="G79" s="246"/>
      <c r="H79" s="246"/>
      <c r="I79" s="1"/>
      <c r="J79" s="1"/>
      <c r="K79" s="1"/>
      <c r="L79" s="1"/>
      <c r="M79" s="1"/>
      <c r="N79" s="1"/>
      <c r="O79" s="1"/>
      <c r="P79" s="1"/>
      <c r="Q79" s="1"/>
      <c r="R79" s="1"/>
      <c r="S79" s="1"/>
      <c r="T79" s="1"/>
      <c r="U79" s="1"/>
      <c r="V79" s="1"/>
      <c r="W79" s="1"/>
      <c r="X79" s="1"/>
      <c r="Y79" s="1"/>
      <c r="Z79" s="1"/>
    </row>
    <row r="80" spans="1:26" ht="15.75" customHeight="1">
      <c r="A80" s="246"/>
      <c r="B80" s="246"/>
      <c r="C80" s="246"/>
      <c r="D80" s="246"/>
      <c r="E80" s="246"/>
      <c r="F80" s="246"/>
      <c r="G80" s="246"/>
      <c r="H80" s="246"/>
      <c r="I80" s="1"/>
      <c r="J80" s="1"/>
      <c r="K80" s="1"/>
      <c r="L80" s="1"/>
      <c r="M80" s="1"/>
      <c r="N80" s="1"/>
      <c r="O80" s="1"/>
      <c r="P80" s="1"/>
      <c r="Q80" s="1"/>
      <c r="R80" s="1"/>
      <c r="S80" s="1"/>
      <c r="T80" s="1"/>
      <c r="U80" s="1"/>
      <c r="V80" s="1"/>
      <c r="W80" s="1"/>
      <c r="X80" s="1"/>
      <c r="Y80" s="1"/>
      <c r="Z80" s="1"/>
    </row>
    <row r="81" spans="1:26" ht="15.75" customHeight="1">
      <c r="A81" s="246"/>
      <c r="B81" s="246"/>
      <c r="C81" s="246"/>
      <c r="D81" s="246"/>
      <c r="E81" s="246"/>
      <c r="F81" s="246"/>
      <c r="G81" s="246"/>
      <c r="H81" s="246"/>
      <c r="I81" s="1"/>
      <c r="J81" s="1"/>
      <c r="K81" s="1"/>
      <c r="L81" s="1"/>
      <c r="M81" s="1"/>
      <c r="N81" s="1"/>
      <c r="O81" s="1"/>
      <c r="P81" s="1"/>
      <c r="Q81" s="1"/>
      <c r="R81" s="1"/>
      <c r="S81" s="1"/>
      <c r="T81" s="1"/>
      <c r="U81" s="1"/>
      <c r="V81" s="1"/>
      <c r="W81" s="1"/>
      <c r="X81" s="1"/>
      <c r="Y81" s="1"/>
      <c r="Z81" s="1"/>
    </row>
    <row r="82" spans="1:26" ht="15.75" customHeight="1">
      <c r="A82" s="246"/>
      <c r="B82" s="246"/>
      <c r="C82" s="246"/>
      <c r="D82" s="246"/>
      <c r="E82" s="246"/>
      <c r="F82" s="246"/>
      <c r="G82" s="246"/>
      <c r="H82" s="246"/>
      <c r="I82" s="1"/>
      <c r="J82" s="1"/>
      <c r="K82" s="1"/>
      <c r="L82" s="1"/>
      <c r="M82" s="1"/>
      <c r="N82" s="1"/>
      <c r="O82" s="1"/>
      <c r="P82" s="1"/>
      <c r="Q82" s="1"/>
      <c r="R82" s="1"/>
      <c r="S82" s="1"/>
      <c r="T82" s="1"/>
      <c r="U82" s="1"/>
      <c r="V82" s="1"/>
      <c r="W82" s="1"/>
      <c r="X82" s="1"/>
      <c r="Y82" s="1"/>
      <c r="Z82" s="1"/>
    </row>
    <row r="83" spans="1:26" ht="15.75" customHeight="1">
      <c r="A83" s="246"/>
      <c r="B83" s="246"/>
      <c r="C83" s="246"/>
      <c r="D83" s="246"/>
      <c r="E83" s="246"/>
      <c r="F83" s="246"/>
      <c r="G83" s="246"/>
      <c r="H83" s="246"/>
      <c r="I83" s="1"/>
      <c r="J83" s="1"/>
      <c r="K83" s="1"/>
      <c r="L83" s="1"/>
      <c r="M83" s="1"/>
      <c r="N83" s="1"/>
      <c r="O83" s="1"/>
      <c r="P83" s="1"/>
      <c r="Q83" s="1"/>
      <c r="R83" s="1"/>
      <c r="S83" s="1"/>
      <c r="T83" s="1"/>
      <c r="U83" s="1"/>
      <c r="V83" s="1"/>
      <c r="W83" s="1"/>
      <c r="X83" s="1"/>
      <c r="Y83" s="1"/>
      <c r="Z83" s="1"/>
    </row>
    <row r="84" spans="1:26" ht="15.75" customHeight="1">
      <c r="A84" s="246"/>
      <c r="B84" s="246"/>
      <c r="C84" s="246"/>
      <c r="D84" s="246"/>
      <c r="E84" s="246"/>
      <c r="F84" s="246"/>
      <c r="G84" s="246"/>
      <c r="H84" s="246"/>
      <c r="I84" s="1"/>
      <c r="J84" s="1"/>
      <c r="K84" s="1"/>
      <c r="L84" s="1"/>
      <c r="M84" s="1"/>
      <c r="N84" s="1"/>
      <c r="O84" s="1"/>
      <c r="P84" s="1"/>
      <c r="Q84" s="1"/>
      <c r="R84" s="1"/>
      <c r="S84" s="1"/>
      <c r="T84" s="1"/>
      <c r="U84" s="1"/>
      <c r="V84" s="1"/>
      <c r="W84" s="1"/>
      <c r="X84" s="1"/>
      <c r="Y84" s="1"/>
      <c r="Z84" s="1"/>
    </row>
    <row r="85" spans="1:26" ht="15.75" customHeight="1">
      <c r="A85" s="246"/>
      <c r="B85" s="246"/>
      <c r="C85" s="246"/>
      <c r="D85" s="246"/>
      <c r="E85" s="246"/>
      <c r="F85" s="246"/>
      <c r="G85" s="246"/>
      <c r="H85" s="246"/>
      <c r="I85" s="1"/>
      <c r="J85" s="1"/>
      <c r="K85" s="1"/>
      <c r="L85" s="1"/>
      <c r="M85" s="1"/>
      <c r="N85" s="1"/>
      <c r="O85" s="1"/>
      <c r="P85" s="1"/>
      <c r="Q85" s="1"/>
      <c r="R85" s="1"/>
      <c r="S85" s="1"/>
      <c r="T85" s="1"/>
      <c r="U85" s="1"/>
      <c r="V85" s="1"/>
      <c r="W85" s="1"/>
      <c r="X85" s="1"/>
      <c r="Y85" s="1"/>
      <c r="Z85" s="1"/>
    </row>
    <row r="86" spans="1:26" ht="15.75" customHeight="1">
      <c r="A86" s="246"/>
      <c r="B86" s="246"/>
      <c r="C86" s="246"/>
      <c r="D86" s="246"/>
      <c r="E86" s="246"/>
      <c r="F86" s="246"/>
      <c r="G86" s="246"/>
      <c r="H86" s="246"/>
      <c r="I86" s="1"/>
      <c r="J86" s="1"/>
      <c r="K86" s="1"/>
      <c r="L86" s="1"/>
      <c r="M86" s="1"/>
      <c r="N86" s="1"/>
      <c r="O86" s="1"/>
      <c r="P86" s="1"/>
      <c r="Q86" s="1"/>
      <c r="R86" s="1"/>
      <c r="S86" s="1"/>
      <c r="T86" s="1"/>
      <c r="U86" s="1"/>
      <c r="V86" s="1"/>
      <c r="W86" s="1"/>
      <c r="X86" s="1"/>
      <c r="Y86" s="1"/>
      <c r="Z86" s="1"/>
    </row>
    <row r="87" spans="1:26" ht="15.75" customHeight="1">
      <c r="A87" s="246"/>
      <c r="B87" s="246"/>
      <c r="C87" s="246"/>
      <c r="D87" s="246"/>
      <c r="E87" s="246"/>
      <c r="F87" s="246"/>
      <c r="G87" s="246"/>
      <c r="H87" s="246"/>
      <c r="I87" s="1"/>
      <c r="J87" s="1"/>
      <c r="K87" s="1"/>
      <c r="L87" s="1"/>
      <c r="M87" s="1"/>
      <c r="N87" s="1"/>
      <c r="O87" s="1"/>
      <c r="P87" s="1"/>
      <c r="Q87" s="1"/>
      <c r="R87" s="1"/>
      <c r="S87" s="1"/>
      <c r="T87" s="1"/>
      <c r="U87" s="1"/>
      <c r="V87" s="1"/>
      <c r="W87" s="1"/>
      <c r="X87" s="1"/>
      <c r="Y87" s="1"/>
      <c r="Z87" s="1"/>
    </row>
    <row r="88" spans="1:26" ht="15.75" customHeight="1">
      <c r="A88" s="246"/>
      <c r="B88" s="246"/>
      <c r="C88" s="246"/>
      <c r="D88" s="246"/>
      <c r="E88" s="246"/>
      <c r="F88" s="246"/>
      <c r="G88" s="246"/>
      <c r="H88" s="246"/>
      <c r="I88" s="1"/>
      <c r="J88" s="1"/>
      <c r="K88" s="1"/>
      <c r="L88" s="1"/>
      <c r="M88" s="1"/>
      <c r="N88" s="1"/>
      <c r="O88" s="1"/>
      <c r="P88" s="1"/>
      <c r="Q88" s="1"/>
      <c r="R88" s="1"/>
      <c r="S88" s="1"/>
      <c r="T88" s="1"/>
      <c r="U88" s="1"/>
      <c r="V88" s="1"/>
      <c r="W88" s="1"/>
      <c r="X88" s="1"/>
      <c r="Y88" s="1"/>
      <c r="Z88" s="1"/>
    </row>
    <row r="89" spans="1:26" ht="15.75" customHeight="1">
      <c r="A89" s="246"/>
      <c r="B89" s="246"/>
      <c r="C89" s="246"/>
      <c r="D89" s="246"/>
      <c r="E89" s="246"/>
      <c r="F89" s="246"/>
      <c r="G89" s="246"/>
      <c r="H89" s="246"/>
      <c r="I89" s="1"/>
      <c r="J89" s="1"/>
      <c r="K89" s="1"/>
      <c r="L89" s="1"/>
      <c r="M89" s="1"/>
      <c r="N89" s="1"/>
      <c r="O89" s="1"/>
      <c r="P89" s="1"/>
      <c r="Q89" s="1"/>
      <c r="R89" s="1"/>
      <c r="S89" s="1"/>
      <c r="T89" s="1"/>
      <c r="U89" s="1"/>
      <c r="V89" s="1"/>
      <c r="W89" s="1"/>
      <c r="X89" s="1"/>
      <c r="Y89" s="1"/>
      <c r="Z89" s="1"/>
    </row>
    <row r="90" spans="1:26" ht="15.75" customHeight="1">
      <c r="A90" s="246"/>
      <c r="B90" s="246"/>
      <c r="C90" s="246"/>
      <c r="D90" s="246"/>
      <c r="E90" s="246"/>
      <c r="F90" s="246"/>
      <c r="G90" s="246"/>
      <c r="H90" s="246"/>
      <c r="I90" s="1"/>
      <c r="J90" s="1"/>
      <c r="K90" s="1"/>
      <c r="L90" s="1"/>
      <c r="M90" s="1"/>
      <c r="N90" s="1"/>
      <c r="O90" s="1"/>
      <c r="P90" s="1"/>
      <c r="Q90" s="1"/>
      <c r="R90" s="1"/>
      <c r="S90" s="1"/>
      <c r="T90" s="1"/>
      <c r="U90" s="1"/>
      <c r="V90" s="1"/>
      <c r="W90" s="1"/>
      <c r="X90" s="1"/>
      <c r="Y90" s="1"/>
      <c r="Z90" s="1"/>
    </row>
    <row r="91" spans="1:26" ht="15.75" customHeight="1">
      <c r="A91" s="246"/>
      <c r="B91" s="246"/>
      <c r="C91" s="246"/>
      <c r="D91" s="246"/>
      <c r="E91" s="246"/>
      <c r="F91" s="246"/>
      <c r="G91" s="246"/>
      <c r="H91" s="246"/>
      <c r="I91" s="1"/>
      <c r="J91" s="1"/>
      <c r="K91" s="1"/>
      <c r="L91" s="1"/>
      <c r="M91" s="1"/>
      <c r="N91" s="1"/>
      <c r="O91" s="1"/>
      <c r="P91" s="1"/>
      <c r="Q91" s="1"/>
      <c r="R91" s="1"/>
      <c r="S91" s="1"/>
      <c r="T91" s="1"/>
      <c r="U91" s="1"/>
      <c r="V91" s="1"/>
      <c r="W91" s="1"/>
      <c r="X91" s="1"/>
      <c r="Y91" s="1"/>
      <c r="Z91" s="1"/>
    </row>
    <row r="92" spans="1:26" ht="15.75" customHeight="1">
      <c r="A92" s="246"/>
      <c r="B92" s="246"/>
      <c r="C92" s="246"/>
      <c r="D92" s="246"/>
      <c r="E92" s="246"/>
      <c r="F92" s="246"/>
      <c r="G92" s="246"/>
      <c r="H92" s="246"/>
      <c r="I92" s="1"/>
      <c r="J92" s="1"/>
      <c r="K92" s="1"/>
      <c r="L92" s="1"/>
      <c r="M92" s="1"/>
      <c r="N92" s="1"/>
      <c r="O92" s="1"/>
      <c r="P92" s="1"/>
      <c r="Q92" s="1"/>
      <c r="R92" s="1"/>
      <c r="S92" s="1"/>
      <c r="T92" s="1"/>
      <c r="U92" s="1"/>
      <c r="V92" s="1"/>
      <c r="W92" s="1"/>
      <c r="X92" s="1"/>
      <c r="Y92" s="1"/>
      <c r="Z92" s="1"/>
    </row>
    <row r="93" spans="1:26" ht="15.75" customHeight="1">
      <c r="A93" s="246"/>
      <c r="B93" s="246"/>
      <c r="C93" s="246"/>
      <c r="D93" s="246"/>
      <c r="E93" s="246"/>
      <c r="F93" s="246"/>
      <c r="G93" s="246"/>
      <c r="H93" s="246"/>
      <c r="I93" s="1"/>
      <c r="J93" s="1"/>
      <c r="K93" s="1"/>
      <c r="L93" s="1"/>
      <c r="M93" s="1"/>
      <c r="N93" s="1"/>
      <c r="O93" s="1"/>
      <c r="P93" s="1"/>
      <c r="Q93" s="1"/>
      <c r="R93" s="1"/>
      <c r="S93" s="1"/>
      <c r="T93" s="1"/>
      <c r="U93" s="1"/>
      <c r="V93" s="1"/>
      <c r="W93" s="1"/>
      <c r="X93" s="1"/>
      <c r="Y93" s="1"/>
      <c r="Z93" s="1"/>
    </row>
    <row r="94" spans="1:26" ht="15.75" customHeight="1">
      <c r="A94" s="246"/>
      <c r="B94" s="246"/>
      <c r="C94" s="246"/>
      <c r="D94" s="246"/>
      <c r="E94" s="246"/>
      <c r="F94" s="246"/>
      <c r="G94" s="246"/>
      <c r="H94" s="246"/>
      <c r="I94" s="1"/>
      <c r="J94" s="1"/>
      <c r="K94" s="1"/>
      <c r="L94" s="1"/>
      <c r="M94" s="1"/>
      <c r="N94" s="1"/>
      <c r="O94" s="1"/>
      <c r="P94" s="1"/>
      <c r="Q94" s="1"/>
      <c r="R94" s="1"/>
      <c r="S94" s="1"/>
      <c r="T94" s="1"/>
      <c r="U94" s="1"/>
      <c r="V94" s="1"/>
      <c r="W94" s="1"/>
      <c r="X94" s="1"/>
      <c r="Y94" s="1"/>
      <c r="Z94" s="1"/>
    </row>
    <row r="95" spans="1:26" ht="15.75" customHeight="1">
      <c r="A95" s="246"/>
      <c r="B95" s="246"/>
      <c r="C95" s="246"/>
      <c r="D95" s="246"/>
      <c r="E95" s="246"/>
      <c r="F95" s="246"/>
      <c r="G95" s="246"/>
      <c r="H95" s="246"/>
      <c r="I95" s="1"/>
      <c r="J95" s="1"/>
      <c r="K95" s="1"/>
      <c r="L95" s="1"/>
      <c r="M95" s="1"/>
      <c r="N95" s="1"/>
      <c r="O95" s="1"/>
      <c r="P95" s="1"/>
      <c r="Q95" s="1"/>
      <c r="R95" s="1"/>
      <c r="S95" s="1"/>
      <c r="T95" s="1"/>
      <c r="U95" s="1"/>
      <c r="V95" s="1"/>
      <c r="W95" s="1"/>
      <c r="X95" s="1"/>
      <c r="Y95" s="1"/>
      <c r="Z95" s="1"/>
    </row>
    <row r="96" spans="1:26" ht="15.75" customHeight="1">
      <c r="A96" s="246"/>
      <c r="B96" s="246"/>
      <c r="C96" s="246"/>
      <c r="D96" s="246"/>
      <c r="E96" s="246"/>
      <c r="F96" s="246"/>
      <c r="G96" s="246"/>
      <c r="H96" s="246"/>
      <c r="I96" s="1"/>
      <c r="J96" s="1"/>
      <c r="K96" s="1"/>
      <c r="L96" s="1"/>
      <c r="M96" s="1"/>
      <c r="N96" s="1"/>
      <c r="O96" s="1"/>
      <c r="P96" s="1"/>
      <c r="Q96" s="1"/>
      <c r="R96" s="1"/>
      <c r="S96" s="1"/>
      <c r="T96" s="1"/>
      <c r="U96" s="1"/>
      <c r="V96" s="1"/>
      <c r="W96" s="1"/>
      <c r="X96" s="1"/>
      <c r="Y96" s="1"/>
      <c r="Z96" s="1"/>
    </row>
    <row r="97" spans="1:26" ht="15.75" customHeight="1">
      <c r="A97" s="246"/>
      <c r="B97" s="246"/>
      <c r="C97" s="246"/>
      <c r="D97" s="246"/>
      <c r="E97" s="246"/>
      <c r="F97" s="246"/>
      <c r="G97" s="246"/>
      <c r="H97" s="246"/>
      <c r="I97" s="1"/>
      <c r="J97" s="1"/>
      <c r="K97" s="1"/>
      <c r="L97" s="1"/>
      <c r="M97" s="1"/>
      <c r="N97" s="1"/>
      <c r="O97" s="1"/>
      <c r="P97" s="1"/>
      <c r="Q97" s="1"/>
      <c r="R97" s="1"/>
      <c r="S97" s="1"/>
      <c r="T97" s="1"/>
      <c r="U97" s="1"/>
      <c r="V97" s="1"/>
      <c r="W97" s="1"/>
      <c r="X97" s="1"/>
      <c r="Y97" s="1"/>
      <c r="Z97" s="1"/>
    </row>
    <row r="98" spans="1:26" ht="15.75" customHeight="1">
      <c r="A98" s="246"/>
      <c r="B98" s="246"/>
      <c r="C98" s="246"/>
      <c r="D98" s="246"/>
      <c r="E98" s="246"/>
      <c r="F98" s="246"/>
      <c r="G98" s="246"/>
      <c r="H98" s="246"/>
      <c r="I98" s="1"/>
      <c r="J98" s="1"/>
      <c r="K98" s="1"/>
      <c r="L98" s="1"/>
      <c r="M98" s="1"/>
      <c r="N98" s="1"/>
      <c r="O98" s="1"/>
      <c r="P98" s="1"/>
      <c r="Q98" s="1"/>
      <c r="R98" s="1"/>
      <c r="S98" s="1"/>
      <c r="T98" s="1"/>
      <c r="U98" s="1"/>
      <c r="V98" s="1"/>
      <c r="W98" s="1"/>
      <c r="X98" s="1"/>
      <c r="Y98" s="1"/>
      <c r="Z98" s="1"/>
    </row>
    <row r="99" spans="1:26" ht="15.75" customHeight="1">
      <c r="A99" s="246"/>
      <c r="B99" s="246"/>
      <c r="C99" s="246"/>
      <c r="D99" s="246"/>
      <c r="E99" s="246"/>
      <c r="F99" s="246"/>
      <c r="G99" s="246"/>
      <c r="H99" s="246"/>
      <c r="I99" s="1"/>
      <c r="J99" s="1"/>
      <c r="K99" s="1"/>
      <c r="L99" s="1"/>
      <c r="M99" s="1"/>
      <c r="N99" s="1"/>
      <c r="O99" s="1"/>
      <c r="P99" s="1"/>
      <c r="Q99" s="1"/>
      <c r="R99" s="1"/>
      <c r="S99" s="1"/>
      <c r="T99" s="1"/>
      <c r="U99" s="1"/>
      <c r="V99" s="1"/>
      <c r="W99" s="1"/>
      <c r="X99" s="1"/>
      <c r="Y99" s="1"/>
      <c r="Z99" s="1"/>
    </row>
    <row r="100" spans="1:26" ht="15.75" customHeight="1">
      <c r="A100" s="246"/>
      <c r="B100" s="246"/>
      <c r="C100" s="246"/>
      <c r="D100" s="246"/>
      <c r="E100" s="246"/>
      <c r="F100" s="246"/>
      <c r="G100" s="246"/>
      <c r="H100" s="246"/>
      <c r="I100" s="1"/>
      <c r="J100" s="1"/>
      <c r="K100" s="1"/>
      <c r="L100" s="1"/>
      <c r="M100" s="1"/>
      <c r="N100" s="1"/>
      <c r="O100" s="1"/>
      <c r="P100" s="1"/>
      <c r="Q100" s="1"/>
      <c r="R100" s="1"/>
      <c r="S100" s="1"/>
      <c r="T100" s="1"/>
      <c r="U100" s="1"/>
      <c r="V100" s="1"/>
      <c r="W100" s="1"/>
      <c r="X100" s="1"/>
      <c r="Y100" s="1"/>
      <c r="Z100" s="1"/>
    </row>
    <row r="101" spans="1:26" ht="15.75" customHeight="1">
      <c r="A101" s="246"/>
      <c r="B101" s="246"/>
      <c r="C101" s="246"/>
      <c r="D101" s="246"/>
      <c r="E101" s="246"/>
      <c r="F101" s="246"/>
      <c r="G101" s="246"/>
      <c r="H101" s="246"/>
      <c r="I101" s="1"/>
      <c r="J101" s="1"/>
      <c r="K101" s="1"/>
      <c r="L101" s="1"/>
      <c r="M101" s="1"/>
      <c r="N101" s="1"/>
      <c r="O101" s="1"/>
      <c r="P101" s="1"/>
      <c r="Q101" s="1"/>
      <c r="R101" s="1"/>
      <c r="S101" s="1"/>
      <c r="T101" s="1"/>
      <c r="U101" s="1"/>
      <c r="V101" s="1"/>
      <c r="W101" s="1"/>
      <c r="X101" s="1"/>
      <c r="Y101" s="1"/>
      <c r="Z101" s="1"/>
    </row>
    <row r="102" spans="1:26" ht="15.75" customHeight="1">
      <c r="A102" s="246"/>
      <c r="B102" s="246"/>
      <c r="C102" s="246"/>
      <c r="D102" s="246"/>
      <c r="E102" s="246"/>
      <c r="F102" s="246"/>
      <c r="G102" s="246"/>
      <c r="H102" s="246"/>
      <c r="I102" s="1"/>
      <c r="J102" s="1"/>
      <c r="K102" s="1"/>
      <c r="L102" s="1"/>
      <c r="M102" s="1"/>
      <c r="N102" s="1"/>
      <c r="O102" s="1"/>
      <c r="P102" s="1"/>
      <c r="Q102" s="1"/>
      <c r="R102" s="1"/>
      <c r="S102" s="1"/>
      <c r="T102" s="1"/>
      <c r="U102" s="1"/>
      <c r="V102" s="1"/>
      <c r="W102" s="1"/>
      <c r="X102" s="1"/>
      <c r="Y102" s="1"/>
      <c r="Z102" s="1"/>
    </row>
    <row r="103" spans="1:26" ht="15.75" customHeight="1">
      <c r="A103" s="246"/>
      <c r="B103" s="246"/>
      <c r="C103" s="246"/>
      <c r="D103" s="246"/>
      <c r="E103" s="246"/>
      <c r="F103" s="246"/>
      <c r="G103" s="246"/>
      <c r="H103" s="246"/>
      <c r="I103" s="1"/>
      <c r="J103" s="1"/>
      <c r="K103" s="1"/>
      <c r="L103" s="1"/>
      <c r="M103" s="1"/>
      <c r="N103" s="1"/>
      <c r="O103" s="1"/>
      <c r="P103" s="1"/>
      <c r="Q103" s="1"/>
      <c r="R103" s="1"/>
      <c r="S103" s="1"/>
      <c r="T103" s="1"/>
      <c r="U103" s="1"/>
      <c r="V103" s="1"/>
      <c r="W103" s="1"/>
      <c r="X103" s="1"/>
      <c r="Y103" s="1"/>
      <c r="Z103" s="1"/>
    </row>
    <row r="104" spans="1:26" ht="15.75" customHeight="1">
      <c r="A104" s="246"/>
      <c r="B104" s="246"/>
      <c r="C104" s="246"/>
      <c r="D104" s="246"/>
      <c r="E104" s="246"/>
      <c r="F104" s="246"/>
      <c r="G104" s="246"/>
      <c r="H104" s="246"/>
      <c r="I104" s="1"/>
      <c r="J104" s="1"/>
      <c r="K104" s="1"/>
      <c r="L104" s="1"/>
      <c r="M104" s="1"/>
      <c r="N104" s="1"/>
      <c r="O104" s="1"/>
      <c r="P104" s="1"/>
      <c r="Q104" s="1"/>
      <c r="R104" s="1"/>
      <c r="S104" s="1"/>
      <c r="T104" s="1"/>
      <c r="U104" s="1"/>
      <c r="V104" s="1"/>
      <c r="W104" s="1"/>
      <c r="X104" s="1"/>
      <c r="Y104" s="1"/>
      <c r="Z104" s="1"/>
    </row>
    <row r="105" spans="1:26" ht="15.75" customHeight="1">
      <c r="A105" s="246"/>
      <c r="B105" s="246"/>
      <c r="C105" s="246"/>
      <c r="D105" s="246"/>
      <c r="E105" s="246"/>
      <c r="F105" s="246"/>
      <c r="G105" s="246"/>
      <c r="H105" s="246"/>
      <c r="I105" s="1"/>
      <c r="J105" s="1"/>
      <c r="K105" s="1"/>
      <c r="L105" s="1"/>
      <c r="M105" s="1"/>
      <c r="N105" s="1"/>
      <c r="O105" s="1"/>
      <c r="P105" s="1"/>
      <c r="Q105" s="1"/>
      <c r="R105" s="1"/>
      <c r="S105" s="1"/>
      <c r="T105" s="1"/>
      <c r="U105" s="1"/>
      <c r="V105" s="1"/>
      <c r="W105" s="1"/>
      <c r="X105" s="1"/>
      <c r="Y105" s="1"/>
      <c r="Z105" s="1"/>
    </row>
    <row r="106" spans="1:26" ht="15.75" customHeight="1">
      <c r="A106" s="246"/>
      <c r="B106" s="246"/>
      <c r="C106" s="246"/>
      <c r="D106" s="246"/>
      <c r="E106" s="246"/>
      <c r="F106" s="246"/>
      <c r="G106" s="246"/>
      <c r="H106" s="246"/>
      <c r="I106" s="1"/>
      <c r="J106" s="1"/>
      <c r="K106" s="1"/>
      <c r="L106" s="1"/>
      <c r="M106" s="1"/>
      <c r="N106" s="1"/>
      <c r="O106" s="1"/>
      <c r="P106" s="1"/>
      <c r="Q106" s="1"/>
      <c r="R106" s="1"/>
      <c r="S106" s="1"/>
      <c r="T106" s="1"/>
      <c r="U106" s="1"/>
      <c r="V106" s="1"/>
      <c r="W106" s="1"/>
      <c r="X106" s="1"/>
      <c r="Y106" s="1"/>
      <c r="Z106" s="1"/>
    </row>
    <row r="107" spans="1:26" ht="15.75" customHeight="1">
      <c r="A107" s="246"/>
      <c r="B107" s="246"/>
      <c r="C107" s="246"/>
      <c r="D107" s="246"/>
      <c r="E107" s="246"/>
      <c r="F107" s="246"/>
      <c r="G107" s="246"/>
      <c r="H107" s="246"/>
      <c r="I107" s="1"/>
      <c r="J107" s="1"/>
      <c r="K107" s="1"/>
      <c r="L107" s="1"/>
      <c r="M107" s="1"/>
      <c r="N107" s="1"/>
      <c r="O107" s="1"/>
      <c r="P107" s="1"/>
      <c r="Q107" s="1"/>
      <c r="R107" s="1"/>
      <c r="S107" s="1"/>
      <c r="T107" s="1"/>
      <c r="U107" s="1"/>
      <c r="V107" s="1"/>
      <c r="W107" s="1"/>
      <c r="X107" s="1"/>
      <c r="Y107" s="1"/>
      <c r="Z107" s="1"/>
    </row>
    <row r="108" spans="1:26" ht="15.75" customHeight="1">
      <c r="A108" s="246"/>
      <c r="B108" s="246"/>
      <c r="C108" s="246"/>
      <c r="D108" s="246"/>
      <c r="E108" s="246"/>
      <c r="F108" s="246"/>
      <c r="G108" s="246"/>
      <c r="H108" s="246"/>
      <c r="I108" s="1"/>
      <c r="J108" s="1"/>
      <c r="K108" s="1"/>
      <c r="L108" s="1"/>
      <c r="M108" s="1"/>
      <c r="N108" s="1"/>
      <c r="O108" s="1"/>
      <c r="P108" s="1"/>
      <c r="Q108" s="1"/>
      <c r="R108" s="1"/>
      <c r="S108" s="1"/>
      <c r="T108" s="1"/>
      <c r="U108" s="1"/>
      <c r="V108" s="1"/>
      <c r="W108" s="1"/>
      <c r="X108" s="1"/>
      <c r="Y108" s="1"/>
      <c r="Z108" s="1"/>
    </row>
    <row r="109" spans="1:26" ht="15.75" customHeight="1">
      <c r="A109" s="246"/>
      <c r="B109" s="246"/>
      <c r="C109" s="246"/>
      <c r="D109" s="246"/>
      <c r="E109" s="246"/>
      <c r="F109" s="246"/>
      <c r="G109" s="246"/>
      <c r="H109" s="246"/>
      <c r="I109" s="1"/>
      <c r="J109" s="1"/>
      <c r="K109" s="1"/>
      <c r="L109" s="1"/>
      <c r="M109" s="1"/>
      <c r="N109" s="1"/>
      <c r="O109" s="1"/>
      <c r="P109" s="1"/>
      <c r="Q109" s="1"/>
      <c r="R109" s="1"/>
      <c r="S109" s="1"/>
      <c r="T109" s="1"/>
      <c r="U109" s="1"/>
      <c r="V109" s="1"/>
      <c r="W109" s="1"/>
      <c r="X109" s="1"/>
      <c r="Y109" s="1"/>
      <c r="Z109" s="1"/>
    </row>
    <row r="110" spans="1:26" ht="15.75" customHeight="1">
      <c r="A110" s="246"/>
      <c r="B110" s="246"/>
      <c r="C110" s="246"/>
      <c r="D110" s="246"/>
      <c r="E110" s="246"/>
      <c r="F110" s="246"/>
      <c r="G110" s="246"/>
      <c r="H110" s="246"/>
      <c r="I110" s="1"/>
      <c r="J110" s="1"/>
      <c r="K110" s="1"/>
      <c r="L110" s="1"/>
      <c r="M110" s="1"/>
      <c r="N110" s="1"/>
      <c r="O110" s="1"/>
      <c r="P110" s="1"/>
      <c r="Q110" s="1"/>
      <c r="R110" s="1"/>
      <c r="S110" s="1"/>
      <c r="T110" s="1"/>
      <c r="U110" s="1"/>
      <c r="V110" s="1"/>
      <c r="W110" s="1"/>
      <c r="X110" s="1"/>
      <c r="Y110" s="1"/>
      <c r="Z110" s="1"/>
    </row>
    <row r="111" spans="1:26" ht="15.75" customHeight="1">
      <c r="A111" s="246"/>
      <c r="B111" s="246"/>
      <c r="C111" s="246"/>
      <c r="D111" s="246"/>
      <c r="E111" s="246"/>
      <c r="F111" s="246"/>
      <c r="G111" s="246"/>
      <c r="H111" s="246"/>
      <c r="I111" s="1"/>
      <c r="J111" s="1"/>
      <c r="K111" s="1"/>
      <c r="L111" s="1"/>
      <c r="M111" s="1"/>
      <c r="N111" s="1"/>
      <c r="O111" s="1"/>
      <c r="P111" s="1"/>
      <c r="Q111" s="1"/>
      <c r="R111" s="1"/>
      <c r="S111" s="1"/>
      <c r="T111" s="1"/>
      <c r="U111" s="1"/>
      <c r="V111" s="1"/>
      <c r="W111" s="1"/>
      <c r="X111" s="1"/>
      <c r="Y111" s="1"/>
      <c r="Z111" s="1"/>
    </row>
    <row r="112" spans="1:26" ht="15.75" customHeight="1">
      <c r="A112" s="246"/>
      <c r="B112" s="246"/>
      <c r="C112" s="246"/>
      <c r="D112" s="246"/>
      <c r="E112" s="246"/>
      <c r="F112" s="246"/>
      <c r="G112" s="246"/>
      <c r="H112" s="246"/>
      <c r="I112" s="1"/>
      <c r="J112" s="1"/>
      <c r="K112" s="1"/>
      <c r="L112" s="1"/>
      <c r="M112" s="1"/>
      <c r="N112" s="1"/>
      <c r="O112" s="1"/>
      <c r="P112" s="1"/>
      <c r="Q112" s="1"/>
      <c r="R112" s="1"/>
      <c r="S112" s="1"/>
      <c r="T112" s="1"/>
      <c r="U112" s="1"/>
      <c r="V112" s="1"/>
      <c r="W112" s="1"/>
      <c r="X112" s="1"/>
      <c r="Y112" s="1"/>
      <c r="Z112" s="1"/>
    </row>
    <row r="113" spans="1:26" ht="15.75" customHeight="1">
      <c r="A113" s="246"/>
      <c r="B113" s="246"/>
      <c r="C113" s="246"/>
      <c r="D113" s="246"/>
      <c r="E113" s="246"/>
      <c r="F113" s="246"/>
      <c r="G113" s="246"/>
      <c r="H113" s="246"/>
      <c r="I113" s="1"/>
      <c r="J113" s="1"/>
      <c r="K113" s="1"/>
      <c r="L113" s="1"/>
      <c r="M113" s="1"/>
      <c r="N113" s="1"/>
      <c r="O113" s="1"/>
      <c r="P113" s="1"/>
      <c r="Q113" s="1"/>
      <c r="R113" s="1"/>
      <c r="S113" s="1"/>
      <c r="T113" s="1"/>
      <c r="U113" s="1"/>
      <c r="V113" s="1"/>
      <c r="W113" s="1"/>
      <c r="X113" s="1"/>
      <c r="Y113" s="1"/>
      <c r="Z113" s="1"/>
    </row>
    <row r="114" spans="1:26" ht="15.75" customHeight="1">
      <c r="A114" s="246"/>
      <c r="B114" s="246"/>
      <c r="C114" s="246"/>
      <c r="D114" s="246"/>
      <c r="E114" s="246"/>
      <c r="F114" s="246"/>
      <c r="G114" s="246"/>
      <c r="H114" s="246"/>
      <c r="I114" s="1"/>
      <c r="J114" s="1"/>
      <c r="K114" s="1"/>
      <c r="L114" s="1"/>
      <c r="M114" s="1"/>
      <c r="N114" s="1"/>
      <c r="O114" s="1"/>
      <c r="P114" s="1"/>
      <c r="Q114" s="1"/>
      <c r="R114" s="1"/>
      <c r="S114" s="1"/>
      <c r="T114" s="1"/>
      <c r="U114" s="1"/>
      <c r="V114" s="1"/>
      <c r="W114" s="1"/>
      <c r="X114" s="1"/>
      <c r="Y114" s="1"/>
      <c r="Z114" s="1"/>
    </row>
    <row r="115" spans="1:26" ht="15.75" customHeight="1">
      <c r="A115" s="246"/>
      <c r="B115" s="246"/>
      <c r="C115" s="246"/>
      <c r="D115" s="246"/>
      <c r="E115" s="246"/>
      <c r="F115" s="246"/>
      <c r="G115" s="246"/>
      <c r="H115" s="246"/>
      <c r="I115" s="1"/>
      <c r="J115" s="1"/>
      <c r="K115" s="1"/>
      <c r="L115" s="1"/>
      <c r="M115" s="1"/>
      <c r="N115" s="1"/>
      <c r="O115" s="1"/>
      <c r="P115" s="1"/>
      <c r="Q115" s="1"/>
      <c r="R115" s="1"/>
      <c r="S115" s="1"/>
      <c r="T115" s="1"/>
      <c r="U115" s="1"/>
      <c r="V115" s="1"/>
      <c r="W115" s="1"/>
      <c r="X115" s="1"/>
      <c r="Y115" s="1"/>
      <c r="Z115" s="1"/>
    </row>
    <row r="116" spans="1:26" ht="15.75" customHeight="1">
      <c r="A116" s="246"/>
      <c r="B116" s="246"/>
      <c r="C116" s="246"/>
      <c r="D116" s="246"/>
      <c r="E116" s="246"/>
      <c r="F116" s="246"/>
      <c r="G116" s="246"/>
      <c r="H116" s="246"/>
      <c r="I116" s="1"/>
      <c r="J116" s="1"/>
      <c r="K116" s="1"/>
      <c r="L116" s="1"/>
      <c r="M116" s="1"/>
      <c r="N116" s="1"/>
      <c r="O116" s="1"/>
      <c r="P116" s="1"/>
      <c r="Q116" s="1"/>
      <c r="R116" s="1"/>
      <c r="S116" s="1"/>
      <c r="T116" s="1"/>
      <c r="U116" s="1"/>
      <c r="V116" s="1"/>
      <c r="W116" s="1"/>
      <c r="X116" s="1"/>
      <c r="Y116" s="1"/>
      <c r="Z116" s="1"/>
    </row>
    <row r="117" spans="1:26" ht="15.75" customHeight="1">
      <c r="A117" s="246"/>
      <c r="B117" s="246"/>
      <c r="C117" s="246"/>
      <c r="D117" s="246"/>
      <c r="E117" s="246"/>
      <c r="F117" s="246"/>
      <c r="G117" s="246"/>
      <c r="H117" s="246"/>
      <c r="I117" s="1"/>
      <c r="J117" s="1"/>
      <c r="K117" s="1"/>
      <c r="L117" s="1"/>
      <c r="M117" s="1"/>
      <c r="N117" s="1"/>
      <c r="O117" s="1"/>
      <c r="P117" s="1"/>
      <c r="Q117" s="1"/>
      <c r="R117" s="1"/>
      <c r="S117" s="1"/>
      <c r="T117" s="1"/>
      <c r="U117" s="1"/>
      <c r="V117" s="1"/>
      <c r="W117" s="1"/>
      <c r="X117" s="1"/>
      <c r="Y117" s="1"/>
      <c r="Z117" s="1"/>
    </row>
    <row r="118" spans="1:26" ht="15.75" customHeight="1">
      <c r="A118" s="246"/>
      <c r="B118" s="246"/>
      <c r="C118" s="246"/>
      <c r="D118" s="246"/>
      <c r="E118" s="246"/>
      <c r="F118" s="246"/>
      <c r="G118" s="246"/>
      <c r="H118" s="246"/>
      <c r="I118" s="1"/>
      <c r="J118" s="1"/>
      <c r="K118" s="1"/>
      <c r="L118" s="1"/>
      <c r="M118" s="1"/>
      <c r="N118" s="1"/>
      <c r="O118" s="1"/>
      <c r="P118" s="1"/>
      <c r="Q118" s="1"/>
      <c r="R118" s="1"/>
      <c r="S118" s="1"/>
      <c r="T118" s="1"/>
      <c r="U118" s="1"/>
      <c r="V118" s="1"/>
      <c r="W118" s="1"/>
      <c r="X118" s="1"/>
      <c r="Y118" s="1"/>
      <c r="Z118" s="1"/>
    </row>
    <row r="119" spans="1:26" ht="15.75" customHeight="1">
      <c r="A119" s="246"/>
      <c r="B119" s="246"/>
      <c r="C119" s="246"/>
      <c r="D119" s="246"/>
      <c r="E119" s="246"/>
      <c r="F119" s="246"/>
      <c r="G119" s="246"/>
      <c r="H119" s="246"/>
      <c r="I119" s="1"/>
      <c r="J119" s="1"/>
      <c r="K119" s="1"/>
      <c r="L119" s="1"/>
      <c r="M119" s="1"/>
      <c r="N119" s="1"/>
      <c r="O119" s="1"/>
      <c r="P119" s="1"/>
      <c r="Q119" s="1"/>
      <c r="R119" s="1"/>
      <c r="S119" s="1"/>
      <c r="T119" s="1"/>
      <c r="U119" s="1"/>
      <c r="V119" s="1"/>
      <c r="W119" s="1"/>
      <c r="X119" s="1"/>
      <c r="Y119" s="1"/>
      <c r="Z119" s="1"/>
    </row>
    <row r="120" spans="1:26" ht="15.75" customHeight="1">
      <c r="A120" s="246"/>
      <c r="B120" s="246"/>
      <c r="C120" s="246"/>
      <c r="D120" s="246"/>
      <c r="E120" s="246"/>
      <c r="F120" s="246"/>
      <c r="G120" s="246"/>
      <c r="H120" s="246"/>
      <c r="I120" s="1"/>
      <c r="J120" s="1"/>
      <c r="K120" s="1"/>
      <c r="L120" s="1"/>
      <c r="M120" s="1"/>
      <c r="N120" s="1"/>
      <c r="O120" s="1"/>
      <c r="P120" s="1"/>
      <c r="Q120" s="1"/>
      <c r="R120" s="1"/>
      <c r="S120" s="1"/>
      <c r="T120" s="1"/>
      <c r="U120" s="1"/>
      <c r="V120" s="1"/>
      <c r="W120" s="1"/>
      <c r="X120" s="1"/>
      <c r="Y120" s="1"/>
      <c r="Z120" s="1"/>
    </row>
    <row r="121" spans="1:26" ht="15.75" customHeight="1">
      <c r="A121" s="246"/>
      <c r="B121" s="246"/>
      <c r="C121" s="246"/>
      <c r="D121" s="246"/>
      <c r="E121" s="246"/>
      <c r="F121" s="246"/>
      <c r="G121" s="246"/>
      <c r="H121" s="246"/>
      <c r="I121" s="1"/>
      <c r="J121" s="1"/>
      <c r="K121" s="1"/>
      <c r="L121" s="1"/>
      <c r="M121" s="1"/>
      <c r="N121" s="1"/>
      <c r="O121" s="1"/>
      <c r="P121" s="1"/>
      <c r="Q121" s="1"/>
      <c r="R121" s="1"/>
      <c r="S121" s="1"/>
      <c r="T121" s="1"/>
      <c r="U121" s="1"/>
      <c r="V121" s="1"/>
      <c r="W121" s="1"/>
      <c r="X121" s="1"/>
      <c r="Y121" s="1"/>
      <c r="Z121" s="1"/>
    </row>
    <row r="122" spans="1:26" ht="15.75" customHeight="1">
      <c r="A122" s="246"/>
      <c r="B122" s="246"/>
      <c r="C122" s="246"/>
      <c r="D122" s="246"/>
      <c r="E122" s="246"/>
      <c r="F122" s="246"/>
      <c r="G122" s="246"/>
      <c r="H122" s="246"/>
      <c r="I122" s="1"/>
      <c r="J122" s="1"/>
      <c r="K122" s="1"/>
      <c r="L122" s="1"/>
      <c r="M122" s="1"/>
      <c r="N122" s="1"/>
      <c r="O122" s="1"/>
      <c r="P122" s="1"/>
      <c r="Q122" s="1"/>
      <c r="R122" s="1"/>
      <c r="S122" s="1"/>
      <c r="T122" s="1"/>
      <c r="U122" s="1"/>
      <c r="V122" s="1"/>
      <c r="W122" s="1"/>
      <c r="X122" s="1"/>
      <c r="Y122" s="1"/>
      <c r="Z122" s="1"/>
    </row>
    <row r="123" spans="1:26" ht="15.75" customHeight="1">
      <c r="A123" s="246"/>
      <c r="B123" s="246"/>
      <c r="C123" s="246"/>
      <c r="D123" s="246"/>
      <c r="E123" s="246"/>
      <c r="F123" s="246"/>
      <c r="G123" s="246"/>
      <c r="H123" s="246"/>
      <c r="I123" s="1"/>
      <c r="J123" s="1"/>
      <c r="K123" s="1"/>
      <c r="L123" s="1"/>
      <c r="M123" s="1"/>
      <c r="N123" s="1"/>
      <c r="O123" s="1"/>
      <c r="P123" s="1"/>
      <c r="Q123" s="1"/>
      <c r="R123" s="1"/>
      <c r="S123" s="1"/>
      <c r="T123" s="1"/>
      <c r="U123" s="1"/>
      <c r="V123" s="1"/>
      <c r="W123" s="1"/>
      <c r="X123" s="1"/>
      <c r="Y123" s="1"/>
      <c r="Z123" s="1"/>
    </row>
    <row r="124" spans="1:26" ht="15.75" customHeight="1">
      <c r="A124" s="246"/>
      <c r="B124" s="246"/>
      <c r="C124" s="246"/>
      <c r="D124" s="246"/>
      <c r="E124" s="246"/>
      <c r="F124" s="246"/>
      <c r="G124" s="246"/>
      <c r="H124" s="246"/>
      <c r="I124" s="1"/>
      <c r="J124" s="1"/>
      <c r="K124" s="1"/>
      <c r="L124" s="1"/>
      <c r="M124" s="1"/>
      <c r="N124" s="1"/>
      <c r="O124" s="1"/>
      <c r="P124" s="1"/>
      <c r="Q124" s="1"/>
      <c r="R124" s="1"/>
      <c r="S124" s="1"/>
      <c r="T124" s="1"/>
      <c r="U124" s="1"/>
      <c r="V124" s="1"/>
      <c r="W124" s="1"/>
      <c r="X124" s="1"/>
      <c r="Y124" s="1"/>
      <c r="Z124" s="1"/>
    </row>
    <row r="125" spans="1:26" ht="15.75" customHeight="1">
      <c r="A125" s="246"/>
      <c r="B125" s="246"/>
      <c r="C125" s="246"/>
      <c r="D125" s="246"/>
      <c r="E125" s="246"/>
      <c r="F125" s="246"/>
      <c r="G125" s="246"/>
      <c r="H125" s="246"/>
      <c r="I125" s="1"/>
      <c r="J125" s="1"/>
      <c r="K125" s="1"/>
      <c r="L125" s="1"/>
      <c r="M125" s="1"/>
      <c r="N125" s="1"/>
      <c r="O125" s="1"/>
      <c r="P125" s="1"/>
      <c r="Q125" s="1"/>
      <c r="R125" s="1"/>
      <c r="S125" s="1"/>
      <c r="T125" s="1"/>
      <c r="U125" s="1"/>
      <c r="V125" s="1"/>
      <c r="W125" s="1"/>
      <c r="X125" s="1"/>
      <c r="Y125" s="1"/>
      <c r="Z125" s="1"/>
    </row>
    <row r="126" spans="1:26" ht="15.75" customHeight="1">
      <c r="A126" s="246"/>
      <c r="B126" s="246"/>
      <c r="C126" s="246"/>
      <c r="D126" s="246"/>
      <c r="E126" s="246"/>
      <c r="F126" s="246"/>
      <c r="G126" s="246"/>
      <c r="H126" s="246"/>
      <c r="I126" s="1"/>
      <c r="J126" s="1"/>
      <c r="K126" s="1"/>
      <c r="L126" s="1"/>
      <c r="M126" s="1"/>
      <c r="N126" s="1"/>
      <c r="O126" s="1"/>
      <c r="P126" s="1"/>
      <c r="Q126" s="1"/>
      <c r="R126" s="1"/>
      <c r="S126" s="1"/>
      <c r="T126" s="1"/>
      <c r="U126" s="1"/>
      <c r="V126" s="1"/>
      <c r="W126" s="1"/>
      <c r="X126" s="1"/>
      <c r="Y126" s="1"/>
      <c r="Z126" s="1"/>
    </row>
    <row r="127" spans="1:26" ht="15.75" customHeight="1">
      <c r="A127" s="246"/>
      <c r="B127" s="246"/>
      <c r="C127" s="246"/>
      <c r="D127" s="246"/>
      <c r="E127" s="246"/>
      <c r="F127" s="246"/>
      <c r="G127" s="246"/>
      <c r="H127" s="246"/>
      <c r="I127" s="1"/>
      <c r="J127" s="1"/>
      <c r="K127" s="1"/>
      <c r="L127" s="1"/>
      <c r="M127" s="1"/>
      <c r="N127" s="1"/>
      <c r="O127" s="1"/>
      <c r="P127" s="1"/>
      <c r="Q127" s="1"/>
      <c r="R127" s="1"/>
      <c r="S127" s="1"/>
      <c r="T127" s="1"/>
      <c r="U127" s="1"/>
      <c r="V127" s="1"/>
      <c r="W127" s="1"/>
      <c r="X127" s="1"/>
      <c r="Y127" s="1"/>
      <c r="Z127" s="1"/>
    </row>
    <row r="128" spans="1:26" ht="15.75" customHeight="1">
      <c r="A128" s="246"/>
      <c r="B128" s="246"/>
      <c r="C128" s="246"/>
      <c r="D128" s="246"/>
      <c r="E128" s="246"/>
      <c r="F128" s="246"/>
      <c r="G128" s="246"/>
      <c r="H128" s="246"/>
      <c r="I128" s="1"/>
      <c r="J128" s="1"/>
      <c r="K128" s="1"/>
      <c r="L128" s="1"/>
      <c r="M128" s="1"/>
      <c r="N128" s="1"/>
      <c r="O128" s="1"/>
      <c r="P128" s="1"/>
      <c r="Q128" s="1"/>
      <c r="R128" s="1"/>
      <c r="S128" s="1"/>
      <c r="T128" s="1"/>
      <c r="U128" s="1"/>
      <c r="V128" s="1"/>
      <c r="W128" s="1"/>
      <c r="X128" s="1"/>
      <c r="Y128" s="1"/>
      <c r="Z128" s="1"/>
    </row>
    <row r="129" spans="1:26" ht="15.75" customHeight="1">
      <c r="A129" s="246"/>
      <c r="B129" s="246"/>
      <c r="C129" s="246"/>
      <c r="D129" s="246"/>
      <c r="E129" s="246"/>
      <c r="F129" s="246"/>
      <c r="G129" s="246"/>
      <c r="H129" s="246"/>
      <c r="I129" s="1"/>
      <c r="J129" s="1"/>
      <c r="K129" s="1"/>
      <c r="L129" s="1"/>
      <c r="M129" s="1"/>
      <c r="N129" s="1"/>
      <c r="O129" s="1"/>
      <c r="P129" s="1"/>
      <c r="Q129" s="1"/>
      <c r="R129" s="1"/>
      <c r="S129" s="1"/>
      <c r="T129" s="1"/>
      <c r="U129" s="1"/>
      <c r="V129" s="1"/>
      <c r="W129" s="1"/>
      <c r="X129" s="1"/>
      <c r="Y129" s="1"/>
      <c r="Z129" s="1"/>
    </row>
    <row r="130" spans="1:26" ht="15.75" customHeight="1">
      <c r="A130" s="246"/>
      <c r="B130" s="246"/>
      <c r="C130" s="246"/>
      <c r="D130" s="246"/>
      <c r="E130" s="246"/>
      <c r="F130" s="246"/>
      <c r="G130" s="246"/>
      <c r="H130" s="246"/>
      <c r="I130" s="1"/>
      <c r="J130" s="1"/>
      <c r="K130" s="1"/>
      <c r="L130" s="1"/>
      <c r="M130" s="1"/>
      <c r="N130" s="1"/>
      <c r="O130" s="1"/>
      <c r="P130" s="1"/>
      <c r="Q130" s="1"/>
      <c r="R130" s="1"/>
      <c r="S130" s="1"/>
      <c r="T130" s="1"/>
      <c r="U130" s="1"/>
      <c r="V130" s="1"/>
      <c r="W130" s="1"/>
      <c r="X130" s="1"/>
      <c r="Y130" s="1"/>
      <c r="Z130" s="1"/>
    </row>
    <row r="131" spans="1:26" ht="15.75" customHeight="1">
      <c r="A131" s="246"/>
      <c r="B131" s="246"/>
      <c r="C131" s="246"/>
      <c r="D131" s="246"/>
      <c r="E131" s="246"/>
      <c r="F131" s="246"/>
      <c r="G131" s="246"/>
      <c r="H131" s="246"/>
      <c r="I131" s="1"/>
      <c r="J131" s="1"/>
      <c r="K131" s="1"/>
      <c r="L131" s="1"/>
      <c r="M131" s="1"/>
      <c r="N131" s="1"/>
      <c r="O131" s="1"/>
      <c r="P131" s="1"/>
      <c r="Q131" s="1"/>
      <c r="R131" s="1"/>
      <c r="S131" s="1"/>
      <c r="T131" s="1"/>
      <c r="U131" s="1"/>
      <c r="V131" s="1"/>
      <c r="W131" s="1"/>
      <c r="X131" s="1"/>
      <c r="Y131" s="1"/>
      <c r="Z131" s="1"/>
    </row>
    <row r="132" spans="1:26" ht="15.75" customHeight="1">
      <c r="A132" s="246"/>
      <c r="B132" s="246"/>
      <c r="C132" s="246"/>
      <c r="D132" s="246"/>
      <c r="E132" s="246"/>
      <c r="F132" s="246"/>
      <c r="G132" s="246"/>
      <c r="H132" s="246"/>
      <c r="I132" s="1"/>
      <c r="J132" s="1"/>
      <c r="K132" s="1"/>
      <c r="L132" s="1"/>
      <c r="M132" s="1"/>
      <c r="N132" s="1"/>
      <c r="O132" s="1"/>
      <c r="P132" s="1"/>
      <c r="Q132" s="1"/>
      <c r="R132" s="1"/>
      <c r="S132" s="1"/>
      <c r="T132" s="1"/>
      <c r="U132" s="1"/>
      <c r="V132" s="1"/>
      <c r="W132" s="1"/>
      <c r="X132" s="1"/>
      <c r="Y132" s="1"/>
      <c r="Z132" s="1"/>
    </row>
    <row r="133" spans="1:26" ht="15.75" customHeight="1">
      <c r="A133" s="246"/>
      <c r="B133" s="246"/>
      <c r="C133" s="246"/>
      <c r="D133" s="246"/>
      <c r="E133" s="246"/>
      <c r="F133" s="246"/>
      <c r="G133" s="246"/>
      <c r="H133" s="246"/>
      <c r="I133" s="1"/>
      <c r="J133" s="1"/>
      <c r="K133" s="1"/>
      <c r="L133" s="1"/>
      <c r="M133" s="1"/>
      <c r="N133" s="1"/>
      <c r="O133" s="1"/>
      <c r="P133" s="1"/>
      <c r="Q133" s="1"/>
      <c r="R133" s="1"/>
      <c r="S133" s="1"/>
      <c r="T133" s="1"/>
      <c r="U133" s="1"/>
      <c r="V133" s="1"/>
      <c r="W133" s="1"/>
      <c r="X133" s="1"/>
      <c r="Y133" s="1"/>
      <c r="Z133" s="1"/>
    </row>
    <row r="134" spans="1:26" ht="15.75" customHeight="1">
      <c r="A134" s="246"/>
      <c r="B134" s="246"/>
      <c r="C134" s="246"/>
      <c r="D134" s="246"/>
      <c r="E134" s="246"/>
      <c r="F134" s="246"/>
      <c r="G134" s="246"/>
      <c r="H134" s="246"/>
      <c r="I134" s="1"/>
      <c r="J134" s="1"/>
      <c r="K134" s="1"/>
      <c r="L134" s="1"/>
      <c r="M134" s="1"/>
      <c r="N134" s="1"/>
      <c r="O134" s="1"/>
      <c r="P134" s="1"/>
      <c r="Q134" s="1"/>
      <c r="R134" s="1"/>
      <c r="S134" s="1"/>
      <c r="T134" s="1"/>
      <c r="U134" s="1"/>
      <c r="V134" s="1"/>
      <c r="W134" s="1"/>
      <c r="X134" s="1"/>
      <c r="Y134" s="1"/>
      <c r="Z134" s="1"/>
    </row>
    <row r="135" spans="1:26" ht="15.75" customHeight="1">
      <c r="A135" s="246"/>
      <c r="B135" s="246"/>
      <c r="C135" s="246"/>
      <c r="D135" s="246"/>
      <c r="E135" s="246"/>
      <c r="F135" s="246"/>
      <c r="G135" s="246"/>
      <c r="H135" s="246"/>
      <c r="I135" s="1"/>
      <c r="J135" s="1"/>
      <c r="K135" s="1"/>
      <c r="L135" s="1"/>
      <c r="M135" s="1"/>
      <c r="N135" s="1"/>
      <c r="O135" s="1"/>
      <c r="P135" s="1"/>
      <c r="Q135" s="1"/>
      <c r="R135" s="1"/>
      <c r="S135" s="1"/>
      <c r="T135" s="1"/>
      <c r="U135" s="1"/>
      <c r="V135" s="1"/>
      <c r="W135" s="1"/>
      <c r="X135" s="1"/>
      <c r="Y135" s="1"/>
      <c r="Z135" s="1"/>
    </row>
    <row r="136" spans="1:26" ht="15.75" customHeight="1">
      <c r="A136" s="246"/>
      <c r="B136" s="246"/>
      <c r="C136" s="246"/>
      <c r="D136" s="246"/>
      <c r="E136" s="246"/>
      <c r="F136" s="246"/>
      <c r="G136" s="246"/>
      <c r="H136" s="246"/>
      <c r="I136" s="1"/>
      <c r="J136" s="1"/>
      <c r="K136" s="1"/>
      <c r="L136" s="1"/>
      <c r="M136" s="1"/>
      <c r="N136" s="1"/>
      <c r="O136" s="1"/>
      <c r="P136" s="1"/>
      <c r="Q136" s="1"/>
      <c r="R136" s="1"/>
      <c r="S136" s="1"/>
      <c r="T136" s="1"/>
      <c r="U136" s="1"/>
      <c r="V136" s="1"/>
      <c r="W136" s="1"/>
      <c r="X136" s="1"/>
      <c r="Y136" s="1"/>
      <c r="Z136" s="1"/>
    </row>
    <row r="137" spans="1:26" ht="15.75" customHeight="1">
      <c r="A137" s="246"/>
      <c r="B137" s="246"/>
      <c r="C137" s="246"/>
      <c r="D137" s="246"/>
      <c r="E137" s="246"/>
      <c r="F137" s="246"/>
      <c r="G137" s="246"/>
      <c r="H137" s="246"/>
      <c r="I137" s="1"/>
      <c r="J137" s="1"/>
      <c r="K137" s="1"/>
      <c r="L137" s="1"/>
      <c r="M137" s="1"/>
      <c r="N137" s="1"/>
      <c r="O137" s="1"/>
      <c r="P137" s="1"/>
      <c r="Q137" s="1"/>
      <c r="R137" s="1"/>
      <c r="S137" s="1"/>
      <c r="T137" s="1"/>
      <c r="U137" s="1"/>
      <c r="V137" s="1"/>
      <c r="W137" s="1"/>
      <c r="X137" s="1"/>
      <c r="Y137" s="1"/>
      <c r="Z137" s="1"/>
    </row>
    <row r="138" spans="1:26" ht="15.75" customHeight="1">
      <c r="A138" s="246"/>
      <c r="B138" s="246"/>
      <c r="C138" s="246"/>
      <c r="D138" s="246"/>
      <c r="E138" s="246"/>
      <c r="F138" s="246"/>
      <c r="G138" s="246"/>
      <c r="H138" s="246"/>
      <c r="I138" s="1"/>
      <c r="J138" s="1"/>
      <c r="K138" s="1"/>
      <c r="L138" s="1"/>
      <c r="M138" s="1"/>
      <c r="N138" s="1"/>
      <c r="O138" s="1"/>
      <c r="P138" s="1"/>
      <c r="Q138" s="1"/>
      <c r="R138" s="1"/>
      <c r="S138" s="1"/>
      <c r="T138" s="1"/>
      <c r="U138" s="1"/>
      <c r="V138" s="1"/>
      <c r="W138" s="1"/>
      <c r="X138" s="1"/>
      <c r="Y138" s="1"/>
      <c r="Z138" s="1"/>
    </row>
    <row r="139" spans="1:26" ht="15.75" customHeight="1">
      <c r="A139" s="246"/>
      <c r="B139" s="246"/>
      <c r="C139" s="246"/>
      <c r="D139" s="246"/>
      <c r="E139" s="246"/>
      <c r="F139" s="246"/>
      <c r="G139" s="246"/>
      <c r="H139" s="246"/>
      <c r="I139" s="1"/>
      <c r="J139" s="1"/>
      <c r="K139" s="1"/>
      <c r="L139" s="1"/>
      <c r="M139" s="1"/>
      <c r="N139" s="1"/>
      <c r="O139" s="1"/>
      <c r="P139" s="1"/>
      <c r="Q139" s="1"/>
      <c r="R139" s="1"/>
      <c r="S139" s="1"/>
      <c r="T139" s="1"/>
      <c r="U139" s="1"/>
      <c r="V139" s="1"/>
      <c r="W139" s="1"/>
      <c r="X139" s="1"/>
      <c r="Y139" s="1"/>
      <c r="Z139" s="1"/>
    </row>
    <row r="140" spans="1:26" ht="15.75" customHeight="1">
      <c r="A140" s="246"/>
      <c r="B140" s="246"/>
      <c r="C140" s="246"/>
      <c r="D140" s="246"/>
      <c r="E140" s="246"/>
      <c r="F140" s="246"/>
      <c r="G140" s="246"/>
      <c r="H140" s="246"/>
      <c r="I140" s="1"/>
      <c r="J140" s="1"/>
      <c r="K140" s="1"/>
      <c r="L140" s="1"/>
      <c r="M140" s="1"/>
      <c r="N140" s="1"/>
      <c r="O140" s="1"/>
      <c r="P140" s="1"/>
      <c r="Q140" s="1"/>
      <c r="R140" s="1"/>
      <c r="S140" s="1"/>
      <c r="T140" s="1"/>
      <c r="U140" s="1"/>
      <c r="V140" s="1"/>
      <c r="W140" s="1"/>
      <c r="X140" s="1"/>
      <c r="Y140" s="1"/>
      <c r="Z140" s="1"/>
    </row>
    <row r="141" spans="1:26" ht="15.75" customHeight="1">
      <c r="A141" s="246"/>
      <c r="B141" s="246"/>
      <c r="C141" s="246"/>
      <c r="D141" s="246"/>
      <c r="E141" s="246"/>
      <c r="F141" s="246"/>
      <c r="G141" s="246"/>
      <c r="H141" s="246"/>
      <c r="I141" s="1"/>
      <c r="J141" s="1"/>
      <c r="K141" s="1"/>
      <c r="L141" s="1"/>
      <c r="M141" s="1"/>
      <c r="N141" s="1"/>
      <c r="O141" s="1"/>
      <c r="P141" s="1"/>
      <c r="Q141" s="1"/>
      <c r="R141" s="1"/>
      <c r="S141" s="1"/>
      <c r="T141" s="1"/>
      <c r="U141" s="1"/>
      <c r="V141" s="1"/>
      <c r="W141" s="1"/>
      <c r="X141" s="1"/>
      <c r="Y141" s="1"/>
      <c r="Z141" s="1"/>
    </row>
    <row r="142" spans="1:26" ht="15.75" customHeight="1">
      <c r="A142" s="246"/>
      <c r="B142" s="246"/>
      <c r="C142" s="246"/>
      <c r="D142" s="246"/>
      <c r="E142" s="246"/>
      <c r="F142" s="246"/>
      <c r="G142" s="246"/>
      <c r="H142" s="246"/>
      <c r="I142" s="1"/>
      <c r="J142" s="1"/>
      <c r="K142" s="1"/>
      <c r="L142" s="1"/>
      <c r="M142" s="1"/>
      <c r="N142" s="1"/>
      <c r="O142" s="1"/>
      <c r="P142" s="1"/>
      <c r="Q142" s="1"/>
      <c r="R142" s="1"/>
      <c r="S142" s="1"/>
      <c r="T142" s="1"/>
      <c r="U142" s="1"/>
      <c r="V142" s="1"/>
      <c r="W142" s="1"/>
      <c r="X142" s="1"/>
      <c r="Y142" s="1"/>
      <c r="Z142" s="1"/>
    </row>
    <row r="143" spans="1:26" ht="15.75" customHeight="1">
      <c r="A143" s="246"/>
      <c r="B143" s="246"/>
      <c r="C143" s="246"/>
      <c r="D143" s="246"/>
      <c r="E143" s="246"/>
      <c r="F143" s="246"/>
      <c r="G143" s="246"/>
      <c r="H143" s="246"/>
      <c r="I143" s="1"/>
      <c r="J143" s="1"/>
      <c r="K143" s="1"/>
      <c r="L143" s="1"/>
      <c r="M143" s="1"/>
      <c r="N143" s="1"/>
      <c r="O143" s="1"/>
      <c r="P143" s="1"/>
      <c r="Q143" s="1"/>
      <c r="R143" s="1"/>
      <c r="S143" s="1"/>
      <c r="T143" s="1"/>
      <c r="U143" s="1"/>
      <c r="V143" s="1"/>
      <c r="W143" s="1"/>
      <c r="X143" s="1"/>
      <c r="Y143" s="1"/>
      <c r="Z143" s="1"/>
    </row>
    <row r="144" spans="1:26" ht="15.75" customHeight="1">
      <c r="A144" s="246"/>
      <c r="B144" s="246"/>
      <c r="C144" s="246"/>
      <c r="D144" s="246"/>
      <c r="E144" s="246"/>
      <c r="F144" s="246"/>
      <c r="G144" s="246"/>
      <c r="H144" s="246"/>
      <c r="I144" s="1"/>
      <c r="J144" s="1"/>
      <c r="K144" s="1"/>
      <c r="L144" s="1"/>
      <c r="M144" s="1"/>
      <c r="N144" s="1"/>
      <c r="O144" s="1"/>
      <c r="P144" s="1"/>
      <c r="Q144" s="1"/>
      <c r="R144" s="1"/>
      <c r="S144" s="1"/>
      <c r="T144" s="1"/>
      <c r="U144" s="1"/>
      <c r="V144" s="1"/>
      <c r="W144" s="1"/>
      <c r="X144" s="1"/>
      <c r="Y144" s="1"/>
      <c r="Z144" s="1"/>
    </row>
    <row r="145" spans="1:26" ht="15.75" customHeight="1">
      <c r="A145" s="246"/>
      <c r="B145" s="246"/>
      <c r="C145" s="246"/>
      <c r="D145" s="246"/>
      <c r="E145" s="246"/>
      <c r="F145" s="246"/>
      <c r="G145" s="246"/>
      <c r="H145" s="246"/>
      <c r="I145" s="1"/>
      <c r="J145" s="1"/>
      <c r="K145" s="1"/>
      <c r="L145" s="1"/>
      <c r="M145" s="1"/>
      <c r="N145" s="1"/>
      <c r="O145" s="1"/>
      <c r="P145" s="1"/>
      <c r="Q145" s="1"/>
      <c r="R145" s="1"/>
      <c r="S145" s="1"/>
      <c r="T145" s="1"/>
      <c r="U145" s="1"/>
      <c r="V145" s="1"/>
      <c r="W145" s="1"/>
      <c r="X145" s="1"/>
      <c r="Y145" s="1"/>
      <c r="Z145" s="1"/>
    </row>
    <row r="146" spans="1:26" ht="15.75" customHeight="1">
      <c r="A146" s="246"/>
      <c r="B146" s="246"/>
      <c r="C146" s="246"/>
      <c r="D146" s="246"/>
      <c r="E146" s="246"/>
      <c r="F146" s="246"/>
      <c r="G146" s="246"/>
      <c r="H146" s="246"/>
      <c r="I146" s="1"/>
      <c r="J146" s="1"/>
      <c r="K146" s="1"/>
      <c r="L146" s="1"/>
      <c r="M146" s="1"/>
      <c r="N146" s="1"/>
      <c r="O146" s="1"/>
      <c r="P146" s="1"/>
      <c r="Q146" s="1"/>
      <c r="R146" s="1"/>
      <c r="S146" s="1"/>
      <c r="T146" s="1"/>
      <c r="U146" s="1"/>
      <c r="V146" s="1"/>
      <c r="W146" s="1"/>
      <c r="X146" s="1"/>
      <c r="Y146" s="1"/>
      <c r="Z146" s="1"/>
    </row>
    <row r="147" spans="1:26" ht="15.75" customHeight="1">
      <c r="A147" s="246"/>
      <c r="B147" s="246"/>
      <c r="C147" s="246"/>
      <c r="D147" s="246"/>
      <c r="E147" s="246"/>
      <c r="F147" s="246"/>
      <c r="G147" s="246"/>
      <c r="H147" s="246"/>
      <c r="I147" s="1"/>
      <c r="J147" s="1"/>
      <c r="K147" s="1"/>
      <c r="L147" s="1"/>
      <c r="M147" s="1"/>
      <c r="N147" s="1"/>
      <c r="O147" s="1"/>
      <c r="P147" s="1"/>
      <c r="Q147" s="1"/>
      <c r="R147" s="1"/>
      <c r="S147" s="1"/>
      <c r="T147" s="1"/>
      <c r="U147" s="1"/>
      <c r="V147" s="1"/>
      <c r="W147" s="1"/>
      <c r="X147" s="1"/>
      <c r="Y147" s="1"/>
      <c r="Z147" s="1"/>
    </row>
    <row r="148" spans="1:26" ht="15.75" customHeight="1">
      <c r="A148" s="246"/>
      <c r="B148" s="246"/>
      <c r="C148" s="246"/>
      <c r="D148" s="246"/>
      <c r="E148" s="246"/>
      <c r="F148" s="246"/>
      <c r="G148" s="246"/>
      <c r="H148" s="246"/>
      <c r="I148" s="1"/>
      <c r="J148" s="1"/>
      <c r="K148" s="1"/>
      <c r="L148" s="1"/>
      <c r="M148" s="1"/>
      <c r="N148" s="1"/>
      <c r="O148" s="1"/>
      <c r="P148" s="1"/>
      <c r="Q148" s="1"/>
      <c r="R148" s="1"/>
      <c r="S148" s="1"/>
      <c r="T148" s="1"/>
      <c r="U148" s="1"/>
      <c r="V148" s="1"/>
      <c r="W148" s="1"/>
      <c r="X148" s="1"/>
      <c r="Y148" s="1"/>
      <c r="Z148" s="1"/>
    </row>
    <row r="149" spans="1:26" ht="15.75" customHeight="1">
      <c r="A149" s="246"/>
      <c r="B149" s="246"/>
      <c r="C149" s="246"/>
      <c r="D149" s="246"/>
      <c r="E149" s="246"/>
      <c r="F149" s="246"/>
      <c r="G149" s="246"/>
      <c r="H149" s="246"/>
      <c r="I149" s="1"/>
      <c r="J149" s="1"/>
      <c r="K149" s="1"/>
      <c r="L149" s="1"/>
      <c r="M149" s="1"/>
      <c r="N149" s="1"/>
      <c r="O149" s="1"/>
      <c r="P149" s="1"/>
      <c r="Q149" s="1"/>
      <c r="R149" s="1"/>
      <c r="S149" s="1"/>
      <c r="T149" s="1"/>
      <c r="U149" s="1"/>
      <c r="V149" s="1"/>
      <c r="W149" s="1"/>
      <c r="X149" s="1"/>
      <c r="Y149" s="1"/>
      <c r="Z149" s="1"/>
    </row>
    <row r="150" spans="1:26" ht="15.75" customHeight="1">
      <c r="A150" s="246"/>
      <c r="B150" s="246"/>
      <c r="C150" s="246"/>
      <c r="D150" s="246"/>
      <c r="E150" s="246"/>
      <c r="F150" s="246"/>
      <c r="G150" s="246"/>
      <c r="H150" s="246"/>
      <c r="I150" s="1"/>
      <c r="J150" s="1"/>
      <c r="K150" s="1"/>
      <c r="L150" s="1"/>
      <c r="M150" s="1"/>
      <c r="N150" s="1"/>
      <c r="O150" s="1"/>
      <c r="P150" s="1"/>
      <c r="Q150" s="1"/>
      <c r="R150" s="1"/>
      <c r="S150" s="1"/>
      <c r="T150" s="1"/>
      <c r="U150" s="1"/>
      <c r="V150" s="1"/>
      <c r="W150" s="1"/>
      <c r="X150" s="1"/>
      <c r="Y150" s="1"/>
      <c r="Z150" s="1"/>
    </row>
    <row r="151" spans="1:26" ht="15.75" customHeight="1">
      <c r="A151" s="246"/>
      <c r="B151" s="246"/>
      <c r="C151" s="246"/>
      <c r="D151" s="246"/>
      <c r="E151" s="246"/>
      <c r="F151" s="246"/>
      <c r="G151" s="246"/>
      <c r="H151" s="246"/>
      <c r="I151" s="1"/>
      <c r="J151" s="1"/>
      <c r="K151" s="1"/>
      <c r="L151" s="1"/>
      <c r="M151" s="1"/>
      <c r="N151" s="1"/>
      <c r="O151" s="1"/>
      <c r="P151" s="1"/>
      <c r="Q151" s="1"/>
      <c r="R151" s="1"/>
      <c r="S151" s="1"/>
      <c r="T151" s="1"/>
      <c r="U151" s="1"/>
      <c r="V151" s="1"/>
      <c r="W151" s="1"/>
      <c r="X151" s="1"/>
      <c r="Y151" s="1"/>
      <c r="Z151" s="1"/>
    </row>
    <row r="152" spans="1:26" ht="15.75" customHeight="1">
      <c r="A152" s="246"/>
      <c r="B152" s="246"/>
      <c r="C152" s="246"/>
      <c r="D152" s="246"/>
      <c r="E152" s="246"/>
      <c r="F152" s="246"/>
      <c r="G152" s="246"/>
      <c r="H152" s="246"/>
      <c r="I152" s="1"/>
      <c r="J152" s="1"/>
      <c r="K152" s="1"/>
      <c r="L152" s="1"/>
      <c r="M152" s="1"/>
      <c r="N152" s="1"/>
      <c r="O152" s="1"/>
      <c r="P152" s="1"/>
      <c r="Q152" s="1"/>
      <c r="R152" s="1"/>
      <c r="S152" s="1"/>
      <c r="T152" s="1"/>
      <c r="U152" s="1"/>
      <c r="V152" s="1"/>
      <c r="W152" s="1"/>
      <c r="X152" s="1"/>
      <c r="Y152" s="1"/>
      <c r="Z152" s="1"/>
    </row>
    <row r="153" spans="1:26" ht="15.75" customHeight="1">
      <c r="A153" s="246"/>
      <c r="B153" s="246"/>
      <c r="C153" s="246"/>
      <c r="D153" s="246"/>
      <c r="E153" s="246"/>
      <c r="F153" s="246"/>
      <c r="G153" s="246"/>
      <c r="H153" s="246"/>
      <c r="I153" s="1"/>
      <c r="J153" s="1"/>
      <c r="K153" s="1"/>
      <c r="L153" s="1"/>
      <c r="M153" s="1"/>
      <c r="N153" s="1"/>
      <c r="O153" s="1"/>
      <c r="P153" s="1"/>
      <c r="Q153" s="1"/>
      <c r="R153" s="1"/>
      <c r="S153" s="1"/>
      <c r="T153" s="1"/>
      <c r="U153" s="1"/>
      <c r="V153" s="1"/>
      <c r="W153" s="1"/>
      <c r="X153" s="1"/>
      <c r="Y153" s="1"/>
      <c r="Z153" s="1"/>
    </row>
    <row r="154" spans="1:26" ht="15.75" customHeight="1">
      <c r="A154" s="246"/>
      <c r="B154" s="246"/>
      <c r="C154" s="246"/>
      <c r="D154" s="246"/>
      <c r="E154" s="246"/>
      <c r="F154" s="246"/>
      <c r="G154" s="246"/>
      <c r="H154" s="246"/>
      <c r="I154" s="1"/>
      <c r="J154" s="1"/>
      <c r="K154" s="1"/>
      <c r="L154" s="1"/>
      <c r="M154" s="1"/>
      <c r="N154" s="1"/>
      <c r="O154" s="1"/>
      <c r="P154" s="1"/>
      <c r="Q154" s="1"/>
      <c r="R154" s="1"/>
      <c r="S154" s="1"/>
      <c r="T154" s="1"/>
      <c r="U154" s="1"/>
      <c r="V154" s="1"/>
      <c r="W154" s="1"/>
      <c r="X154" s="1"/>
      <c r="Y154" s="1"/>
      <c r="Z154" s="1"/>
    </row>
    <row r="155" spans="1:26" ht="15.75" customHeight="1">
      <c r="A155" s="246"/>
      <c r="B155" s="246"/>
      <c r="C155" s="246"/>
      <c r="D155" s="246"/>
      <c r="E155" s="246"/>
      <c r="F155" s="246"/>
      <c r="G155" s="246"/>
      <c r="H155" s="246"/>
      <c r="I155" s="1"/>
      <c r="J155" s="1"/>
      <c r="K155" s="1"/>
      <c r="L155" s="1"/>
      <c r="M155" s="1"/>
      <c r="N155" s="1"/>
      <c r="O155" s="1"/>
      <c r="P155" s="1"/>
      <c r="Q155" s="1"/>
      <c r="R155" s="1"/>
      <c r="S155" s="1"/>
      <c r="T155" s="1"/>
      <c r="U155" s="1"/>
      <c r="V155" s="1"/>
      <c r="W155" s="1"/>
      <c r="X155" s="1"/>
      <c r="Y155" s="1"/>
      <c r="Z155" s="1"/>
    </row>
    <row r="156" spans="1:26" ht="15.75" customHeight="1">
      <c r="A156" s="246"/>
      <c r="B156" s="246"/>
      <c r="C156" s="246"/>
      <c r="D156" s="246"/>
      <c r="E156" s="246"/>
      <c r="F156" s="246"/>
      <c r="G156" s="246"/>
      <c r="H156" s="246"/>
      <c r="I156" s="1"/>
      <c r="J156" s="1"/>
      <c r="K156" s="1"/>
      <c r="L156" s="1"/>
      <c r="M156" s="1"/>
      <c r="N156" s="1"/>
      <c r="O156" s="1"/>
      <c r="P156" s="1"/>
      <c r="Q156" s="1"/>
      <c r="R156" s="1"/>
      <c r="S156" s="1"/>
      <c r="T156" s="1"/>
      <c r="U156" s="1"/>
      <c r="V156" s="1"/>
      <c r="W156" s="1"/>
      <c r="X156" s="1"/>
      <c r="Y156" s="1"/>
      <c r="Z156" s="1"/>
    </row>
    <row r="157" spans="1:26" ht="15.75" customHeight="1">
      <c r="A157" s="246"/>
      <c r="B157" s="246"/>
      <c r="C157" s="246"/>
      <c r="D157" s="246"/>
      <c r="E157" s="246"/>
      <c r="F157" s="246"/>
      <c r="G157" s="246"/>
      <c r="H157" s="246"/>
      <c r="I157" s="1"/>
      <c r="J157" s="1"/>
      <c r="K157" s="1"/>
      <c r="L157" s="1"/>
      <c r="M157" s="1"/>
      <c r="N157" s="1"/>
      <c r="O157" s="1"/>
      <c r="P157" s="1"/>
      <c r="Q157" s="1"/>
      <c r="R157" s="1"/>
      <c r="S157" s="1"/>
      <c r="T157" s="1"/>
      <c r="U157" s="1"/>
      <c r="V157" s="1"/>
      <c r="W157" s="1"/>
      <c r="X157" s="1"/>
      <c r="Y157" s="1"/>
      <c r="Z157" s="1"/>
    </row>
    <row r="158" spans="1:26" ht="15.75" customHeight="1">
      <c r="A158" s="246"/>
      <c r="B158" s="246"/>
      <c r="C158" s="246"/>
      <c r="D158" s="246"/>
      <c r="E158" s="246"/>
      <c r="F158" s="246"/>
      <c r="G158" s="246"/>
      <c r="H158" s="246"/>
      <c r="I158" s="1"/>
      <c r="J158" s="1"/>
      <c r="K158" s="1"/>
      <c r="L158" s="1"/>
      <c r="M158" s="1"/>
      <c r="N158" s="1"/>
      <c r="O158" s="1"/>
      <c r="P158" s="1"/>
      <c r="Q158" s="1"/>
      <c r="R158" s="1"/>
      <c r="S158" s="1"/>
      <c r="T158" s="1"/>
      <c r="U158" s="1"/>
      <c r="V158" s="1"/>
      <c r="W158" s="1"/>
      <c r="X158" s="1"/>
      <c r="Y158" s="1"/>
      <c r="Z158" s="1"/>
    </row>
    <row r="159" spans="1:26" ht="15.75" customHeight="1">
      <c r="A159" s="246"/>
      <c r="B159" s="246"/>
      <c r="C159" s="246"/>
      <c r="D159" s="246"/>
      <c r="E159" s="246"/>
      <c r="F159" s="246"/>
      <c r="G159" s="246"/>
      <c r="H159" s="246"/>
      <c r="I159" s="1"/>
      <c r="J159" s="1"/>
      <c r="K159" s="1"/>
      <c r="L159" s="1"/>
      <c r="M159" s="1"/>
      <c r="N159" s="1"/>
      <c r="O159" s="1"/>
      <c r="P159" s="1"/>
      <c r="Q159" s="1"/>
      <c r="R159" s="1"/>
      <c r="S159" s="1"/>
      <c r="T159" s="1"/>
      <c r="U159" s="1"/>
      <c r="V159" s="1"/>
      <c r="W159" s="1"/>
      <c r="X159" s="1"/>
      <c r="Y159" s="1"/>
      <c r="Z159" s="1"/>
    </row>
    <row r="160" spans="1:26" ht="15.75" customHeight="1">
      <c r="A160" s="246"/>
      <c r="B160" s="246"/>
      <c r="C160" s="246"/>
      <c r="D160" s="246"/>
      <c r="E160" s="246"/>
      <c r="F160" s="246"/>
      <c r="G160" s="246"/>
      <c r="H160" s="246"/>
      <c r="I160" s="1"/>
      <c r="J160" s="1"/>
      <c r="K160" s="1"/>
      <c r="L160" s="1"/>
      <c r="M160" s="1"/>
      <c r="N160" s="1"/>
      <c r="O160" s="1"/>
      <c r="P160" s="1"/>
      <c r="Q160" s="1"/>
      <c r="R160" s="1"/>
      <c r="S160" s="1"/>
      <c r="T160" s="1"/>
      <c r="U160" s="1"/>
      <c r="V160" s="1"/>
      <c r="W160" s="1"/>
      <c r="X160" s="1"/>
      <c r="Y160" s="1"/>
      <c r="Z160" s="1"/>
    </row>
    <row r="161" spans="1:26" ht="15.75" customHeight="1">
      <c r="A161" s="246"/>
      <c r="B161" s="246"/>
      <c r="C161" s="246"/>
      <c r="D161" s="246"/>
      <c r="E161" s="246"/>
      <c r="F161" s="246"/>
      <c r="G161" s="246"/>
      <c r="H161" s="246"/>
      <c r="I161" s="1"/>
      <c r="J161" s="1"/>
      <c r="K161" s="1"/>
      <c r="L161" s="1"/>
      <c r="M161" s="1"/>
      <c r="N161" s="1"/>
      <c r="O161" s="1"/>
      <c r="P161" s="1"/>
      <c r="Q161" s="1"/>
      <c r="R161" s="1"/>
      <c r="S161" s="1"/>
      <c r="T161" s="1"/>
      <c r="U161" s="1"/>
      <c r="V161" s="1"/>
      <c r="W161" s="1"/>
      <c r="X161" s="1"/>
      <c r="Y161" s="1"/>
      <c r="Z161" s="1"/>
    </row>
    <row r="162" spans="1:26" ht="15.75" customHeight="1">
      <c r="A162" s="246"/>
      <c r="B162" s="246"/>
      <c r="C162" s="246"/>
      <c r="D162" s="246"/>
      <c r="E162" s="246"/>
      <c r="F162" s="246"/>
      <c r="G162" s="246"/>
      <c r="H162" s="246"/>
      <c r="I162" s="1"/>
      <c r="J162" s="1"/>
      <c r="K162" s="1"/>
      <c r="L162" s="1"/>
      <c r="M162" s="1"/>
      <c r="N162" s="1"/>
      <c r="O162" s="1"/>
      <c r="P162" s="1"/>
      <c r="Q162" s="1"/>
      <c r="R162" s="1"/>
      <c r="S162" s="1"/>
      <c r="T162" s="1"/>
      <c r="U162" s="1"/>
      <c r="V162" s="1"/>
      <c r="W162" s="1"/>
      <c r="X162" s="1"/>
      <c r="Y162" s="1"/>
      <c r="Z162" s="1"/>
    </row>
    <row r="163" spans="1:26" ht="15.75" customHeight="1">
      <c r="A163" s="246"/>
      <c r="B163" s="246"/>
      <c r="C163" s="246"/>
      <c r="D163" s="246"/>
      <c r="E163" s="246"/>
      <c r="F163" s="246"/>
      <c r="G163" s="246"/>
      <c r="H163" s="246"/>
      <c r="I163" s="1"/>
      <c r="J163" s="1"/>
      <c r="K163" s="1"/>
      <c r="L163" s="1"/>
      <c r="M163" s="1"/>
      <c r="N163" s="1"/>
      <c r="O163" s="1"/>
      <c r="P163" s="1"/>
      <c r="Q163" s="1"/>
      <c r="R163" s="1"/>
      <c r="S163" s="1"/>
      <c r="T163" s="1"/>
      <c r="U163" s="1"/>
      <c r="V163" s="1"/>
      <c r="W163" s="1"/>
      <c r="X163" s="1"/>
      <c r="Y163" s="1"/>
      <c r="Z163" s="1"/>
    </row>
    <row r="164" spans="1:26" ht="15.75" customHeight="1">
      <c r="A164" s="246"/>
      <c r="B164" s="246"/>
      <c r="C164" s="246"/>
      <c r="D164" s="246"/>
      <c r="E164" s="246"/>
      <c r="F164" s="246"/>
      <c r="G164" s="246"/>
      <c r="H164" s="246"/>
      <c r="I164" s="1"/>
      <c r="J164" s="1"/>
      <c r="K164" s="1"/>
      <c r="L164" s="1"/>
      <c r="M164" s="1"/>
      <c r="N164" s="1"/>
      <c r="O164" s="1"/>
      <c r="P164" s="1"/>
      <c r="Q164" s="1"/>
      <c r="R164" s="1"/>
      <c r="S164" s="1"/>
      <c r="T164" s="1"/>
      <c r="U164" s="1"/>
      <c r="V164" s="1"/>
      <c r="W164" s="1"/>
      <c r="X164" s="1"/>
      <c r="Y164" s="1"/>
      <c r="Z164" s="1"/>
    </row>
    <row r="165" spans="1:26" ht="15.75" customHeight="1">
      <c r="A165" s="246"/>
      <c r="B165" s="246"/>
      <c r="C165" s="246"/>
      <c r="D165" s="246"/>
      <c r="E165" s="246"/>
      <c r="F165" s="246"/>
      <c r="G165" s="246"/>
      <c r="H165" s="246"/>
      <c r="I165" s="1"/>
      <c r="J165" s="1"/>
      <c r="K165" s="1"/>
      <c r="L165" s="1"/>
      <c r="M165" s="1"/>
      <c r="N165" s="1"/>
      <c r="O165" s="1"/>
      <c r="P165" s="1"/>
      <c r="Q165" s="1"/>
      <c r="R165" s="1"/>
      <c r="S165" s="1"/>
      <c r="T165" s="1"/>
      <c r="U165" s="1"/>
      <c r="V165" s="1"/>
      <c r="W165" s="1"/>
      <c r="X165" s="1"/>
      <c r="Y165" s="1"/>
      <c r="Z165" s="1"/>
    </row>
    <row r="166" spans="1:26" ht="15.75" customHeight="1">
      <c r="A166" s="246"/>
      <c r="B166" s="246"/>
      <c r="C166" s="246"/>
      <c r="D166" s="246"/>
      <c r="E166" s="246"/>
      <c r="F166" s="246"/>
      <c r="G166" s="246"/>
      <c r="H166" s="246"/>
      <c r="I166" s="1"/>
      <c r="J166" s="1"/>
      <c r="K166" s="1"/>
      <c r="L166" s="1"/>
      <c r="M166" s="1"/>
      <c r="N166" s="1"/>
      <c r="O166" s="1"/>
      <c r="P166" s="1"/>
      <c r="Q166" s="1"/>
      <c r="R166" s="1"/>
      <c r="S166" s="1"/>
      <c r="T166" s="1"/>
      <c r="U166" s="1"/>
      <c r="V166" s="1"/>
      <c r="W166" s="1"/>
      <c r="X166" s="1"/>
      <c r="Y166" s="1"/>
      <c r="Z166" s="1"/>
    </row>
    <row r="167" spans="1:26" ht="15.75" customHeight="1">
      <c r="A167" s="246"/>
      <c r="B167" s="246"/>
      <c r="C167" s="246"/>
      <c r="D167" s="246"/>
      <c r="E167" s="246"/>
      <c r="F167" s="246"/>
      <c r="G167" s="246"/>
      <c r="H167" s="246"/>
      <c r="I167" s="1"/>
      <c r="J167" s="1"/>
      <c r="K167" s="1"/>
      <c r="L167" s="1"/>
      <c r="M167" s="1"/>
      <c r="N167" s="1"/>
      <c r="O167" s="1"/>
      <c r="P167" s="1"/>
      <c r="Q167" s="1"/>
      <c r="R167" s="1"/>
      <c r="S167" s="1"/>
      <c r="T167" s="1"/>
      <c r="U167" s="1"/>
      <c r="V167" s="1"/>
      <c r="W167" s="1"/>
      <c r="X167" s="1"/>
      <c r="Y167" s="1"/>
      <c r="Z167" s="1"/>
    </row>
    <row r="168" spans="1:26" ht="15.75" customHeight="1">
      <c r="A168" s="246"/>
      <c r="B168" s="246"/>
      <c r="C168" s="246"/>
      <c r="D168" s="246"/>
      <c r="E168" s="246"/>
      <c r="F168" s="246"/>
      <c r="G168" s="246"/>
      <c r="H168" s="246"/>
      <c r="I168" s="1"/>
      <c r="J168" s="1"/>
      <c r="K168" s="1"/>
      <c r="L168" s="1"/>
      <c r="M168" s="1"/>
      <c r="N168" s="1"/>
      <c r="O168" s="1"/>
      <c r="P168" s="1"/>
      <c r="Q168" s="1"/>
      <c r="R168" s="1"/>
      <c r="S168" s="1"/>
      <c r="T168" s="1"/>
      <c r="U168" s="1"/>
      <c r="V168" s="1"/>
      <c r="W168" s="1"/>
      <c r="X168" s="1"/>
      <c r="Y168" s="1"/>
      <c r="Z168" s="1"/>
    </row>
    <row r="169" spans="1:26" ht="15.75" customHeight="1">
      <c r="A169" s="246"/>
      <c r="B169" s="246"/>
      <c r="C169" s="246"/>
      <c r="D169" s="246"/>
      <c r="E169" s="246"/>
      <c r="F169" s="246"/>
      <c r="G169" s="246"/>
      <c r="H169" s="246"/>
      <c r="I169" s="1"/>
      <c r="J169" s="1"/>
      <c r="K169" s="1"/>
      <c r="L169" s="1"/>
      <c r="M169" s="1"/>
      <c r="N169" s="1"/>
      <c r="O169" s="1"/>
      <c r="P169" s="1"/>
      <c r="Q169" s="1"/>
      <c r="R169" s="1"/>
      <c r="S169" s="1"/>
      <c r="T169" s="1"/>
      <c r="U169" s="1"/>
      <c r="V169" s="1"/>
      <c r="W169" s="1"/>
      <c r="X169" s="1"/>
      <c r="Y169" s="1"/>
      <c r="Z169" s="1"/>
    </row>
    <row r="170" spans="1:26" ht="15.75" customHeight="1">
      <c r="A170" s="246"/>
      <c r="B170" s="246"/>
      <c r="C170" s="246"/>
      <c r="D170" s="246"/>
      <c r="E170" s="246"/>
      <c r="F170" s="246"/>
      <c r="G170" s="246"/>
      <c r="H170" s="246"/>
      <c r="I170" s="1"/>
      <c r="J170" s="1"/>
      <c r="K170" s="1"/>
      <c r="L170" s="1"/>
      <c r="M170" s="1"/>
      <c r="N170" s="1"/>
      <c r="O170" s="1"/>
      <c r="P170" s="1"/>
      <c r="Q170" s="1"/>
      <c r="R170" s="1"/>
      <c r="S170" s="1"/>
      <c r="T170" s="1"/>
      <c r="U170" s="1"/>
      <c r="V170" s="1"/>
      <c r="W170" s="1"/>
      <c r="X170" s="1"/>
      <c r="Y170" s="1"/>
      <c r="Z170" s="1"/>
    </row>
    <row r="171" spans="1:26" ht="15.75" customHeight="1">
      <c r="A171" s="246"/>
      <c r="B171" s="246"/>
      <c r="C171" s="246"/>
      <c r="D171" s="246"/>
      <c r="E171" s="246"/>
      <c r="F171" s="246"/>
      <c r="G171" s="246"/>
      <c r="H171" s="246"/>
      <c r="I171" s="1"/>
      <c r="J171" s="1"/>
      <c r="K171" s="1"/>
      <c r="L171" s="1"/>
      <c r="M171" s="1"/>
      <c r="N171" s="1"/>
      <c r="O171" s="1"/>
      <c r="P171" s="1"/>
      <c r="Q171" s="1"/>
      <c r="R171" s="1"/>
      <c r="S171" s="1"/>
      <c r="T171" s="1"/>
      <c r="U171" s="1"/>
      <c r="V171" s="1"/>
      <c r="W171" s="1"/>
      <c r="X171" s="1"/>
      <c r="Y171" s="1"/>
      <c r="Z171" s="1"/>
    </row>
    <row r="172" spans="1:26" ht="15.75" customHeight="1">
      <c r="A172" s="246"/>
      <c r="B172" s="246"/>
      <c r="C172" s="246"/>
      <c r="D172" s="246"/>
      <c r="E172" s="246"/>
      <c r="F172" s="246"/>
      <c r="G172" s="246"/>
      <c r="H172" s="246"/>
      <c r="I172" s="1"/>
      <c r="J172" s="1"/>
      <c r="K172" s="1"/>
      <c r="L172" s="1"/>
      <c r="M172" s="1"/>
      <c r="N172" s="1"/>
      <c r="O172" s="1"/>
      <c r="P172" s="1"/>
      <c r="Q172" s="1"/>
      <c r="R172" s="1"/>
      <c r="S172" s="1"/>
      <c r="T172" s="1"/>
      <c r="U172" s="1"/>
      <c r="V172" s="1"/>
      <c r="W172" s="1"/>
      <c r="X172" s="1"/>
      <c r="Y172" s="1"/>
      <c r="Z172" s="1"/>
    </row>
    <row r="173" spans="1:26" ht="15.75" customHeight="1">
      <c r="A173" s="246"/>
      <c r="B173" s="246"/>
      <c r="C173" s="246"/>
      <c r="D173" s="246"/>
      <c r="E173" s="246"/>
      <c r="F173" s="246"/>
      <c r="G173" s="246"/>
      <c r="H173" s="246"/>
      <c r="I173" s="1"/>
      <c r="J173" s="1"/>
      <c r="K173" s="1"/>
      <c r="L173" s="1"/>
      <c r="M173" s="1"/>
      <c r="N173" s="1"/>
      <c r="O173" s="1"/>
      <c r="P173" s="1"/>
      <c r="Q173" s="1"/>
      <c r="R173" s="1"/>
      <c r="S173" s="1"/>
      <c r="T173" s="1"/>
      <c r="U173" s="1"/>
      <c r="V173" s="1"/>
      <c r="W173" s="1"/>
      <c r="X173" s="1"/>
      <c r="Y173" s="1"/>
      <c r="Z173" s="1"/>
    </row>
    <row r="174" spans="1:26" ht="15.75" customHeight="1">
      <c r="A174" s="246"/>
      <c r="B174" s="246"/>
      <c r="C174" s="246"/>
      <c r="D174" s="246"/>
      <c r="E174" s="246"/>
      <c r="F174" s="246"/>
      <c r="G174" s="246"/>
      <c r="H174" s="246"/>
      <c r="I174" s="1"/>
      <c r="J174" s="1"/>
      <c r="K174" s="1"/>
      <c r="L174" s="1"/>
      <c r="M174" s="1"/>
      <c r="N174" s="1"/>
      <c r="O174" s="1"/>
      <c r="P174" s="1"/>
      <c r="Q174" s="1"/>
      <c r="R174" s="1"/>
      <c r="S174" s="1"/>
      <c r="T174" s="1"/>
      <c r="U174" s="1"/>
      <c r="V174" s="1"/>
      <c r="W174" s="1"/>
      <c r="X174" s="1"/>
      <c r="Y174" s="1"/>
      <c r="Z174" s="1"/>
    </row>
    <row r="175" spans="1:26" ht="15.75" customHeight="1">
      <c r="A175" s="246"/>
      <c r="B175" s="246"/>
      <c r="C175" s="246"/>
      <c r="D175" s="246"/>
      <c r="E175" s="246"/>
      <c r="F175" s="246"/>
      <c r="G175" s="246"/>
      <c r="H175" s="246"/>
      <c r="I175" s="1"/>
      <c r="J175" s="1"/>
      <c r="K175" s="1"/>
      <c r="L175" s="1"/>
      <c r="M175" s="1"/>
      <c r="N175" s="1"/>
      <c r="O175" s="1"/>
      <c r="P175" s="1"/>
      <c r="Q175" s="1"/>
      <c r="R175" s="1"/>
      <c r="S175" s="1"/>
      <c r="T175" s="1"/>
      <c r="U175" s="1"/>
      <c r="V175" s="1"/>
      <c r="W175" s="1"/>
      <c r="X175" s="1"/>
      <c r="Y175" s="1"/>
      <c r="Z175" s="1"/>
    </row>
    <row r="176" spans="1:26" ht="15.75" customHeight="1">
      <c r="A176" s="246"/>
      <c r="B176" s="246"/>
      <c r="C176" s="246"/>
      <c r="D176" s="246"/>
      <c r="E176" s="246"/>
      <c r="F176" s="246"/>
      <c r="G176" s="246"/>
      <c r="H176" s="246"/>
      <c r="I176" s="1"/>
      <c r="J176" s="1"/>
      <c r="K176" s="1"/>
      <c r="L176" s="1"/>
      <c r="M176" s="1"/>
      <c r="N176" s="1"/>
      <c r="O176" s="1"/>
      <c r="P176" s="1"/>
      <c r="Q176" s="1"/>
      <c r="R176" s="1"/>
      <c r="S176" s="1"/>
      <c r="T176" s="1"/>
      <c r="U176" s="1"/>
      <c r="V176" s="1"/>
      <c r="W176" s="1"/>
      <c r="X176" s="1"/>
      <c r="Y176" s="1"/>
      <c r="Z176" s="1"/>
    </row>
    <row r="177" spans="1:26" ht="15.75" customHeight="1">
      <c r="A177" s="246"/>
      <c r="B177" s="246"/>
      <c r="C177" s="246"/>
      <c r="D177" s="246"/>
      <c r="E177" s="246"/>
      <c r="F177" s="246"/>
      <c r="G177" s="246"/>
      <c r="H177" s="246"/>
      <c r="I177" s="1"/>
      <c r="J177" s="1"/>
      <c r="K177" s="1"/>
      <c r="L177" s="1"/>
      <c r="M177" s="1"/>
      <c r="N177" s="1"/>
      <c r="O177" s="1"/>
      <c r="P177" s="1"/>
      <c r="Q177" s="1"/>
      <c r="R177" s="1"/>
      <c r="S177" s="1"/>
      <c r="T177" s="1"/>
      <c r="U177" s="1"/>
      <c r="V177" s="1"/>
      <c r="W177" s="1"/>
      <c r="X177" s="1"/>
      <c r="Y177" s="1"/>
      <c r="Z177" s="1"/>
    </row>
    <row r="178" spans="1:26" ht="15.75" customHeight="1">
      <c r="A178" s="246"/>
      <c r="B178" s="246"/>
      <c r="C178" s="246"/>
      <c r="D178" s="246"/>
      <c r="E178" s="246"/>
      <c r="F178" s="246"/>
      <c r="G178" s="246"/>
      <c r="H178" s="246"/>
      <c r="I178" s="1"/>
      <c r="J178" s="1"/>
      <c r="K178" s="1"/>
      <c r="L178" s="1"/>
      <c r="M178" s="1"/>
      <c r="N178" s="1"/>
      <c r="O178" s="1"/>
      <c r="P178" s="1"/>
      <c r="Q178" s="1"/>
      <c r="R178" s="1"/>
      <c r="S178" s="1"/>
      <c r="T178" s="1"/>
      <c r="U178" s="1"/>
      <c r="V178" s="1"/>
      <c r="W178" s="1"/>
      <c r="X178" s="1"/>
      <c r="Y178" s="1"/>
      <c r="Z178" s="1"/>
    </row>
    <row r="179" spans="1:26" ht="15.75" customHeight="1">
      <c r="A179" s="246"/>
      <c r="B179" s="246"/>
      <c r="C179" s="246"/>
      <c r="D179" s="246"/>
      <c r="E179" s="246"/>
      <c r="F179" s="246"/>
      <c r="G179" s="246"/>
      <c r="H179" s="246"/>
      <c r="I179" s="1"/>
      <c r="J179" s="1"/>
      <c r="K179" s="1"/>
      <c r="L179" s="1"/>
      <c r="M179" s="1"/>
      <c r="N179" s="1"/>
      <c r="O179" s="1"/>
      <c r="P179" s="1"/>
      <c r="Q179" s="1"/>
      <c r="R179" s="1"/>
      <c r="S179" s="1"/>
      <c r="T179" s="1"/>
      <c r="U179" s="1"/>
      <c r="V179" s="1"/>
      <c r="W179" s="1"/>
      <c r="X179" s="1"/>
      <c r="Y179" s="1"/>
      <c r="Z179" s="1"/>
    </row>
    <row r="180" spans="1:26" ht="15.75" customHeight="1">
      <c r="A180" s="246"/>
      <c r="B180" s="246"/>
      <c r="C180" s="246"/>
      <c r="D180" s="246"/>
      <c r="E180" s="246"/>
      <c r="F180" s="246"/>
      <c r="G180" s="246"/>
      <c r="H180" s="246"/>
      <c r="I180" s="1"/>
      <c r="J180" s="1"/>
      <c r="K180" s="1"/>
      <c r="L180" s="1"/>
      <c r="M180" s="1"/>
      <c r="N180" s="1"/>
      <c r="O180" s="1"/>
      <c r="P180" s="1"/>
      <c r="Q180" s="1"/>
      <c r="R180" s="1"/>
      <c r="S180" s="1"/>
      <c r="T180" s="1"/>
      <c r="U180" s="1"/>
      <c r="V180" s="1"/>
      <c r="W180" s="1"/>
      <c r="X180" s="1"/>
      <c r="Y180" s="1"/>
      <c r="Z180" s="1"/>
    </row>
    <row r="181" spans="1:26" ht="15.75" customHeight="1">
      <c r="A181" s="246"/>
      <c r="B181" s="246"/>
      <c r="C181" s="246"/>
      <c r="D181" s="246"/>
      <c r="E181" s="246"/>
      <c r="F181" s="246"/>
      <c r="G181" s="246"/>
      <c r="H181" s="246"/>
      <c r="I181" s="1"/>
      <c r="J181" s="1"/>
      <c r="K181" s="1"/>
      <c r="L181" s="1"/>
      <c r="M181" s="1"/>
      <c r="N181" s="1"/>
      <c r="O181" s="1"/>
      <c r="P181" s="1"/>
      <c r="Q181" s="1"/>
      <c r="R181" s="1"/>
      <c r="S181" s="1"/>
      <c r="T181" s="1"/>
      <c r="U181" s="1"/>
      <c r="V181" s="1"/>
      <c r="W181" s="1"/>
      <c r="X181" s="1"/>
      <c r="Y181" s="1"/>
      <c r="Z181" s="1"/>
    </row>
    <row r="182" spans="1:26" ht="15.75" customHeight="1">
      <c r="A182" s="246"/>
      <c r="B182" s="246"/>
      <c r="C182" s="246"/>
      <c r="D182" s="246"/>
      <c r="E182" s="246"/>
      <c r="F182" s="246"/>
      <c r="G182" s="246"/>
      <c r="H182" s="246"/>
      <c r="I182" s="1"/>
      <c r="J182" s="1"/>
      <c r="K182" s="1"/>
      <c r="L182" s="1"/>
      <c r="M182" s="1"/>
      <c r="N182" s="1"/>
      <c r="O182" s="1"/>
      <c r="P182" s="1"/>
      <c r="Q182" s="1"/>
      <c r="R182" s="1"/>
      <c r="S182" s="1"/>
      <c r="T182" s="1"/>
      <c r="U182" s="1"/>
      <c r="V182" s="1"/>
      <c r="W182" s="1"/>
      <c r="X182" s="1"/>
      <c r="Y182" s="1"/>
      <c r="Z182" s="1"/>
    </row>
    <row r="183" spans="1:26" ht="15.75" customHeight="1">
      <c r="A183" s="246"/>
      <c r="B183" s="246"/>
      <c r="C183" s="246"/>
      <c r="D183" s="246"/>
      <c r="E183" s="246"/>
      <c r="F183" s="246"/>
      <c r="G183" s="246"/>
      <c r="H183" s="246"/>
      <c r="I183" s="1"/>
      <c r="J183" s="1"/>
      <c r="K183" s="1"/>
      <c r="L183" s="1"/>
      <c r="M183" s="1"/>
      <c r="N183" s="1"/>
      <c r="O183" s="1"/>
      <c r="P183" s="1"/>
      <c r="Q183" s="1"/>
      <c r="R183" s="1"/>
      <c r="S183" s="1"/>
      <c r="T183" s="1"/>
      <c r="U183" s="1"/>
      <c r="V183" s="1"/>
      <c r="W183" s="1"/>
      <c r="X183" s="1"/>
      <c r="Y183" s="1"/>
      <c r="Z183" s="1"/>
    </row>
    <row r="184" spans="1:26" ht="15.75" customHeight="1">
      <c r="A184" s="246"/>
      <c r="B184" s="246"/>
      <c r="C184" s="246"/>
      <c r="D184" s="246"/>
      <c r="E184" s="246"/>
      <c r="F184" s="246"/>
      <c r="G184" s="246"/>
      <c r="H184" s="246"/>
      <c r="I184" s="1"/>
      <c r="J184" s="1"/>
      <c r="K184" s="1"/>
      <c r="L184" s="1"/>
      <c r="M184" s="1"/>
      <c r="N184" s="1"/>
      <c r="O184" s="1"/>
      <c r="P184" s="1"/>
      <c r="Q184" s="1"/>
      <c r="R184" s="1"/>
      <c r="S184" s="1"/>
      <c r="T184" s="1"/>
      <c r="U184" s="1"/>
      <c r="V184" s="1"/>
      <c r="W184" s="1"/>
      <c r="X184" s="1"/>
      <c r="Y184" s="1"/>
      <c r="Z184" s="1"/>
    </row>
    <row r="185" spans="1:26" ht="15.75" customHeight="1">
      <c r="A185" s="246"/>
      <c r="B185" s="246"/>
      <c r="C185" s="246"/>
      <c r="D185" s="246"/>
      <c r="E185" s="246"/>
      <c r="F185" s="246"/>
      <c r="G185" s="246"/>
      <c r="H185" s="246"/>
      <c r="I185" s="1"/>
      <c r="J185" s="1"/>
      <c r="K185" s="1"/>
      <c r="L185" s="1"/>
      <c r="M185" s="1"/>
      <c r="N185" s="1"/>
      <c r="O185" s="1"/>
      <c r="P185" s="1"/>
      <c r="Q185" s="1"/>
      <c r="R185" s="1"/>
      <c r="S185" s="1"/>
      <c r="T185" s="1"/>
      <c r="U185" s="1"/>
      <c r="V185" s="1"/>
      <c r="W185" s="1"/>
      <c r="X185" s="1"/>
      <c r="Y185" s="1"/>
      <c r="Z185" s="1"/>
    </row>
    <row r="186" spans="1:26" ht="15.75" customHeight="1">
      <c r="A186" s="246"/>
      <c r="B186" s="246"/>
      <c r="C186" s="246"/>
      <c r="D186" s="246"/>
      <c r="E186" s="246"/>
      <c r="F186" s="246"/>
      <c r="G186" s="246"/>
      <c r="H186" s="246"/>
      <c r="I186" s="1"/>
      <c r="J186" s="1"/>
      <c r="K186" s="1"/>
      <c r="L186" s="1"/>
      <c r="M186" s="1"/>
      <c r="N186" s="1"/>
      <c r="O186" s="1"/>
      <c r="P186" s="1"/>
      <c r="Q186" s="1"/>
      <c r="R186" s="1"/>
      <c r="S186" s="1"/>
      <c r="T186" s="1"/>
      <c r="U186" s="1"/>
      <c r="V186" s="1"/>
      <c r="W186" s="1"/>
      <c r="X186" s="1"/>
      <c r="Y186" s="1"/>
      <c r="Z186" s="1"/>
    </row>
    <row r="187" spans="1:26" ht="15.75" customHeight="1">
      <c r="A187" s="246"/>
      <c r="B187" s="246"/>
      <c r="C187" s="246"/>
      <c r="D187" s="246"/>
      <c r="E187" s="246"/>
      <c r="F187" s="246"/>
      <c r="G187" s="246"/>
      <c r="H187" s="246"/>
      <c r="I187" s="1"/>
      <c r="J187" s="1"/>
      <c r="K187" s="1"/>
      <c r="L187" s="1"/>
      <c r="M187" s="1"/>
      <c r="N187" s="1"/>
      <c r="O187" s="1"/>
      <c r="P187" s="1"/>
      <c r="Q187" s="1"/>
      <c r="R187" s="1"/>
      <c r="S187" s="1"/>
      <c r="T187" s="1"/>
      <c r="U187" s="1"/>
      <c r="V187" s="1"/>
      <c r="W187" s="1"/>
      <c r="X187" s="1"/>
      <c r="Y187" s="1"/>
      <c r="Z187" s="1"/>
    </row>
    <row r="188" spans="1:26" ht="15.75" customHeight="1">
      <c r="A188" s="246"/>
      <c r="B188" s="246"/>
      <c r="C188" s="246"/>
      <c r="D188" s="246"/>
      <c r="E188" s="246"/>
      <c r="F188" s="246"/>
      <c r="G188" s="246"/>
      <c r="H188" s="246"/>
      <c r="I188" s="1"/>
      <c r="J188" s="1"/>
      <c r="K188" s="1"/>
      <c r="L188" s="1"/>
      <c r="M188" s="1"/>
      <c r="N188" s="1"/>
      <c r="O188" s="1"/>
      <c r="P188" s="1"/>
      <c r="Q188" s="1"/>
      <c r="R188" s="1"/>
      <c r="S188" s="1"/>
      <c r="T188" s="1"/>
      <c r="U188" s="1"/>
      <c r="V188" s="1"/>
      <c r="W188" s="1"/>
      <c r="X188" s="1"/>
      <c r="Y188" s="1"/>
      <c r="Z188" s="1"/>
    </row>
    <row r="189" spans="1:26" ht="15.75" customHeight="1">
      <c r="A189" s="246"/>
      <c r="B189" s="246"/>
      <c r="C189" s="246"/>
      <c r="D189" s="246"/>
      <c r="E189" s="246"/>
      <c r="F189" s="246"/>
      <c r="G189" s="246"/>
      <c r="H189" s="246"/>
      <c r="I189" s="1"/>
      <c r="J189" s="1"/>
      <c r="K189" s="1"/>
      <c r="L189" s="1"/>
      <c r="M189" s="1"/>
      <c r="N189" s="1"/>
      <c r="O189" s="1"/>
      <c r="P189" s="1"/>
      <c r="Q189" s="1"/>
      <c r="R189" s="1"/>
      <c r="S189" s="1"/>
      <c r="T189" s="1"/>
      <c r="U189" s="1"/>
      <c r="V189" s="1"/>
      <c r="W189" s="1"/>
      <c r="X189" s="1"/>
      <c r="Y189" s="1"/>
      <c r="Z189" s="1"/>
    </row>
    <row r="190" spans="1:26" ht="15.75" customHeight="1">
      <c r="A190" s="246"/>
      <c r="B190" s="246"/>
      <c r="C190" s="246"/>
      <c r="D190" s="246"/>
      <c r="E190" s="246"/>
      <c r="F190" s="246"/>
      <c r="G190" s="246"/>
      <c r="H190" s="246"/>
      <c r="I190" s="1"/>
      <c r="J190" s="1"/>
      <c r="K190" s="1"/>
      <c r="L190" s="1"/>
      <c r="M190" s="1"/>
      <c r="N190" s="1"/>
      <c r="O190" s="1"/>
      <c r="P190" s="1"/>
      <c r="Q190" s="1"/>
      <c r="R190" s="1"/>
      <c r="S190" s="1"/>
      <c r="T190" s="1"/>
      <c r="U190" s="1"/>
      <c r="V190" s="1"/>
      <c r="W190" s="1"/>
      <c r="X190" s="1"/>
      <c r="Y190" s="1"/>
      <c r="Z190" s="1"/>
    </row>
    <row r="191" spans="1:26" ht="15.75" customHeight="1">
      <c r="A191" s="246"/>
      <c r="B191" s="246"/>
      <c r="C191" s="246"/>
      <c r="D191" s="246"/>
      <c r="E191" s="246"/>
      <c r="F191" s="246"/>
      <c r="G191" s="246"/>
      <c r="H191" s="246"/>
      <c r="I191" s="1"/>
      <c r="J191" s="1"/>
      <c r="K191" s="1"/>
      <c r="L191" s="1"/>
      <c r="M191" s="1"/>
      <c r="N191" s="1"/>
      <c r="O191" s="1"/>
      <c r="P191" s="1"/>
      <c r="Q191" s="1"/>
      <c r="R191" s="1"/>
      <c r="S191" s="1"/>
      <c r="T191" s="1"/>
      <c r="U191" s="1"/>
      <c r="V191" s="1"/>
      <c r="W191" s="1"/>
      <c r="X191" s="1"/>
      <c r="Y191" s="1"/>
      <c r="Z191" s="1"/>
    </row>
    <row r="192" spans="1:26" ht="15.75" customHeight="1">
      <c r="A192" s="246"/>
      <c r="B192" s="246"/>
      <c r="C192" s="246"/>
      <c r="D192" s="246"/>
      <c r="E192" s="246"/>
      <c r="F192" s="246"/>
      <c r="G192" s="246"/>
      <c r="H192" s="246"/>
      <c r="I192" s="1"/>
      <c r="J192" s="1"/>
      <c r="K192" s="1"/>
      <c r="L192" s="1"/>
      <c r="M192" s="1"/>
      <c r="N192" s="1"/>
      <c r="O192" s="1"/>
      <c r="P192" s="1"/>
      <c r="Q192" s="1"/>
      <c r="R192" s="1"/>
      <c r="S192" s="1"/>
      <c r="T192" s="1"/>
      <c r="U192" s="1"/>
      <c r="V192" s="1"/>
      <c r="W192" s="1"/>
      <c r="X192" s="1"/>
      <c r="Y192" s="1"/>
      <c r="Z192" s="1"/>
    </row>
    <row r="193" spans="1:26" ht="15.75" customHeight="1">
      <c r="A193" s="246"/>
      <c r="B193" s="246"/>
      <c r="C193" s="246"/>
      <c r="D193" s="246"/>
      <c r="E193" s="246"/>
      <c r="F193" s="246"/>
      <c r="G193" s="246"/>
      <c r="H193" s="246"/>
      <c r="I193" s="1"/>
      <c r="J193" s="1"/>
      <c r="K193" s="1"/>
      <c r="L193" s="1"/>
      <c r="M193" s="1"/>
      <c r="N193" s="1"/>
      <c r="O193" s="1"/>
      <c r="P193" s="1"/>
      <c r="Q193" s="1"/>
      <c r="R193" s="1"/>
      <c r="S193" s="1"/>
      <c r="T193" s="1"/>
      <c r="U193" s="1"/>
      <c r="V193" s="1"/>
      <c r="W193" s="1"/>
      <c r="X193" s="1"/>
      <c r="Y193" s="1"/>
      <c r="Z193" s="1"/>
    </row>
    <row r="194" spans="1:26" ht="15.75" customHeight="1">
      <c r="A194" s="246"/>
      <c r="B194" s="246"/>
      <c r="C194" s="246"/>
      <c r="D194" s="246"/>
      <c r="E194" s="246"/>
      <c r="F194" s="246"/>
      <c r="G194" s="246"/>
      <c r="H194" s="246"/>
      <c r="I194" s="1"/>
      <c r="J194" s="1"/>
      <c r="K194" s="1"/>
      <c r="L194" s="1"/>
      <c r="M194" s="1"/>
      <c r="N194" s="1"/>
      <c r="O194" s="1"/>
      <c r="P194" s="1"/>
      <c r="Q194" s="1"/>
      <c r="R194" s="1"/>
      <c r="S194" s="1"/>
      <c r="T194" s="1"/>
      <c r="U194" s="1"/>
      <c r="V194" s="1"/>
      <c r="W194" s="1"/>
      <c r="X194" s="1"/>
      <c r="Y194" s="1"/>
      <c r="Z194" s="1"/>
    </row>
    <row r="195" spans="1:26" ht="15.75" customHeight="1">
      <c r="A195" s="246"/>
      <c r="B195" s="246"/>
      <c r="C195" s="246"/>
      <c r="D195" s="246"/>
      <c r="E195" s="246"/>
      <c r="F195" s="246"/>
      <c r="G195" s="246"/>
      <c r="H195" s="246"/>
      <c r="I195" s="1"/>
      <c r="J195" s="1"/>
      <c r="K195" s="1"/>
      <c r="L195" s="1"/>
      <c r="M195" s="1"/>
      <c r="N195" s="1"/>
      <c r="O195" s="1"/>
      <c r="P195" s="1"/>
      <c r="Q195" s="1"/>
      <c r="R195" s="1"/>
      <c r="S195" s="1"/>
      <c r="T195" s="1"/>
      <c r="U195" s="1"/>
      <c r="V195" s="1"/>
      <c r="W195" s="1"/>
      <c r="X195" s="1"/>
      <c r="Y195" s="1"/>
      <c r="Z195" s="1"/>
    </row>
    <row r="196" spans="1:26" ht="15.75" customHeight="1">
      <c r="A196" s="246"/>
      <c r="B196" s="246"/>
      <c r="C196" s="246"/>
      <c r="D196" s="246"/>
      <c r="E196" s="246"/>
      <c r="F196" s="246"/>
      <c r="G196" s="246"/>
      <c r="H196" s="246"/>
      <c r="I196" s="1"/>
      <c r="J196" s="1"/>
      <c r="K196" s="1"/>
      <c r="L196" s="1"/>
      <c r="M196" s="1"/>
      <c r="N196" s="1"/>
      <c r="O196" s="1"/>
      <c r="P196" s="1"/>
      <c r="Q196" s="1"/>
      <c r="R196" s="1"/>
      <c r="S196" s="1"/>
      <c r="T196" s="1"/>
      <c r="U196" s="1"/>
      <c r="V196" s="1"/>
      <c r="W196" s="1"/>
      <c r="X196" s="1"/>
      <c r="Y196" s="1"/>
      <c r="Z196" s="1"/>
    </row>
    <row r="197" spans="1:26" ht="15.75" customHeight="1">
      <c r="A197" s="246"/>
      <c r="B197" s="246"/>
      <c r="C197" s="246"/>
      <c r="D197" s="246"/>
      <c r="E197" s="246"/>
      <c r="F197" s="246"/>
      <c r="G197" s="246"/>
      <c r="H197" s="246"/>
      <c r="I197" s="1"/>
      <c r="J197" s="1"/>
      <c r="K197" s="1"/>
      <c r="L197" s="1"/>
      <c r="M197" s="1"/>
      <c r="N197" s="1"/>
      <c r="O197" s="1"/>
      <c r="P197" s="1"/>
      <c r="Q197" s="1"/>
      <c r="R197" s="1"/>
      <c r="S197" s="1"/>
      <c r="T197" s="1"/>
      <c r="U197" s="1"/>
      <c r="V197" s="1"/>
      <c r="W197" s="1"/>
      <c r="X197" s="1"/>
      <c r="Y197" s="1"/>
      <c r="Z197" s="1"/>
    </row>
    <row r="198" spans="1:26" ht="15.75" customHeight="1">
      <c r="A198" s="246"/>
      <c r="B198" s="246"/>
      <c r="C198" s="246"/>
      <c r="D198" s="246"/>
      <c r="E198" s="246"/>
      <c r="F198" s="246"/>
      <c r="G198" s="246"/>
      <c r="H198" s="246"/>
      <c r="I198" s="1"/>
      <c r="J198" s="1"/>
      <c r="K198" s="1"/>
      <c r="L198" s="1"/>
      <c r="M198" s="1"/>
      <c r="N198" s="1"/>
      <c r="O198" s="1"/>
      <c r="P198" s="1"/>
      <c r="Q198" s="1"/>
      <c r="R198" s="1"/>
      <c r="S198" s="1"/>
      <c r="T198" s="1"/>
      <c r="U198" s="1"/>
      <c r="V198" s="1"/>
      <c r="W198" s="1"/>
      <c r="X198" s="1"/>
      <c r="Y198" s="1"/>
      <c r="Z198" s="1"/>
    </row>
    <row r="199" spans="1:26" ht="15.75" customHeight="1">
      <c r="A199" s="246"/>
      <c r="B199" s="246"/>
      <c r="C199" s="246"/>
      <c r="D199" s="246"/>
      <c r="E199" s="246"/>
      <c r="F199" s="246"/>
      <c r="G199" s="246"/>
      <c r="H199" s="246"/>
      <c r="I199" s="1"/>
      <c r="J199" s="1"/>
      <c r="K199" s="1"/>
      <c r="L199" s="1"/>
      <c r="M199" s="1"/>
      <c r="N199" s="1"/>
      <c r="O199" s="1"/>
      <c r="P199" s="1"/>
      <c r="Q199" s="1"/>
      <c r="R199" s="1"/>
      <c r="S199" s="1"/>
      <c r="T199" s="1"/>
      <c r="U199" s="1"/>
      <c r="V199" s="1"/>
      <c r="W199" s="1"/>
      <c r="X199" s="1"/>
      <c r="Y199" s="1"/>
      <c r="Z199" s="1"/>
    </row>
    <row r="200" spans="1:26" ht="15.75" customHeight="1">
      <c r="A200" s="246"/>
      <c r="B200" s="246"/>
      <c r="C200" s="246"/>
      <c r="D200" s="246"/>
      <c r="E200" s="246"/>
      <c r="F200" s="246"/>
      <c r="G200" s="246"/>
      <c r="H200" s="246"/>
      <c r="I200" s="1"/>
      <c r="J200" s="1"/>
      <c r="K200" s="1"/>
      <c r="L200" s="1"/>
      <c r="M200" s="1"/>
      <c r="N200" s="1"/>
      <c r="O200" s="1"/>
      <c r="P200" s="1"/>
      <c r="Q200" s="1"/>
      <c r="R200" s="1"/>
      <c r="S200" s="1"/>
      <c r="T200" s="1"/>
      <c r="U200" s="1"/>
      <c r="V200" s="1"/>
      <c r="W200" s="1"/>
      <c r="X200" s="1"/>
      <c r="Y200" s="1"/>
      <c r="Z200" s="1"/>
    </row>
    <row r="201" spans="1:26" ht="15.75" customHeight="1">
      <c r="A201" s="246"/>
      <c r="B201" s="246"/>
      <c r="C201" s="246"/>
      <c r="D201" s="246"/>
      <c r="E201" s="246"/>
      <c r="F201" s="246"/>
      <c r="G201" s="246"/>
      <c r="H201" s="246"/>
      <c r="I201" s="1"/>
      <c r="J201" s="1"/>
      <c r="K201" s="1"/>
      <c r="L201" s="1"/>
      <c r="M201" s="1"/>
      <c r="N201" s="1"/>
      <c r="O201" s="1"/>
      <c r="P201" s="1"/>
      <c r="Q201" s="1"/>
      <c r="R201" s="1"/>
      <c r="S201" s="1"/>
      <c r="T201" s="1"/>
      <c r="U201" s="1"/>
      <c r="V201" s="1"/>
      <c r="W201" s="1"/>
      <c r="X201" s="1"/>
      <c r="Y201" s="1"/>
      <c r="Z201" s="1"/>
    </row>
    <row r="202" spans="1:26" ht="15.75" customHeight="1">
      <c r="A202" s="246"/>
      <c r="B202" s="246"/>
      <c r="C202" s="246"/>
      <c r="D202" s="246"/>
      <c r="E202" s="246"/>
      <c r="F202" s="246"/>
      <c r="G202" s="246"/>
      <c r="H202" s="246"/>
      <c r="I202" s="1"/>
      <c r="J202" s="1"/>
      <c r="K202" s="1"/>
      <c r="L202" s="1"/>
      <c r="M202" s="1"/>
      <c r="N202" s="1"/>
      <c r="O202" s="1"/>
      <c r="P202" s="1"/>
      <c r="Q202" s="1"/>
      <c r="R202" s="1"/>
      <c r="S202" s="1"/>
      <c r="T202" s="1"/>
      <c r="U202" s="1"/>
      <c r="V202" s="1"/>
      <c r="W202" s="1"/>
      <c r="X202" s="1"/>
      <c r="Y202" s="1"/>
      <c r="Z202" s="1"/>
    </row>
    <row r="203" spans="1:26" ht="15.75" customHeight="1">
      <c r="A203" s="246"/>
      <c r="B203" s="246"/>
      <c r="C203" s="246"/>
      <c r="D203" s="246"/>
      <c r="E203" s="246"/>
      <c r="F203" s="246"/>
      <c r="G203" s="246"/>
      <c r="H203" s="246"/>
      <c r="I203" s="1"/>
      <c r="J203" s="1"/>
      <c r="K203" s="1"/>
      <c r="L203" s="1"/>
      <c r="M203" s="1"/>
      <c r="N203" s="1"/>
      <c r="O203" s="1"/>
      <c r="P203" s="1"/>
      <c r="Q203" s="1"/>
      <c r="R203" s="1"/>
      <c r="S203" s="1"/>
      <c r="T203" s="1"/>
      <c r="U203" s="1"/>
      <c r="V203" s="1"/>
      <c r="W203" s="1"/>
      <c r="X203" s="1"/>
      <c r="Y203" s="1"/>
      <c r="Z203" s="1"/>
    </row>
    <row r="204" spans="1:26" ht="15.75" customHeight="1">
      <c r="A204" s="246"/>
      <c r="B204" s="246"/>
      <c r="C204" s="246"/>
      <c r="D204" s="246"/>
      <c r="E204" s="246"/>
      <c r="F204" s="246"/>
      <c r="G204" s="246"/>
      <c r="H204" s="246"/>
      <c r="I204" s="1"/>
      <c r="J204" s="1"/>
      <c r="K204" s="1"/>
      <c r="L204" s="1"/>
      <c r="M204" s="1"/>
      <c r="N204" s="1"/>
      <c r="O204" s="1"/>
      <c r="P204" s="1"/>
      <c r="Q204" s="1"/>
      <c r="R204" s="1"/>
      <c r="S204" s="1"/>
      <c r="T204" s="1"/>
      <c r="U204" s="1"/>
      <c r="V204" s="1"/>
      <c r="W204" s="1"/>
      <c r="X204" s="1"/>
      <c r="Y204" s="1"/>
      <c r="Z204" s="1"/>
    </row>
    <row r="205" spans="1:26" ht="15.75" customHeight="1">
      <c r="A205" s="246"/>
      <c r="B205" s="246"/>
      <c r="C205" s="246"/>
      <c r="D205" s="246"/>
      <c r="E205" s="246"/>
      <c r="F205" s="246"/>
      <c r="G205" s="246"/>
      <c r="H205" s="246"/>
      <c r="I205" s="1"/>
      <c r="J205" s="1"/>
      <c r="K205" s="1"/>
      <c r="L205" s="1"/>
      <c r="M205" s="1"/>
      <c r="N205" s="1"/>
      <c r="O205" s="1"/>
      <c r="P205" s="1"/>
      <c r="Q205" s="1"/>
      <c r="R205" s="1"/>
      <c r="S205" s="1"/>
      <c r="T205" s="1"/>
      <c r="U205" s="1"/>
      <c r="V205" s="1"/>
      <c r="W205" s="1"/>
      <c r="X205" s="1"/>
      <c r="Y205" s="1"/>
      <c r="Z205" s="1"/>
    </row>
    <row r="206" spans="1:26" ht="15.75" customHeight="1">
      <c r="A206" s="246"/>
      <c r="B206" s="246"/>
      <c r="C206" s="246"/>
      <c r="D206" s="246"/>
      <c r="E206" s="246"/>
      <c r="F206" s="246"/>
      <c r="G206" s="246"/>
      <c r="H206" s="246"/>
      <c r="I206" s="1"/>
      <c r="J206" s="1"/>
      <c r="K206" s="1"/>
      <c r="L206" s="1"/>
      <c r="M206" s="1"/>
      <c r="N206" s="1"/>
      <c r="O206" s="1"/>
      <c r="P206" s="1"/>
      <c r="Q206" s="1"/>
      <c r="R206" s="1"/>
      <c r="S206" s="1"/>
      <c r="T206" s="1"/>
      <c r="U206" s="1"/>
      <c r="V206" s="1"/>
      <c r="W206" s="1"/>
      <c r="X206" s="1"/>
      <c r="Y206" s="1"/>
      <c r="Z206" s="1"/>
    </row>
    <row r="207" spans="1:26" ht="15.75" customHeight="1">
      <c r="A207" s="246"/>
      <c r="B207" s="246"/>
      <c r="C207" s="246"/>
      <c r="D207" s="246"/>
      <c r="E207" s="246"/>
      <c r="F207" s="246"/>
      <c r="G207" s="246"/>
      <c r="H207" s="246"/>
      <c r="I207" s="1"/>
      <c r="J207" s="1"/>
      <c r="K207" s="1"/>
      <c r="L207" s="1"/>
      <c r="M207" s="1"/>
      <c r="N207" s="1"/>
      <c r="O207" s="1"/>
      <c r="P207" s="1"/>
      <c r="Q207" s="1"/>
      <c r="R207" s="1"/>
      <c r="S207" s="1"/>
      <c r="T207" s="1"/>
      <c r="U207" s="1"/>
      <c r="V207" s="1"/>
      <c r="W207" s="1"/>
      <c r="X207" s="1"/>
      <c r="Y207" s="1"/>
      <c r="Z207" s="1"/>
    </row>
    <row r="208" spans="1:26" ht="15.75" customHeight="1">
      <c r="A208" s="246"/>
      <c r="B208" s="246"/>
      <c r="C208" s="246"/>
      <c r="D208" s="246"/>
      <c r="E208" s="246"/>
      <c r="F208" s="246"/>
      <c r="G208" s="246"/>
      <c r="H208" s="246"/>
      <c r="I208" s="1"/>
      <c r="J208" s="1"/>
      <c r="K208" s="1"/>
      <c r="L208" s="1"/>
      <c r="M208" s="1"/>
      <c r="N208" s="1"/>
      <c r="O208" s="1"/>
      <c r="P208" s="1"/>
      <c r="Q208" s="1"/>
      <c r="R208" s="1"/>
      <c r="S208" s="1"/>
      <c r="T208" s="1"/>
      <c r="U208" s="1"/>
      <c r="V208" s="1"/>
      <c r="W208" s="1"/>
      <c r="X208" s="1"/>
      <c r="Y208" s="1"/>
      <c r="Z208" s="1"/>
    </row>
    <row r="209" spans="1:26" ht="15.75" customHeight="1">
      <c r="A209" s="246"/>
      <c r="B209" s="246"/>
      <c r="C209" s="246"/>
      <c r="D209" s="246"/>
      <c r="E209" s="246"/>
      <c r="F209" s="246"/>
      <c r="G209" s="246"/>
      <c r="H209" s="246"/>
      <c r="I209" s="1"/>
      <c r="J209" s="1"/>
      <c r="K209" s="1"/>
      <c r="L209" s="1"/>
      <c r="M209" s="1"/>
      <c r="N209" s="1"/>
      <c r="O209" s="1"/>
      <c r="P209" s="1"/>
      <c r="Q209" s="1"/>
      <c r="R209" s="1"/>
      <c r="S209" s="1"/>
      <c r="T209" s="1"/>
      <c r="U209" s="1"/>
      <c r="V209" s="1"/>
      <c r="W209" s="1"/>
      <c r="X209" s="1"/>
      <c r="Y209" s="1"/>
      <c r="Z209" s="1"/>
    </row>
    <row r="210" spans="1:26" ht="15.75" customHeight="1">
      <c r="A210" s="246"/>
      <c r="B210" s="246"/>
      <c r="C210" s="246"/>
      <c r="D210" s="246"/>
      <c r="E210" s="246"/>
      <c r="F210" s="246"/>
      <c r="G210" s="246"/>
      <c r="H210" s="246"/>
      <c r="I210" s="1"/>
      <c r="J210" s="1"/>
      <c r="K210" s="1"/>
      <c r="L210" s="1"/>
      <c r="M210" s="1"/>
      <c r="N210" s="1"/>
      <c r="O210" s="1"/>
      <c r="P210" s="1"/>
      <c r="Q210" s="1"/>
      <c r="R210" s="1"/>
      <c r="S210" s="1"/>
      <c r="T210" s="1"/>
      <c r="U210" s="1"/>
      <c r="V210" s="1"/>
      <c r="W210" s="1"/>
      <c r="X210" s="1"/>
      <c r="Y210" s="1"/>
      <c r="Z210" s="1"/>
    </row>
    <row r="211" spans="1:26" ht="15.75" customHeight="1">
      <c r="A211" s="246"/>
      <c r="B211" s="246"/>
      <c r="C211" s="246"/>
      <c r="D211" s="246"/>
      <c r="E211" s="246"/>
      <c r="F211" s="246"/>
      <c r="G211" s="246"/>
      <c r="H211" s="246"/>
      <c r="I211" s="1"/>
      <c r="J211" s="1"/>
      <c r="K211" s="1"/>
      <c r="L211" s="1"/>
      <c r="M211" s="1"/>
      <c r="N211" s="1"/>
      <c r="O211" s="1"/>
      <c r="P211" s="1"/>
      <c r="Q211" s="1"/>
      <c r="R211" s="1"/>
      <c r="S211" s="1"/>
      <c r="T211" s="1"/>
      <c r="U211" s="1"/>
      <c r="V211" s="1"/>
      <c r="W211" s="1"/>
      <c r="X211" s="1"/>
      <c r="Y211" s="1"/>
      <c r="Z211" s="1"/>
    </row>
    <row r="212" spans="1:26" ht="15.75" customHeight="1">
      <c r="A212" s="246"/>
      <c r="B212" s="246"/>
      <c r="C212" s="246"/>
      <c r="D212" s="246"/>
      <c r="E212" s="246"/>
      <c r="F212" s="246"/>
      <c r="G212" s="246"/>
      <c r="H212" s="246"/>
      <c r="I212" s="1"/>
      <c r="J212" s="1"/>
      <c r="K212" s="1"/>
      <c r="L212" s="1"/>
      <c r="M212" s="1"/>
      <c r="N212" s="1"/>
      <c r="O212" s="1"/>
      <c r="P212" s="1"/>
      <c r="Q212" s="1"/>
      <c r="R212" s="1"/>
      <c r="S212" s="1"/>
      <c r="T212" s="1"/>
      <c r="U212" s="1"/>
      <c r="V212" s="1"/>
      <c r="W212" s="1"/>
      <c r="X212" s="1"/>
      <c r="Y212" s="1"/>
      <c r="Z212" s="1"/>
    </row>
    <row r="213" spans="1:26" ht="15.75" customHeight="1">
      <c r="A213" s="246"/>
      <c r="B213" s="246"/>
      <c r="C213" s="246"/>
      <c r="D213" s="246"/>
      <c r="E213" s="246"/>
      <c r="F213" s="246"/>
      <c r="G213" s="246"/>
      <c r="H213" s="246"/>
      <c r="I213" s="1"/>
      <c r="J213" s="1"/>
      <c r="K213" s="1"/>
      <c r="L213" s="1"/>
      <c r="M213" s="1"/>
      <c r="N213" s="1"/>
      <c r="O213" s="1"/>
      <c r="P213" s="1"/>
      <c r="Q213" s="1"/>
      <c r="R213" s="1"/>
      <c r="S213" s="1"/>
      <c r="T213" s="1"/>
      <c r="U213" s="1"/>
      <c r="V213" s="1"/>
      <c r="W213" s="1"/>
      <c r="X213" s="1"/>
      <c r="Y213" s="1"/>
      <c r="Z213" s="1"/>
    </row>
    <row r="214" spans="1:26" ht="15.75" customHeight="1">
      <c r="A214" s="246"/>
      <c r="B214" s="246"/>
      <c r="C214" s="246"/>
      <c r="D214" s="246"/>
      <c r="E214" s="246"/>
      <c r="F214" s="246"/>
      <c r="G214" s="246"/>
      <c r="H214" s="246"/>
      <c r="I214" s="1"/>
      <c r="J214" s="1"/>
      <c r="K214" s="1"/>
      <c r="L214" s="1"/>
      <c r="M214" s="1"/>
      <c r="N214" s="1"/>
      <c r="O214" s="1"/>
      <c r="P214" s="1"/>
      <c r="Q214" s="1"/>
      <c r="R214" s="1"/>
      <c r="S214" s="1"/>
      <c r="T214" s="1"/>
      <c r="U214" s="1"/>
      <c r="V214" s="1"/>
      <c r="W214" s="1"/>
      <c r="X214" s="1"/>
      <c r="Y214" s="1"/>
      <c r="Z214" s="1"/>
    </row>
    <row r="215" spans="1:26" ht="15.75" customHeight="1">
      <c r="A215" s="246"/>
      <c r="B215" s="246"/>
      <c r="C215" s="246"/>
      <c r="D215" s="246"/>
      <c r="E215" s="246"/>
      <c r="F215" s="246"/>
      <c r="G215" s="246"/>
      <c r="H215" s="246"/>
      <c r="I215" s="1"/>
      <c r="J215" s="1"/>
      <c r="K215" s="1"/>
      <c r="L215" s="1"/>
      <c r="M215" s="1"/>
      <c r="N215" s="1"/>
      <c r="O215" s="1"/>
      <c r="P215" s="1"/>
      <c r="Q215" s="1"/>
      <c r="R215" s="1"/>
      <c r="S215" s="1"/>
      <c r="T215" s="1"/>
      <c r="U215" s="1"/>
      <c r="V215" s="1"/>
      <c r="W215" s="1"/>
      <c r="X215" s="1"/>
      <c r="Y215" s="1"/>
      <c r="Z215" s="1"/>
    </row>
    <row r="216" spans="1:26" ht="15.75" customHeight="1">
      <c r="A216" s="246"/>
      <c r="B216" s="246"/>
      <c r="C216" s="246"/>
      <c r="D216" s="246"/>
      <c r="E216" s="246"/>
      <c r="F216" s="246"/>
      <c r="G216" s="246"/>
      <c r="H216" s="246"/>
      <c r="I216" s="1"/>
      <c r="J216" s="1"/>
      <c r="K216" s="1"/>
      <c r="L216" s="1"/>
      <c r="M216" s="1"/>
      <c r="N216" s="1"/>
      <c r="O216" s="1"/>
      <c r="P216" s="1"/>
      <c r="Q216" s="1"/>
      <c r="R216" s="1"/>
      <c r="S216" s="1"/>
      <c r="T216" s="1"/>
      <c r="U216" s="1"/>
      <c r="V216" s="1"/>
      <c r="W216" s="1"/>
      <c r="X216" s="1"/>
      <c r="Y216" s="1"/>
      <c r="Z216" s="1"/>
    </row>
    <row r="217" spans="1:26" ht="15.75" customHeight="1">
      <c r="A217" s="246"/>
      <c r="B217" s="246"/>
      <c r="C217" s="246"/>
      <c r="D217" s="246"/>
      <c r="E217" s="246"/>
      <c r="F217" s="246"/>
      <c r="G217" s="246"/>
      <c r="H217" s="246"/>
      <c r="I217" s="1"/>
      <c r="J217" s="1"/>
      <c r="K217" s="1"/>
      <c r="L217" s="1"/>
      <c r="M217" s="1"/>
      <c r="N217" s="1"/>
      <c r="O217" s="1"/>
      <c r="P217" s="1"/>
      <c r="Q217" s="1"/>
      <c r="R217" s="1"/>
      <c r="S217" s="1"/>
      <c r="T217" s="1"/>
      <c r="U217" s="1"/>
      <c r="V217" s="1"/>
      <c r="W217" s="1"/>
      <c r="X217" s="1"/>
      <c r="Y217" s="1"/>
      <c r="Z217" s="1"/>
    </row>
    <row r="218" spans="1:26" ht="15.75" customHeight="1">
      <c r="A218" s="246"/>
      <c r="B218" s="246"/>
      <c r="C218" s="246"/>
      <c r="D218" s="246"/>
      <c r="E218" s="246"/>
      <c r="F218" s="246"/>
      <c r="G218" s="246"/>
      <c r="H218" s="246"/>
      <c r="I218" s="1"/>
      <c r="J218" s="1"/>
      <c r="K218" s="1"/>
      <c r="L218" s="1"/>
      <c r="M218" s="1"/>
      <c r="N218" s="1"/>
      <c r="O218" s="1"/>
      <c r="P218" s="1"/>
      <c r="Q218" s="1"/>
      <c r="R218" s="1"/>
      <c r="S218" s="1"/>
      <c r="T218" s="1"/>
      <c r="U218" s="1"/>
      <c r="V218" s="1"/>
      <c r="W218" s="1"/>
      <c r="X218" s="1"/>
      <c r="Y218" s="1"/>
      <c r="Z218" s="1"/>
    </row>
    <row r="219" spans="1:26" ht="15.75" customHeight="1">
      <c r="A219" s="246"/>
      <c r="B219" s="246"/>
      <c r="C219" s="246"/>
      <c r="D219" s="246"/>
      <c r="E219" s="246"/>
      <c r="F219" s="246"/>
      <c r="G219" s="246"/>
      <c r="H219" s="246"/>
      <c r="I219" s="1"/>
      <c r="J219" s="1"/>
      <c r="K219" s="1"/>
      <c r="L219" s="1"/>
      <c r="M219" s="1"/>
      <c r="N219" s="1"/>
      <c r="O219" s="1"/>
      <c r="P219" s="1"/>
      <c r="Q219" s="1"/>
      <c r="R219" s="1"/>
      <c r="S219" s="1"/>
      <c r="T219" s="1"/>
      <c r="U219" s="1"/>
      <c r="V219" s="1"/>
      <c r="W219" s="1"/>
      <c r="X219" s="1"/>
      <c r="Y219" s="1"/>
      <c r="Z219" s="1"/>
    </row>
    <row r="220" spans="1:26" ht="15.75" customHeight="1">
      <c r="A220" s="246"/>
      <c r="B220" s="246"/>
      <c r="C220" s="246"/>
      <c r="D220" s="246"/>
      <c r="E220" s="246"/>
      <c r="F220" s="246"/>
      <c r="G220" s="246"/>
      <c r="H220" s="246"/>
      <c r="I220" s="1"/>
      <c r="J220" s="1"/>
      <c r="K220" s="1"/>
      <c r="L220" s="1"/>
      <c r="M220" s="1"/>
      <c r="N220" s="1"/>
      <c r="O220" s="1"/>
      <c r="P220" s="1"/>
      <c r="Q220" s="1"/>
      <c r="R220" s="1"/>
      <c r="S220" s="1"/>
      <c r="T220" s="1"/>
      <c r="U220" s="1"/>
      <c r="V220" s="1"/>
      <c r="W220" s="1"/>
      <c r="X220" s="1"/>
      <c r="Y220" s="1"/>
      <c r="Z220" s="1"/>
    </row>
    <row r="221" spans="1:26" ht="15.75" customHeight="1">
      <c r="A221" s="246"/>
      <c r="B221" s="246"/>
      <c r="C221" s="246"/>
      <c r="D221" s="246"/>
      <c r="E221" s="246"/>
      <c r="F221" s="246"/>
      <c r="G221" s="246"/>
      <c r="H221" s="246"/>
      <c r="I221" s="1"/>
      <c r="J221" s="1"/>
      <c r="K221" s="1"/>
      <c r="L221" s="1"/>
      <c r="M221" s="1"/>
      <c r="N221" s="1"/>
      <c r="O221" s="1"/>
      <c r="P221" s="1"/>
      <c r="Q221" s="1"/>
      <c r="R221" s="1"/>
      <c r="S221" s="1"/>
      <c r="T221" s="1"/>
      <c r="U221" s="1"/>
      <c r="V221" s="1"/>
      <c r="W221" s="1"/>
      <c r="X221" s="1"/>
      <c r="Y221" s="1"/>
      <c r="Z221" s="1"/>
    </row>
    <row r="222" spans="1:26" ht="15.75" customHeight="1">
      <c r="A222" s="246"/>
      <c r="B222" s="246"/>
      <c r="C222" s="246"/>
      <c r="D222" s="246"/>
      <c r="E222" s="246"/>
      <c r="F222" s="246"/>
      <c r="G222" s="246"/>
      <c r="H222" s="246"/>
      <c r="I222" s="1"/>
      <c r="J222" s="1"/>
      <c r="K222" s="1"/>
      <c r="L222" s="1"/>
      <c r="M222" s="1"/>
      <c r="N222" s="1"/>
      <c r="O222" s="1"/>
      <c r="P222" s="1"/>
      <c r="Q222" s="1"/>
      <c r="R222" s="1"/>
      <c r="S222" s="1"/>
      <c r="T222" s="1"/>
      <c r="U222" s="1"/>
      <c r="V222" s="1"/>
      <c r="W222" s="1"/>
      <c r="X222" s="1"/>
      <c r="Y222" s="1"/>
      <c r="Z222" s="1"/>
    </row>
    <row r="223" spans="1:26" ht="15.75" customHeight="1">
      <c r="A223" s="246"/>
      <c r="B223" s="246"/>
      <c r="C223" s="246"/>
      <c r="D223" s="246"/>
      <c r="E223" s="246"/>
      <c r="F223" s="246"/>
      <c r="G223" s="246"/>
      <c r="H223" s="246"/>
      <c r="I223" s="1"/>
      <c r="J223" s="1"/>
      <c r="K223" s="1"/>
      <c r="L223" s="1"/>
      <c r="M223" s="1"/>
      <c r="N223" s="1"/>
      <c r="O223" s="1"/>
      <c r="P223" s="1"/>
      <c r="Q223" s="1"/>
      <c r="R223" s="1"/>
      <c r="S223" s="1"/>
      <c r="T223" s="1"/>
      <c r="U223" s="1"/>
      <c r="V223" s="1"/>
      <c r="W223" s="1"/>
      <c r="X223" s="1"/>
      <c r="Y223" s="1"/>
      <c r="Z223" s="1"/>
    </row>
    <row r="224" spans="1:26" ht="15.75" customHeight="1">
      <c r="A224" s="246"/>
      <c r="B224" s="246"/>
      <c r="C224" s="246"/>
      <c r="D224" s="246"/>
      <c r="E224" s="246"/>
      <c r="F224" s="246"/>
      <c r="G224" s="246"/>
      <c r="H224" s="246"/>
      <c r="I224" s="1"/>
      <c r="J224" s="1"/>
      <c r="K224" s="1"/>
      <c r="L224" s="1"/>
      <c r="M224" s="1"/>
      <c r="N224" s="1"/>
      <c r="O224" s="1"/>
      <c r="P224" s="1"/>
      <c r="Q224" s="1"/>
      <c r="R224" s="1"/>
      <c r="S224" s="1"/>
      <c r="T224" s="1"/>
      <c r="U224" s="1"/>
      <c r="V224" s="1"/>
      <c r="W224" s="1"/>
      <c r="X224" s="1"/>
      <c r="Y224" s="1"/>
      <c r="Z224" s="1"/>
    </row>
    <row r="225" spans="1:26" ht="15.75" customHeight="1">
      <c r="A225" s="246"/>
      <c r="B225" s="246"/>
      <c r="C225" s="246"/>
      <c r="D225" s="246"/>
      <c r="E225" s="246"/>
      <c r="F225" s="246"/>
      <c r="G225" s="246"/>
      <c r="H225" s="246"/>
      <c r="I225" s="1"/>
      <c r="J225" s="1"/>
      <c r="K225" s="1"/>
      <c r="L225" s="1"/>
      <c r="M225" s="1"/>
      <c r="N225" s="1"/>
      <c r="O225" s="1"/>
      <c r="P225" s="1"/>
      <c r="Q225" s="1"/>
      <c r="R225" s="1"/>
      <c r="S225" s="1"/>
      <c r="T225" s="1"/>
      <c r="U225" s="1"/>
      <c r="V225" s="1"/>
      <c r="W225" s="1"/>
      <c r="X225" s="1"/>
      <c r="Y225" s="1"/>
      <c r="Z225" s="1"/>
    </row>
    <row r="226" spans="1:26" ht="15.75" customHeight="1">
      <c r="A226" s="246"/>
      <c r="B226" s="246"/>
      <c r="C226" s="246"/>
      <c r="D226" s="246"/>
      <c r="E226" s="246"/>
      <c r="F226" s="246"/>
      <c r="G226" s="246"/>
      <c r="H226" s="246"/>
      <c r="I226" s="1"/>
      <c r="J226" s="1"/>
      <c r="K226" s="1"/>
      <c r="L226" s="1"/>
      <c r="M226" s="1"/>
      <c r="N226" s="1"/>
      <c r="O226" s="1"/>
      <c r="P226" s="1"/>
      <c r="Q226" s="1"/>
      <c r="R226" s="1"/>
      <c r="S226" s="1"/>
      <c r="T226" s="1"/>
      <c r="U226" s="1"/>
      <c r="V226" s="1"/>
      <c r="W226" s="1"/>
      <c r="X226" s="1"/>
      <c r="Y226" s="1"/>
      <c r="Z226" s="1"/>
    </row>
    <row r="227" spans="1:26" ht="15.75" customHeight="1">
      <c r="A227" s="246"/>
      <c r="B227" s="246"/>
      <c r="C227" s="246"/>
      <c r="D227" s="246"/>
      <c r="E227" s="246"/>
      <c r="F227" s="246"/>
      <c r="G227" s="246"/>
      <c r="H227" s="246"/>
      <c r="I227" s="1"/>
      <c r="J227" s="1"/>
      <c r="K227" s="1"/>
      <c r="L227" s="1"/>
      <c r="M227" s="1"/>
      <c r="N227" s="1"/>
      <c r="O227" s="1"/>
      <c r="P227" s="1"/>
      <c r="Q227" s="1"/>
      <c r="R227" s="1"/>
      <c r="S227" s="1"/>
      <c r="T227" s="1"/>
      <c r="U227" s="1"/>
      <c r="V227" s="1"/>
      <c r="W227" s="1"/>
      <c r="X227" s="1"/>
      <c r="Y227" s="1"/>
      <c r="Z227" s="1"/>
    </row>
    <row r="228" spans="1:26" ht="15.75" customHeight="1">
      <c r="A228" s="246"/>
      <c r="B228" s="246"/>
      <c r="C228" s="246"/>
      <c r="D228" s="246"/>
      <c r="E228" s="246"/>
      <c r="F228" s="246"/>
      <c r="G228" s="246"/>
      <c r="H228" s="246"/>
      <c r="I228" s="1"/>
      <c r="J228" s="1"/>
      <c r="K228" s="1"/>
      <c r="L228" s="1"/>
      <c r="M228" s="1"/>
      <c r="N228" s="1"/>
      <c r="O228" s="1"/>
      <c r="P228" s="1"/>
      <c r="Q228" s="1"/>
      <c r="R228" s="1"/>
      <c r="S228" s="1"/>
      <c r="T228" s="1"/>
      <c r="U228" s="1"/>
      <c r="V228" s="1"/>
      <c r="W228" s="1"/>
      <c r="X228" s="1"/>
      <c r="Y228" s="1"/>
      <c r="Z228" s="1"/>
    </row>
    <row r="229" spans="1:26" ht="15.75" customHeight="1">
      <c r="A229" s="246"/>
      <c r="B229" s="246"/>
      <c r="C229" s="246"/>
      <c r="D229" s="246"/>
      <c r="E229" s="246"/>
      <c r="F229" s="246"/>
      <c r="G229" s="246"/>
      <c r="H229" s="246"/>
      <c r="I229" s="1"/>
      <c r="J229" s="1"/>
      <c r="K229" s="1"/>
      <c r="L229" s="1"/>
      <c r="M229" s="1"/>
      <c r="N229" s="1"/>
      <c r="O229" s="1"/>
      <c r="P229" s="1"/>
      <c r="Q229" s="1"/>
      <c r="R229" s="1"/>
      <c r="S229" s="1"/>
      <c r="T229" s="1"/>
      <c r="U229" s="1"/>
      <c r="V229" s="1"/>
      <c r="W229" s="1"/>
      <c r="X229" s="1"/>
      <c r="Y229" s="1"/>
      <c r="Z229" s="1"/>
    </row>
    <row r="230" spans="1:26" ht="15.75" customHeight="1">
      <c r="A230" s="246"/>
      <c r="B230" s="246"/>
      <c r="C230" s="246"/>
      <c r="D230" s="246"/>
      <c r="E230" s="246"/>
      <c r="F230" s="246"/>
      <c r="G230" s="246"/>
      <c r="H230" s="246"/>
      <c r="I230" s="1"/>
      <c r="J230" s="1"/>
      <c r="K230" s="1"/>
      <c r="L230" s="1"/>
      <c r="M230" s="1"/>
      <c r="N230" s="1"/>
      <c r="O230" s="1"/>
      <c r="P230" s="1"/>
      <c r="Q230" s="1"/>
      <c r="R230" s="1"/>
      <c r="S230" s="1"/>
      <c r="T230" s="1"/>
      <c r="U230" s="1"/>
      <c r="V230" s="1"/>
      <c r="W230" s="1"/>
      <c r="X230" s="1"/>
      <c r="Y230" s="1"/>
      <c r="Z230" s="1"/>
    </row>
    <row r="231" spans="1:26" ht="15.75" customHeight="1">
      <c r="A231" s="246"/>
      <c r="B231" s="246"/>
      <c r="C231" s="246"/>
      <c r="D231" s="246"/>
      <c r="E231" s="246"/>
      <c r="F231" s="246"/>
      <c r="G231" s="246"/>
      <c r="H231" s="246"/>
      <c r="I231" s="1"/>
      <c r="J231" s="1"/>
      <c r="K231" s="1"/>
      <c r="L231" s="1"/>
      <c r="M231" s="1"/>
      <c r="N231" s="1"/>
      <c r="O231" s="1"/>
      <c r="P231" s="1"/>
      <c r="Q231" s="1"/>
      <c r="R231" s="1"/>
      <c r="S231" s="1"/>
      <c r="T231" s="1"/>
      <c r="U231" s="1"/>
      <c r="V231" s="1"/>
      <c r="W231" s="1"/>
      <c r="X231" s="1"/>
      <c r="Y231" s="1"/>
      <c r="Z231" s="1"/>
    </row>
    <row r="232" spans="1:26" ht="15.75" customHeight="1">
      <c r="A232" s="246"/>
      <c r="B232" s="246"/>
      <c r="C232" s="246"/>
      <c r="D232" s="246"/>
      <c r="E232" s="246"/>
      <c r="F232" s="246"/>
      <c r="G232" s="246"/>
      <c r="H232" s="246"/>
      <c r="I232" s="1"/>
      <c r="J232" s="1"/>
      <c r="K232" s="1"/>
      <c r="L232" s="1"/>
      <c r="M232" s="1"/>
      <c r="N232" s="1"/>
      <c r="O232" s="1"/>
      <c r="P232" s="1"/>
      <c r="Q232" s="1"/>
      <c r="R232" s="1"/>
      <c r="S232" s="1"/>
      <c r="T232" s="1"/>
      <c r="U232" s="1"/>
      <c r="V232" s="1"/>
      <c r="W232" s="1"/>
      <c r="X232" s="1"/>
      <c r="Y232" s="1"/>
      <c r="Z232" s="1"/>
    </row>
    <row r="233" spans="1:26" ht="15.75" customHeight="1">
      <c r="A233" s="246"/>
      <c r="B233" s="246"/>
      <c r="C233" s="246"/>
      <c r="D233" s="246"/>
      <c r="E233" s="246"/>
      <c r="F233" s="246"/>
      <c r="G233" s="246"/>
      <c r="H233" s="246"/>
      <c r="I233" s="1"/>
      <c r="J233" s="1"/>
      <c r="K233" s="1"/>
      <c r="L233" s="1"/>
      <c r="M233" s="1"/>
      <c r="N233" s="1"/>
      <c r="O233" s="1"/>
      <c r="P233" s="1"/>
      <c r="Q233" s="1"/>
      <c r="R233" s="1"/>
      <c r="S233" s="1"/>
      <c r="T233" s="1"/>
      <c r="U233" s="1"/>
      <c r="V233" s="1"/>
      <c r="W233" s="1"/>
      <c r="X233" s="1"/>
      <c r="Y233" s="1"/>
      <c r="Z233" s="1"/>
    </row>
    <row r="234" spans="1:26" ht="15.75" customHeight="1">
      <c r="A234" s="246"/>
      <c r="B234" s="246"/>
      <c r="C234" s="246"/>
      <c r="D234" s="246"/>
      <c r="E234" s="246"/>
      <c r="F234" s="246"/>
      <c r="G234" s="246"/>
      <c r="H234" s="246"/>
      <c r="I234" s="1"/>
      <c r="J234" s="1"/>
      <c r="K234" s="1"/>
      <c r="L234" s="1"/>
      <c r="M234" s="1"/>
      <c r="N234" s="1"/>
      <c r="O234" s="1"/>
      <c r="P234" s="1"/>
      <c r="Q234" s="1"/>
      <c r="R234" s="1"/>
      <c r="S234" s="1"/>
      <c r="T234" s="1"/>
      <c r="U234" s="1"/>
      <c r="V234" s="1"/>
      <c r="W234" s="1"/>
      <c r="X234" s="1"/>
      <c r="Y234" s="1"/>
      <c r="Z234" s="1"/>
    </row>
    <row r="235" spans="1:26" ht="15.75" customHeight="1">
      <c r="A235" s="246"/>
      <c r="B235" s="246"/>
      <c r="C235" s="246"/>
      <c r="D235" s="246"/>
      <c r="E235" s="246"/>
      <c r="F235" s="246"/>
      <c r="G235" s="246"/>
      <c r="H235" s="246"/>
      <c r="I235" s="1"/>
      <c r="J235" s="1"/>
      <c r="K235" s="1"/>
      <c r="L235" s="1"/>
      <c r="M235" s="1"/>
      <c r="N235" s="1"/>
      <c r="O235" s="1"/>
      <c r="P235" s="1"/>
      <c r="Q235" s="1"/>
      <c r="R235" s="1"/>
      <c r="S235" s="1"/>
      <c r="T235" s="1"/>
      <c r="U235" s="1"/>
      <c r="V235" s="1"/>
      <c r="W235" s="1"/>
      <c r="X235" s="1"/>
      <c r="Y235" s="1"/>
      <c r="Z235" s="1"/>
    </row>
    <row r="236" spans="1:26" ht="15.75" customHeight="1">
      <c r="A236" s="246"/>
      <c r="B236" s="246"/>
      <c r="C236" s="246"/>
      <c r="D236" s="246"/>
      <c r="E236" s="246"/>
      <c r="F236" s="246"/>
      <c r="G236" s="246"/>
      <c r="H236" s="246"/>
      <c r="I236" s="1"/>
      <c r="J236" s="1"/>
      <c r="K236" s="1"/>
      <c r="L236" s="1"/>
      <c r="M236" s="1"/>
      <c r="N236" s="1"/>
      <c r="O236" s="1"/>
      <c r="P236" s="1"/>
      <c r="Q236" s="1"/>
      <c r="R236" s="1"/>
      <c r="S236" s="1"/>
      <c r="T236" s="1"/>
      <c r="U236" s="1"/>
      <c r="V236" s="1"/>
      <c r="W236" s="1"/>
      <c r="X236" s="1"/>
      <c r="Y236" s="1"/>
      <c r="Z236" s="1"/>
    </row>
    <row r="237" spans="1:26" ht="15.75" customHeight="1">
      <c r="A237" s="246"/>
      <c r="B237" s="246"/>
      <c r="C237" s="246"/>
      <c r="D237" s="246"/>
      <c r="E237" s="246"/>
      <c r="F237" s="246"/>
      <c r="G237" s="246"/>
      <c r="H237" s="246"/>
      <c r="I237" s="1"/>
      <c r="J237" s="1"/>
      <c r="K237" s="1"/>
      <c r="L237" s="1"/>
      <c r="M237" s="1"/>
      <c r="N237" s="1"/>
      <c r="O237" s="1"/>
      <c r="P237" s="1"/>
      <c r="Q237" s="1"/>
      <c r="R237" s="1"/>
      <c r="S237" s="1"/>
      <c r="T237" s="1"/>
      <c r="U237" s="1"/>
      <c r="V237" s="1"/>
      <c r="W237" s="1"/>
      <c r="X237" s="1"/>
      <c r="Y237" s="1"/>
      <c r="Z237" s="1"/>
    </row>
    <row r="238" spans="1:26" ht="15.75" customHeight="1">
      <c r="A238" s="246"/>
      <c r="B238" s="246"/>
      <c r="C238" s="246"/>
      <c r="D238" s="246"/>
      <c r="E238" s="246"/>
      <c r="F238" s="246"/>
      <c r="G238" s="246"/>
      <c r="H238" s="246"/>
      <c r="I238" s="1"/>
      <c r="J238" s="1"/>
      <c r="K238" s="1"/>
      <c r="L238" s="1"/>
      <c r="M238" s="1"/>
      <c r="N238" s="1"/>
      <c r="O238" s="1"/>
      <c r="P238" s="1"/>
      <c r="Q238" s="1"/>
      <c r="R238" s="1"/>
      <c r="S238" s="1"/>
      <c r="T238" s="1"/>
      <c r="U238" s="1"/>
      <c r="V238" s="1"/>
      <c r="W238" s="1"/>
      <c r="X238" s="1"/>
      <c r="Y238" s="1"/>
      <c r="Z238" s="1"/>
    </row>
    <row r="239" spans="1:26" ht="15.75" customHeight="1">
      <c r="A239" s="246"/>
      <c r="B239" s="246"/>
      <c r="C239" s="246"/>
      <c r="D239" s="246"/>
      <c r="E239" s="246"/>
      <c r="F239" s="246"/>
      <c r="G239" s="246"/>
      <c r="H239" s="246"/>
      <c r="I239" s="1"/>
      <c r="J239" s="1"/>
      <c r="K239" s="1"/>
      <c r="L239" s="1"/>
      <c r="M239" s="1"/>
      <c r="N239" s="1"/>
      <c r="O239" s="1"/>
      <c r="P239" s="1"/>
      <c r="Q239" s="1"/>
      <c r="R239" s="1"/>
      <c r="S239" s="1"/>
      <c r="T239" s="1"/>
      <c r="U239" s="1"/>
      <c r="V239" s="1"/>
      <c r="W239" s="1"/>
      <c r="X239" s="1"/>
      <c r="Y239" s="1"/>
      <c r="Z239" s="1"/>
    </row>
    <row r="240" spans="1:26" ht="15.75" customHeight="1">
      <c r="A240" s="246"/>
      <c r="B240" s="246"/>
      <c r="C240" s="246"/>
      <c r="D240" s="246"/>
      <c r="E240" s="246"/>
      <c r="F240" s="246"/>
      <c r="G240" s="246"/>
      <c r="H240" s="246"/>
      <c r="I240" s="1"/>
      <c r="J240" s="1"/>
      <c r="K240" s="1"/>
      <c r="L240" s="1"/>
      <c r="M240" s="1"/>
      <c r="N240" s="1"/>
      <c r="O240" s="1"/>
      <c r="P240" s="1"/>
      <c r="Q240" s="1"/>
      <c r="R240" s="1"/>
      <c r="S240" s="1"/>
      <c r="T240" s="1"/>
      <c r="U240" s="1"/>
      <c r="V240" s="1"/>
      <c r="W240" s="1"/>
      <c r="X240" s="1"/>
      <c r="Y240" s="1"/>
      <c r="Z240" s="1"/>
    </row>
    <row r="241" spans="1:26" ht="15.75" customHeight="1">
      <c r="A241" s="246"/>
      <c r="B241" s="246"/>
      <c r="C241" s="246"/>
      <c r="D241" s="246"/>
      <c r="E241" s="246"/>
      <c r="F241" s="246"/>
      <c r="G241" s="246"/>
      <c r="H241" s="246"/>
      <c r="I241" s="1"/>
      <c r="J241" s="1"/>
      <c r="K241" s="1"/>
      <c r="L241" s="1"/>
      <c r="M241" s="1"/>
      <c r="N241" s="1"/>
      <c r="O241" s="1"/>
      <c r="P241" s="1"/>
      <c r="Q241" s="1"/>
      <c r="R241" s="1"/>
      <c r="S241" s="1"/>
      <c r="T241" s="1"/>
      <c r="U241" s="1"/>
      <c r="V241" s="1"/>
      <c r="W241" s="1"/>
      <c r="X241" s="1"/>
      <c r="Y241" s="1"/>
      <c r="Z241" s="1"/>
    </row>
    <row r="242" spans="1:26" ht="15.75" customHeight="1">
      <c r="A242" s="246"/>
      <c r="B242" s="246"/>
      <c r="C242" s="246"/>
      <c r="D242" s="246"/>
      <c r="E242" s="246"/>
      <c r="F242" s="246"/>
      <c r="G242" s="246"/>
      <c r="H242" s="246"/>
      <c r="I242" s="1"/>
      <c r="J242" s="1"/>
      <c r="K242" s="1"/>
      <c r="L242" s="1"/>
      <c r="M242" s="1"/>
      <c r="N242" s="1"/>
      <c r="O242" s="1"/>
      <c r="P242" s="1"/>
      <c r="Q242" s="1"/>
      <c r="R242" s="1"/>
      <c r="S242" s="1"/>
      <c r="T242" s="1"/>
      <c r="U242" s="1"/>
      <c r="V242" s="1"/>
      <c r="W242" s="1"/>
      <c r="X242" s="1"/>
      <c r="Y242" s="1"/>
      <c r="Z242" s="1"/>
    </row>
    <row r="243" spans="1:26" ht="15.75" customHeight="1">
      <c r="A243" s="246"/>
      <c r="B243" s="246"/>
      <c r="C243" s="246"/>
      <c r="D243" s="246"/>
      <c r="E243" s="246"/>
      <c r="F243" s="246"/>
      <c r="G243" s="246"/>
      <c r="H243" s="246"/>
      <c r="I243" s="1"/>
      <c r="J243" s="1"/>
      <c r="K243" s="1"/>
      <c r="L243" s="1"/>
      <c r="M243" s="1"/>
      <c r="N243" s="1"/>
      <c r="O243" s="1"/>
      <c r="P243" s="1"/>
      <c r="Q243" s="1"/>
      <c r="R243" s="1"/>
      <c r="S243" s="1"/>
      <c r="T243" s="1"/>
      <c r="U243" s="1"/>
      <c r="V243" s="1"/>
      <c r="W243" s="1"/>
      <c r="X243" s="1"/>
      <c r="Y243" s="1"/>
      <c r="Z243" s="1"/>
    </row>
    <row r="244" spans="1:26" ht="15.75" customHeight="1">
      <c r="A244" s="246"/>
      <c r="B244" s="246"/>
      <c r="C244" s="246"/>
      <c r="D244" s="246"/>
      <c r="E244" s="246"/>
      <c r="F244" s="246"/>
      <c r="G244" s="246"/>
      <c r="H244" s="246"/>
      <c r="I244" s="1"/>
      <c r="J244" s="1"/>
      <c r="K244" s="1"/>
      <c r="L244" s="1"/>
      <c r="M244" s="1"/>
      <c r="N244" s="1"/>
      <c r="O244" s="1"/>
      <c r="P244" s="1"/>
      <c r="Q244" s="1"/>
      <c r="R244" s="1"/>
      <c r="S244" s="1"/>
      <c r="T244" s="1"/>
      <c r="U244" s="1"/>
      <c r="V244" s="1"/>
      <c r="W244" s="1"/>
      <c r="X244" s="1"/>
      <c r="Y244" s="1"/>
      <c r="Z244" s="1"/>
    </row>
    <row r="245" spans="1:26" ht="15.75" customHeight="1">
      <c r="A245" s="246"/>
      <c r="B245" s="246"/>
      <c r="C245" s="246"/>
      <c r="D245" s="246"/>
      <c r="E245" s="246"/>
      <c r="F245" s="246"/>
      <c r="G245" s="246"/>
      <c r="H245" s="246"/>
      <c r="I245" s="1"/>
      <c r="J245" s="1"/>
      <c r="K245" s="1"/>
      <c r="L245" s="1"/>
      <c r="M245" s="1"/>
      <c r="N245" s="1"/>
      <c r="O245" s="1"/>
      <c r="P245" s="1"/>
      <c r="Q245" s="1"/>
      <c r="R245" s="1"/>
      <c r="S245" s="1"/>
      <c r="T245" s="1"/>
      <c r="U245" s="1"/>
      <c r="V245" s="1"/>
      <c r="W245" s="1"/>
      <c r="X245" s="1"/>
      <c r="Y245" s="1"/>
      <c r="Z245" s="1"/>
    </row>
    <row r="246" spans="1:26" ht="15.75" customHeight="1">
      <c r="A246" s="246"/>
      <c r="B246" s="246"/>
      <c r="C246" s="246"/>
      <c r="D246" s="246"/>
      <c r="E246" s="246"/>
      <c r="F246" s="246"/>
      <c r="G246" s="246"/>
      <c r="H246" s="246"/>
      <c r="I246" s="1"/>
      <c r="J246" s="1"/>
      <c r="K246" s="1"/>
      <c r="L246" s="1"/>
      <c r="M246" s="1"/>
      <c r="N246" s="1"/>
      <c r="O246" s="1"/>
      <c r="P246" s="1"/>
      <c r="Q246" s="1"/>
      <c r="R246" s="1"/>
      <c r="S246" s="1"/>
      <c r="T246" s="1"/>
      <c r="U246" s="1"/>
      <c r="V246" s="1"/>
      <c r="W246" s="1"/>
      <c r="X246" s="1"/>
      <c r="Y246" s="1"/>
      <c r="Z246" s="1"/>
    </row>
    <row r="247" spans="1:26" ht="15.75" customHeight="1">
      <c r="A247" s="246"/>
      <c r="B247" s="246"/>
      <c r="C247" s="246"/>
      <c r="D247" s="246"/>
      <c r="E247" s="246"/>
      <c r="F247" s="246"/>
      <c r="G247" s="246"/>
      <c r="H247" s="246"/>
      <c r="I247" s="1"/>
      <c r="J247" s="1"/>
      <c r="K247" s="1"/>
      <c r="L247" s="1"/>
      <c r="M247" s="1"/>
      <c r="N247" s="1"/>
      <c r="O247" s="1"/>
      <c r="P247" s="1"/>
      <c r="Q247" s="1"/>
      <c r="R247" s="1"/>
      <c r="S247" s="1"/>
      <c r="T247" s="1"/>
      <c r="U247" s="1"/>
      <c r="V247" s="1"/>
      <c r="W247" s="1"/>
      <c r="X247" s="1"/>
      <c r="Y247" s="1"/>
      <c r="Z247" s="1"/>
    </row>
    <row r="248" spans="1:26" ht="15.75" customHeight="1">
      <c r="A248" s="246"/>
      <c r="B248" s="246"/>
      <c r="C248" s="246"/>
      <c r="D248" s="246"/>
      <c r="E248" s="246"/>
      <c r="F248" s="246"/>
      <c r="G248" s="246"/>
      <c r="H248" s="246"/>
      <c r="I248" s="1"/>
      <c r="J248" s="1"/>
      <c r="K248" s="1"/>
      <c r="L248" s="1"/>
      <c r="M248" s="1"/>
      <c r="N248" s="1"/>
      <c r="O248" s="1"/>
      <c r="P248" s="1"/>
      <c r="Q248" s="1"/>
      <c r="R248" s="1"/>
      <c r="S248" s="1"/>
      <c r="T248" s="1"/>
      <c r="U248" s="1"/>
      <c r="V248" s="1"/>
      <c r="W248" s="1"/>
      <c r="X248" s="1"/>
      <c r="Y248" s="1"/>
      <c r="Z248" s="1"/>
    </row>
    <row r="249" spans="1:26" ht="15.75" customHeight="1">
      <c r="A249" s="246"/>
      <c r="B249" s="246"/>
      <c r="C249" s="246"/>
      <c r="D249" s="246"/>
      <c r="E249" s="246"/>
      <c r="F249" s="246"/>
      <c r="G249" s="246"/>
      <c r="H249" s="246"/>
      <c r="I249" s="1"/>
      <c r="J249" s="1"/>
      <c r="K249" s="1"/>
      <c r="L249" s="1"/>
      <c r="M249" s="1"/>
      <c r="N249" s="1"/>
      <c r="O249" s="1"/>
      <c r="P249" s="1"/>
      <c r="Q249" s="1"/>
      <c r="R249" s="1"/>
      <c r="S249" s="1"/>
      <c r="T249" s="1"/>
      <c r="U249" s="1"/>
      <c r="V249" s="1"/>
      <c r="W249" s="1"/>
      <c r="X249" s="1"/>
      <c r="Y249" s="1"/>
      <c r="Z249" s="1"/>
    </row>
    <row r="250" spans="1:26" ht="15.75" customHeight="1">
      <c r="A250" s="246"/>
      <c r="B250" s="246"/>
      <c r="C250" s="246"/>
      <c r="D250" s="246"/>
      <c r="E250" s="246"/>
      <c r="F250" s="246"/>
      <c r="G250" s="246"/>
      <c r="H250" s="246"/>
      <c r="I250" s="1"/>
      <c r="J250" s="1"/>
      <c r="K250" s="1"/>
      <c r="L250" s="1"/>
      <c r="M250" s="1"/>
      <c r="N250" s="1"/>
      <c r="O250" s="1"/>
      <c r="P250" s="1"/>
      <c r="Q250" s="1"/>
      <c r="R250" s="1"/>
      <c r="S250" s="1"/>
      <c r="T250" s="1"/>
      <c r="U250" s="1"/>
      <c r="V250" s="1"/>
      <c r="W250" s="1"/>
      <c r="X250" s="1"/>
      <c r="Y250" s="1"/>
      <c r="Z250" s="1"/>
    </row>
    <row r="251" spans="1:26" ht="15.75" customHeight="1">
      <c r="A251" s="246"/>
      <c r="B251" s="246"/>
      <c r="C251" s="246"/>
      <c r="D251" s="246"/>
      <c r="E251" s="246"/>
      <c r="F251" s="246"/>
      <c r="G251" s="246"/>
      <c r="H251" s="246"/>
      <c r="I251" s="1"/>
      <c r="J251" s="1"/>
      <c r="K251" s="1"/>
      <c r="L251" s="1"/>
      <c r="M251" s="1"/>
      <c r="N251" s="1"/>
      <c r="O251" s="1"/>
      <c r="P251" s="1"/>
      <c r="Q251" s="1"/>
      <c r="R251" s="1"/>
      <c r="S251" s="1"/>
      <c r="T251" s="1"/>
      <c r="U251" s="1"/>
      <c r="V251" s="1"/>
      <c r="W251" s="1"/>
      <c r="X251" s="1"/>
      <c r="Y251" s="1"/>
      <c r="Z251" s="1"/>
    </row>
    <row r="252" spans="1:26" ht="15.75" customHeight="1">
      <c r="A252" s="246"/>
      <c r="B252" s="246"/>
      <c r="C252" s="246"/>
      <c r="D252" s="246"/>
      <c r="E252" s="246"/>
      <c r="F252" s="246"/>
      <c r="G252" s="246"/>
      <c r="H252" s="246"/>
      <c r="I252" s="1"/>
      <c r="J252" s="1"/>
      <c r="K252" s="1"/>
      <c r="L252" s="1"/>
      <c r="M252" s="1"/>
      <c r="N252" s="1"/>
      <c r="O252" s="1"/>
      <c r="P252" s="1"/>
      <c r="Q252" s="1"/>
      <c r="R252" s="1"/>
      <c r="S252" s="1"/>
      <c r="T252" s="1"/>
      <c r="U252" s="1"/>
      <c r="V252" s="1"/>
      <c r="W252" s="1"/>
      <c r="X252" s="1"/>
      <c r="Y252" s="1"/>
      <c r="Z252" s="1"/>
    </row>
    <row r="253" spans="1:26" ht="15.75" customHeight="1">
      <c r="A253" s="246"/>
      <c r="B253" s="246"/>
      <c r="C253" s="246"/>
      <c r="D253" s="246"/>
      <c r="E253" s="246"/>
      <c r="F253" s="246"/>
      <c r="G253" s="246"/>
      <c r="H253" s="246"/>
      <c r="I253" s="1"/>
      <c r="J253" s="1"/>
      <c r="K253" s="1"/>
      <c r="L253" s="1"/>
      <c r="M253" s="1"/>
      <c r="N253" s="1"/>
      <c r="O253" s="1"/>
      <c r="P253" s="1"/>
      <c r="Q253" s="1"/>
      <c r="R253" s="1"/>
      <c r="S253" s="1"/>
      <c r="T253" s="1"/>
      <c r="U253" s="1"/>
      <c r="V253" s="1"/>
      <c r="W253" s="1"/>
      <c r="X253" s="1"/>
      <c r="Y253" s="1"/>
      <c r="Z253" s="1"/>
    </row>
    <row r="254" spans="1:26" ht="15.75" customHeight="1">
      <c r="A254" s="246"/>
      <c r="B254" s="246"/>
      <c r="C254" s="246"/>
      <c r="D254" s="246"/>
      <c r="E254" s="246"/>
      <c r="F254" s="246"/>
      <c r="G254" s="246"/>
      <c r="H254" s="246"/>
      <c r="I254" s="1"/>
      <c r="J254" s="1"/>
      <c r="K254" s="1"/>
      <c r="L254" s="1"/>
      <c r="M254" s="1"/>
      <c r="N254" s="1"/>
      <c r="O254" s="1"/>
      <c r="P254" s="1"/>
      <c r="Q254" s="1"/>
      <c r="R254" s="1"/>
      <c r="S254" s="1"/>
      <c r="T254" s="1"/>
      <c r="U254" s="1"/>
      <c r="V254" s="1"/>
      <c r="W254" s="1"/>
      <c r="X254" s="1"/>
      <c r="Y254" s="1"/>
      <c r="Z254" s="1"/>
    </row>
    <row r="255" spans="1:26" ht="15.75" customHeight="1">
      <c r="A255" s="246"/>
      <c r="B255" s="246"/>
      <c r="C255" s="246"/>
      <c r="D255" s="246"/>
      <c r="E255" s="246"/>
      <c r="F255" s="246"/>
      <c r="G255" s="246"/>
      <c r="H255" s="246"/>
      <c r="I255" s="1"/>
      <c r="J255" s="1"/>
      <c r="K255" s="1"/>
      <c r="L255" s="1"/>
      <c r="M255" s="1"/>
      <c r="N255" s="1"/>
      <c r="O255" s="1"/>
      <c r="P255" s="1"/>
      <c r="Q255" s="1"/>
      <c r="R255" s="1"/>
      <c r="S255" s="1"/>
      <c r="T255" s="1"/>
      <c r="U255" s="1"/>
      <c r="V255" s="1"/>
      <c r="W255" s="1"/>
      <c r="X255" s="1"/>
      <c r="Y255" s="1"/>
      <c r="Z255" s="1"/>
    </row>
    <row r="256" spans="1:26" ht="15.75" customHeight="1">
      <c r="A256" s="246"/>
      <c r="B256" s="246"/>
      <c r="C256" s="246"/>
      <c r="D256" s="246"/>
      <c r="E256" s="246"/>
      <c r="F256" s="246"/>
      <c r="G256" s="246"/>
      <c r="H256" s="246"/>
      <c r="I256" s="1"/>
      <c r="J256" s="1"/>
      <c r="K256" s="1"/>
      <c r="L256" s="1"/>
      <c r="M256" s="1"/>
      <c r="N256" s="1"/>
      <c r="O256" s="1"/>
      <c r="P256" s="1"/>
      <c r="Q256" s="1"/>
      <c r="R256" s="1"/>
      <c r="S256" s="1"/>
      <c r="T256" s="1"/>
      <c r="U256" s="1"/>
      <c r="V256" s="1"/>
      <c r="W256" s="1"/>
      <c r="X256" s="1"/>
      <c r="Y256" s="1"/>
      <c r="Z256" s="1"/>
    </row>
    <row r="257" spans="1:26" ht="15.75" customHeight="1">
      <c r="A257" s="246"/>
      <c r="B257" s="246"/>
      <c r="C257" s="246"/>
      <c r="D257" s="246"/>
      <c r="E257" s="246"/>
      <c r="F257" s="246"/>
      <c r="G257" s="246"/>
      <c r="H257" s="246"/>
      <c r="I257" s="1"/>
      <c r="J257" s="1"/>
      <c r="K257" s="1"/>
      <c r="L257" s="1"/>
      <c r="M257" s="1"/>
      <c r="N257" s="1"/>
      <c r="O257" s="1"/>
      <c r="P257" s="1"/>
      <c r="Q257" s="1"/>
      <c r="R257" s="1"/>
      <c r="S257" s="1"/>
      <c r="T257" s="1"/>
      <c r="U257" s="1"/>
      <c r="V257" s="1"/>
      <c r="W257" s="1"/>
      <c r="X257" s="1"/>
      <c r="Y257" s="1"/>
      <c r="Z257" s="1"/>
    </row>
    <row r="258" spans="1:26" ht="15.75" customHeight="1">
      <c r="A258" s="246"/>
      <c r="B258" s="246"/>
      <c r="C258" s="246"/>
      <c r="D258" s="246"/>
      <c r="E258" s="246"/>
      <c r="F258" s="246"/>
      <c r="G258" s="246"/>
      <c r="H258" s="246"/>
      <c r="I258" s="1"/>
      <c r="J258" s="1"/>
      <c r="K258" s="1"/>
      <c r="L258" s="1"/>
      <c r="M258" s="1"/>
      <c r="N258" s="1"/>
      <c r="O258" s="1"/>
      <c r="P258" s="1"/>
      <c r="Q258" s="1"/>
      <c r="R258" s="1"/>
      <c r="S258" s="1"/>
      <c r="T258" s="1"/>
      <c r="U258" s="1"/>
      <c r="V258" s="1"/>
      <c r="W258" s="1"/>
      <c r="X258" s="1"/>
      <c r="Y258" s="1"/>
      <c r="Z258" s="1"/>
    </row>
    <row r="259" spans="1:26" ht="15.75" customHeight="1">
      <c r="A259" s="246"/>
      <c r="B259" s="246"/>
      <c r="C259" s="246"/>
      <c r="D259" s="246"/>
      <c r="E259" s="246"/>
      <c r="F259" s="246"/>
      <c r="G259" s="246"/>
      <c r="H259" s="246"/>
      <c r="I259" s="1"/>
      <c r="J259" s="1"/>
      <c r="K259" s="1"/>
      <c r="L259" s="1"/>
      <c r="M259" s="1"/>
      <c r="N259" s="1"/>
      <c r="O259" s="1"/>
      <c r="P259" s="1"/>
      <c r="Q259" s="1"/>
      <c r="R259" s="1"/>
      <c r="S259" s="1"/>
      <c r="T259" s="1"/>
      <c r="U259" s="1"/>
      <c r="V259" s="1"/>
      <c r="W259" s="1"/>
      <c r="X259" s="1"/>
      <c r="Y259" s="1"/>
      <c r="Z259" s="1"/>
    </row>
    <row r="260" spans="1:26" ht="15.75" customHeight="1">
      <c r="A260" s="246"/>
      <c r="B260" s="246"/>
      <c r="C260" s="246"/>
      <c r="D260" s="246"/>
      <c r="E260" s="246"/>
      <c r="F260" s="246"/>
      <c r="G260" s="246"/>
      <c r="H260" s="246"/>
      <c r="I260" s="1"/>
      <c r="J260" s="1"/>
      <c r="K260" s="1"/>
      <c r="L260" s="1"/>
      <c r="M260" s="1"/>
      <c r="N260" s="1"/>
      <c r="O260" s="1"/>
      <c r="P260" s="1"/>
      <c r="Q260" s="1"/>
      <c r="R260" s="1"/>
      <c r="S260" s="1"/>
      <c r="T260" s="1"/>
      <c r="U260" s="1"/>
      <c r="V260" s="1"/>
      <c r="W260" s="1"/>
      <c r="X260" s="1"/>
      <c r="Y260" s="1"/>
      <c r="Z260" s="1"/>
    </row>
    <row r="261" spans="1:26" ht="15.75" customHeight="1">
      <c r="A261" s="246"/>
      <c r="B261" s="246"/>
      <c r="C261" s="246"/>
      <c r="D261" s="246"/>
      <c r="E261" s="246"/>
      <c r="F261" s="246"/>
      <c r="G261" s="246"/>
      <c r="H261" s="246"/>
      <c r="I261" s="1"/>
      <c r="J261" s="1"/>
      <c r="K261" s="1"/>
      <c r="L261" s="1"/>
      <c r="M261" s="1"/>
      <c r="N261" s="1"/>
      <c r="O261" s="1"/>
      <c r="P261" s="1"/>
      <c r="Q261" s="1"/>
      <c r="R261" s="1"/>
      <c r="S261" s="1"/>
      <c r="T261" s="1"/>
      <c r="U261" s="1"/>
      <c r="V261" s="1"/>
      <c r="W261" s="1"/>
      <c r="X261" s="1"/>
      <c r="Y261" s="1"/>
      <c r="Z261" s="1"/>
    </row>
    <row r="262" spans="1:26" ht="15.75" customHeight="1">
      <c r="A262" s="246"/>
      <c r="B262" s="246"/>
      <c r="C262" s="246"/>
      <c r="D262" s="246"/>
      <c r="E262" s="246"/>
      <c r="F262" s="246"/>
      <c r="G262" s="246"/>
      <c r="H262" s="246"/>
      <c r="I262" s="1"/>
      <c r="J262" s="1"/>
      <c r="K262" s="1"/>
      <c r="L262" s="1"/>
      <c r="M262" s="1"/>
      <c r="N262" s="1"/>
      <c r="O262" s="1"/>
      <c r="P262" s="1"/>
      <c r="Q262" s="1"/>
      <c r="R262" s="1"/>
      <c r="S262" s="1"/>
      <c r="T262" s="1"/>
      <c r="U262" s="1"/>
      <c r="V262" s="1"/>
      <c r="W262" s="1"/>
      <c r="X262" s="1"/>
      <c r="Y262" s="1"/>
      <c r="Z262" s="1"/>
    </row>
    <row r="263" spans="1:26" ht="15.75" customHeight="1">
      <c r="A263" s="246"/>
      <c r="B263" s="246"/>
      <c r="C263" s="246"/>
      <c r="D263" s="246"/>
      <c r="E263" s="246"/>
      <c r="F263" s="246"/>
      <c r="G263" s="246"/>
      <c r="H263" s="246"/>
      <c r="I263" s="1"/>
      <c r="J263" s="1"/>
      <c r="K263" s="1"/>
      <c r="L263" s="1"/>
      <c r="M263" s="1"/>
      <c r="N263" s="1"/>
      <c r="O263" s="1"/>
      <c r="P263" s="1"/>
      <c r="Q263" s="1"/>
      <c r="R263" s="1"/>
      <c r="S263" s="1"/>
      <c r="T263" s="1"/>
      <c r="U263" s="1"/>
      <c r="V263" s="1"/>
      <c r="W263" s="1"/>
      <c r="X263" s="1"/>
      <c r="Y263" s="1"/>
      <c r="Z263" s="1"/>
    </row>
    <row r="264" spans="1:26" ht="15.75" customHeight="1">
      <c r="A264" s="246"/>
      <c r="B264" s="246"/>
      <c r="C264" s="246"/>
      <c r="D264" s="246"/>
      <c r="E264" s="246"/>
      <c r="F264" s="246"/>
      <c r="G264" s="246"/>
      <c r="H264" s="246"/>
      <c r="I264" s="1"/>
      <c r="J264" s="1"/>
      <c r="K264" s="1"/>
      <c r="L264" s="1"/>
      <c r="M264" s="1"/>
      <c r="N264" s="1"/>
      <c r="O264" s="1"/>
      <c r="P264" s="1"/>
      <c r="Q264" s="1"/>
      <c r="R264" s="1"/>
      <c r="S264" s="1"/>
      <c r="T264" s="1"/>
      <c r="U264" s="1"/>
      <c r="V264" s="1"/>
      <c r="W264" s="1"/>
      <c r="X264" s="1"/>
      <c r="Y264" s="1"/>
      <c r="Z264" s="1"/>
    </row>
    <row r="265" spans="1:26" ht="15.75" customHeight="1">
      <c r="A265" s="246"/>
      <c r="B265" s="246"/>
      <c r="C265" s="246"/>
      <c r="D265" s="246"/>
      <c r="E265" s="246"/>
      <c r="F265" s="246"/>
      <c r="G265" s="246"/>
      <c r="H265" s="246"/>
      <c r="I265" s="1"/>
      <c r="J265" s="1"/>
      <c r="K265" s="1"/>
      <c r="L265" s="1"/>
      <c r="M265" s="1"/>
      <c r="N265" s="1"/>
      <c r="O265" s="1"/>
      <c r="P265" s="1"/>
      <c r="Q265" s="1"/>
      <c r="R265" s="1"/>
      <c r="S265" s="1"/>
      <c r="T265" s="1"/>
      <c r="U265" s="1"/>
      <c r="V265" s="1"/>
      <c r="W265" s="1"/>
      <c r="X265" s="1"/>
      <c r="Y265" s="1"/>
      <c r="Z265" s="1"/>
    </row>
    <row r="266" spans="1:26" ht="15.75" customHeight="1">
      <c r="A266" s="246"/>
      <c r="B266" s="246"/>
      <c r="C266" s="246"/>
      <c r="D266" s="246"/>
      <c r="E266" s="246"/>
      <c r="F266" s="246"/>
      <c r="G266" s="246"/>
      <c r="H266" s="246"/>
      <c r="I266" s="1"/>
      <c r="J266" s="1"/>
      <c r="K266" s="1"/>
      <c r="L266" s="1"/>
      <c r="M266" s="1"/>
      <c r="N266" s="1"/>
      <c r="O266" s="1"/>
      <c r="P266" s="1"/>
      <c r="Q266" s="1"/>
      <c r="R266" s="1"/>
      <c r="S266" s="1"/>
      <c r="T266" s="1"/>
      <c r="U266" s="1"/>
      <c r="V266" s="1"/>
      <c r="W266" s="1"/>
      <c r="X266" s="1"/>
      <c r="Y266" s="1"/>
      <c r="Z266" s="1"/>
    </row>
    <row r="267" spans="1:26" ht="15.75" customHeight="1">
      <c r="A267" s="246"/>
      <c r="B267" s="246"/>
      <c r="C267" s="246"/>
      <c r="D267" s="246"/>
      <c r="E267" s="246"/>
      <c r="F267" s="246"/>
      <c r="G267" s="246"/>
      <c r="H267" s="246"/>
      <c r="I267" s="1"/>
      <c r="J267" s="1"/>
      <c r="K267" s="1"/>
      <c r="L267" s="1"/>
      <c r="M267" s="1"/>
      <c r="N267" s="1"/>
      <c r="O267" s="1"/>
      <c r="P267" s="1"/>
      <c r="Q267" s="1"/>
      <c r="R267" s="1"/>
      <c r="S267" s="1"/>
      <c r="T267" s="1"/>
      <c r="U267" s="1"/>
      <c r="V267" s="1"/>
      <c r="W267" s="1"/>
      <c r="X267" s="1"/>
      <c r="Y267" s="1"/>
      <c r="Z267" s="1"/>
    </row>
    <row r="268" spans="1:26" ht="15.75" customHeight="1">
      <c r="A268" s="246"/>
      <c r="B268" s="246"/>
      <c r="C268" s="246"/>
      <c r="D268" s="246"/>
      <c r="E268" s="246"/>
      <c r="F268" s="246"/>
      <c r="G268" s="246"/>
      <c r="H268" s="246"/>
      <c r="I268" s="1"/>
      <c r="J268" s="1"/>
      <c r="K268" s="1"/>
      <c r="L268" s="1"/>
      <c r="M268" s="1"/>
      <c r="N268" s="1"/>
      <c r="O268" s="1"/>
      <c r="P268" s="1"/>
      <c r="Q268" s="1"/>
      <c r="R268" s="1"/>
      <c r="S268" s="1"/>
      <c r="T268" s="1"/>
      <c r="U268" s="1"/>
      <c r="V268" s="1"/>
      <c r="W268" s="1"/>
      <c r="X268" s="1"/>
      <c r="Y268" s="1"/>
      <c r="Z268" s="1"/>
    </row>
    <row r="269" spans="1:26" ht="15.75" customHeight="1">
      <c r="A269" s="246"/>
      <c r="B269" s="246"/>
      <c r="C269" s="246"/>
      <c r="D269" s="246"/>
      <c r="E269" s="246"/>
      <c r="F269" s="246"/>
      <c r="G269" s="246"/>
      <c r="H269" s="246"/>
      <c r="I269" s="1"/>
      <c r="J269" s="1"/>
      <c r="K269" s="1"/>
      <c r="L269" s="1"/>
      <c r="M269" s="1"/>
      <c r="N269" s="1"/>
      <c r="O269" s="1"/>
      <c r="P269" s="1"/>
      <c r="Q269" s="1"/>
      <c r="R269" s="1"/>
      <c r="S269" s="1"/>
      <c r="T269" s="1"/>
      <c r="U269" s="1"/>
      <c r="V269" s="1"/>
      <c r="W269" s="1"/>
      <c r="X269" s="1"/>
      <c r="Y269" s="1"/>
      <c r="Z269" s="1"/>
    </row>
    <row r="270" spans="1:26" ht="15.75" customHeight="1">
      <c r="A270" s="246"/>
      <c r="B270" s="246"/>
      <c r="C270" s="246"/>
      <c r="D270" s="246"/>
      <c r="E270" s="246"/>
      <c r="F270" s="246"/>
      <c r="G270" s="246"/>
      <c r="H270" s="246"/>
      <c r="I270" s="1"/>
      <c r="J270" s="1"/>
      <c r="K270" s="1"/>
      <c r="L270" s="1"/>
      <c r="M270" s="1"/>
      <c r="N270" s="1"/>
      <c r="O270" s="1"/>
      <c r="P270" s="1"/>
      <c r="Q270" s="1"/>
      <c r="R270" s="1"/>
      <c r="S270" s="1"/>
      <c r="T270" s="1"/>
      <c r="U270" s="1"/>
      <c r="V270" s="1"/>
      <c r="W270" s="1"/>
      <c r="X270" s="1"/>
      <c r="Y270" s="1"/>
      <c r="Z270" s="1"/>
    </row>
    <row r="271" spans="1:26" ht="15.75" customHeight="1">
      <c r="A271" s="246"/>
      <c r="B271" s="246"/>
      <c r="C271" s="246"/>
      <c r="D271" s="246"/>
      <c r="E271" s="246"/>
      <c r="F271" s="246"/>
      <c r="G271" s="246"/>
      <c r="H271" s="246"/>
      <c r="I271" s="1"/>
      <c r="J271" s="1"/>
      <c r="K271" s="1"/>
      <c r="L271" s="1"/>
      <c r="M271" s="1"/>
      <c r="N271" s="1"/>
      <c r="O271" s="1"/>
      <c r="P271" s="1"/>
      <c r="Q271" s="1"/>
      <c r="R271" s="1"/>
      <c r="S271" s="1"/>
      <c r="T271" s="1"/>
      <c r="U271" s="1"/>
      <c r="V271" s="1"/>
      <c r="W271" s="1"/>
      <c r="X271" s="1"/>
      <c r="Y271" s="1"/>
      <c r="Z271" s="1"/>
    </row>
    <row r="272" spans="1:26" ht="15.75" customHeight="1">
      <c r="A272" s="246"/>
      <c r="B272" s="246"/>
      <c r="C272" s="246"/>
      <c r="D272" s="246"/>
      <c r="E272" s="246"/>
      <c r="F272" s="246"/>
      <c r="G272" s="246"/>
      <c r="H272" s="246"/>
      <c r="I272" s="1"/>
      <c r="J272" s="1"/>
      <c r="K272" s="1"/>
      <c r="L272" s="1"/>
      <c r="M272" s="1"/>
      <c r="N272" s="1"/>
      <c r="O272" s="1"/>
      <c r="P272" s="1"/>
      <c r="Q272" s="1"/>
      <c r="R272" s="1"/>
      <c r="S272" s="1"/>
      <c r="T272" s="1"/>
      <c r="U272" s="1"/>
      <c r="V272" s="1"/>
      <c r="W272" s="1"/>
      <c r="X272" s="1"/>
      <c r="Y272" s="1"/>
      <c r="Z272" s="1"/>
    </row>
    <row r="273" spans="1:26" ht="15.75" customHeight="1">
      <c r="A273" s="246"/>
      <c r="B273" s="246"/>
      <c r="C273" s="246"/>
      <c r="D273" s="246"/>
      <c r="E273" s="246"/>
      <c r="F273" s="246"/>
      <c r="G273" s="246"/>
      <c r="H273" s="246"/>
      <c r="I273" s="1"/>
      <c r="J273" s="1"/>
      <c r="K273" s="1"/>
      <c r="L273" s="1"/>
      <c r="M273" s="1"/>
      <c r="N273" s="1"/>
      <c r="O273" s="1"/>
      <c r="P273" s="1"/>
      <c r="Q273" s="1"/>
      <c r="R273" s="1"/>
      <c r="S273" s="1"/>
      <c r="T273" s="1"/>
      <c r="U273" s="1"/>
      <c r="V273" s="1"/>
      <c r="W273" s="1"/>
      <c r="X273" s="1"/>
      <c r="Y273" s="1"/>
      <c r="Z273" s="1"/>
    </row>
    <row r="274" spans="1:26" ht="15.75" customHeight="1">
      <c r="A274" s="246"/>
      <c r="B274" s="246"/>
      <c r="C274" s="246"/>
      <c r="D274" s="246"/>
      <c r="E274" s="246"/>
      <c r="F274" s="246"/>
      <c r="G274" s="246"/>
      <c r="H274" s="246"/>
      <c r="I274" s="1"/>
      <c r="J274" s="1"/>
      <c r="K274" s="1"/>
      <c r="L274" s="1"/>
      <c r="M274" s="1"/>
      <c r="N274" s="1"/>
      <c r="O274" s="1"/>
      <c r="P274" s="1"/>
      <c r="Q274" s="1"/>
      <c r="R274" s="1"/>
      <c r="S274" s="1"/>
      <c r="T274" s="1"/>
      <c r="U274" s="1"/>
      <c r="V274" s="1"/>
      <c r="W274" s="1"/>
      <c r="X274" s="1"/>
      <c r="Y274" s="1"/>
      <c r="Z274" s="1"/>
    </row>
    <row r="275" spans="1:26" ht="15.75" customHeight="1">
      <c r="A275" s="246"/>
      <c r="B275" s="246"/>
      <c r="C275" s="246"/>
      <c r="D275" s="246"/>
      <c r="E275" s="246"/>
      <c r="F275" s="246"/>
      <c r="G275" s="246"/>
      <c r="H275" s="246"/>
      <c r="I275" s="1"/>
      <c r="J275" s="1"/>
      <c r="K275" s="1"/>
      <c r="L275" s="1"/>
      <c r="M275" s="1"/>
      <c r="N275" s="1"/>
      <c r="O275" s="1"/>
      <c r="P275" s="1"/>
      <c r="Q275" s="1"/>
      <c r="R275" s="1"/>
      <c r="S275" s="1"/>
      <c r="T275" s="1"/>
      <c r="U275" s="1"/>
      <c r="V275" s="1"/>
      <c r="W275" s="1"/>
      <c r="X275" s="1"/>
      <c r="Y275" s="1"/>
      <c r="Z275" s="1"/>
    </row>
    <row r="276" spans="1:26" ht="15.75" customHeight="1">
      <c r="A276" s="246"/>
      <c r="B276" s="246"/>
      <c r="C276" s="246"/>
      <c r="D276" s="246"/>
      <c r="E276" s="246"/>
      <c r="F276" s="246"/>
      <c r="G276" s="246"/>
      <c r="H276" s="246"/>
      <c r="I276" s="1"/>
      <c r="J276" s="1"/>
      <c r="K276" s="1"/>
      <c r="L276" s="1"/>
      <c r="M276" s="1"/>
      <c r="N276" s="1"/>
      <c r="O276" s="1"/>
      <c r="P276" s="1"/>
      <c r="Q276" s="1"/>
      <c r="R276" s="1"/>
      <c r="S276" s="1"/>
      <c r="T276" s="1"/>
      <c r="U276" s="1"/>
      <c r="V276" s="1"/>
      <c r="W276" s="1"/>
      <c r="X276" s="1"/>
      <c r="Y276" s="1"/>
      <c r="Z276" s="1"/>
    </row>
    <row r="277" spans="1:26" ht="15.75" customHeight="1">
      <c r="A277" s="246"/>
      <c r="B277" s="246"/>
      <c r="C277" s="246"/>
      <c r="D277" s="246"/>
      <c r="E277" s="246"/>
      <c r="F277" s="246"/>
      <c r="G277" s="246"/>
      <c r="H277" s="246"/>
      <c r="I277" s="1"/>
      <c r="J277" s="1"/>
      <c r="K277" s="1"/>
      <c r="L277" s="1"/>
      <c r="M277" s="1"/>
      <c r="N277" s="1"/>
      <c r="O277" s="1"/>
      <c r="P277" s="1"/>
      <c r="Q277" s="1"/>
      <c r="R277" s="1"/>
      <c r="S277" s="1"/>
      <c r="T277" s="1"/>
      <c r="U277" s="1"/>
      <c r="V277" s="1"/>
      <c r="W277" s="1"/>
      <c r="X277" s="1"/>
      <c r="Y277" s="1"/>
      <c r="Z277" s="1"/>
    </row>
    <row r="278" spans="1:26" ht="15.75" customHeight="1">
      <c r="A278" s="246"/>
      <c r="B278" s="246"/>
      <c r="C278" s="246"/>
      <c r="D278" s="246"/>
      <c r="E278" s="246"/>
      <c r="F278" s="246"/>
      <c r="G278" s="246"/>
      <c r="H278" s="246"/>
      <c r="I278" s="1"/>
      <c r="J278" s="1"/>
      <c r="K278" s="1"/>
      <c r="L278" s="1"/>
      <c r="M278" s="1"/>
      <c r="N278" s="1"/>
      <c r="O278" s="1"/>
      <c r="P278" s="1"/>
      <c r="Q278" s="1"/>
      <c r="R278" s="1"/>
      <c r="S278" s="1"/>
      <c r="T278" s="1"/>
      <c r="U278" s="1"/>
      <c r="V278" s="1"/>
      <c r="W278" s="1"/>
      <c r="X278" s="1"/>
      <c r="Y278" s="1"/>
      <c r="Z278" s="1"/>
    </row>
    <row r="279" spans="1:26" ht="15.75" customHeight="1">
      <c r="A279" s="246"/>
      <c r="B279" s="246"/>
      <c r="C279" s="246"/>
      <c r="D279" s="246"/>
      <c r="E279" s="246"/>
      <c r="F279" s="246"/>
      <c r="G279" s="246"/>
      <c r="H279" s="246"/>
      <c r="I279" s="1"/>
      <c r="J279" s="1"/>
      <c r="K279" s="1"/>
      <c r="L279" s="1"/>
      <c r="M279" s="1"/>
      <c r="N279" s="1"/>
      <c r="O279" s="1"/>
      <c r="P279" s="1"/>
      <c r="Q279" s="1"/>
      <c r="R279" s="1"/>
      <c r="S279" s="1"/>
      <c r="T279" s="1"/>
      <c r="U279" s="1"/>
      <c r="V279" s="1"/>
      <c r="W279" s="1"/>
      <c r="X279" s="1"/>
      <c r="Y279" s="1"/>
      <c r="Z279" s="1"/>
    </row>
    <row r="280" spans="1:26" ht="15.75" customHeight="1">
      <c r="A280" s="246"/>
      <c r="B280" s="246"/>
      <c r="C280" s="246"/>
      <c r="D280" s="246"/>
      <c r="E280" s="246"/>
      <c r="F280" s="246"/>
      <c r="G280" s="246"/>
      <c r="H280" s="246"/>
      <c r="I280" s="1"/>
      <c r="J280" s="1"/>
      <c r="K280" s="1"/>
      <c r="L280" s="1"/>
      <c r="M280" s="1"/>
      <c r="N280" s="1"/>
      <c r="O280" s="1"/>
      <c r="P280" s="1"/>
      <c r="Q280" s="1"/>
      <c r="R280" s="1"/>
      <c r="S280" s="1"/>
      <c r="T280" s="1"/>
      <c r="U280" s="1"/>
      <c r="V280" s="1"/>
      <c r="W280" s="1"/>
      <c r="X280" s="1"/>
      <c r="Y280" s="1"/>
      <c r="Z280" s="1"/>
    </row>
    <row r="281" spans="1:26" ht="15.75" customHeight="1">
      <c r="A281" s="246"/>
      <c r="B281" s="246"/>
      <c r="C281" s="246"/>
      <c r="D281" s="246"/>
      <c r="E281" s="246"/>
      <c r="F281" s="246"/>
      <c r="G281" s="246"/>
      <c r="H281" s="246"/>
      <c r="I281" s="1"/>
      <c r="J281" s="1"/>
      <c r="K281" s="1"/>
      <c r="L281" s="1"/>
      <c r="M281" s="1"/>
      <c r="N281" s="1"/>
      <c r="O281" s="1"/>
      <c r="P281" s="1"/>
      <c r="Q281" s="1"/>
      <c r="R281" s="1"/>
      <c r="S281" s="1"/>
      <c r="T281" s="1"/>
      <c r="U281" s="1"/>
      <c r="V281" s="1"/>
      <c r="W281" s="1"/>
      <c r="X281" s="1"/>
      <c r="Y281" s="1"/>
      <c r="Z281" s="1"/>
    </row>
    <row r="282" spans="1:26" ht="15.75" customHeight="1">
      <c r="A282" s="246"/>
      <c r="B282" s="246"/>
      <c r="C282" s="246"/>
      <c r="D282" s="246"/>
      <c r="E282" s="246"/>
      <c r="F282" s="246"/>
      <c r="G282" s="246"/>
      <c r="H282" s="246"/>
      <c r="I282" s="1"/>
      <c r="J282" s="1"/>
      <c r="K282" s="1"/>
      <c r="L282" s="1"/>
      <c r="M282" s="1"/>
      <c r="N282" s="1"/>
      <c r="O282" s="1"/>
      <c r="P282" s="1"/>
      <c r="Q282" s="1"/>
      <c r="R282" s="1"/>
      <c r="S282" s="1"/>
      <c r="T282" s="1"/>
      <c r="U282" s="1"/>
      <c r="V282" s="1"/>
      <c r="W282" s="1"/>
      <c r="X282" s="1"/>
      <c r="Y282" s="1"/>
      <c r="Z282" s="1"/>
    </row>
    <row r="283" spans="1:26" ht="15.75" customHeight="1">
      <c r="A283" s="246"/>
      <c r="B283" s="246"/>
      <c r="C283" s="246"/>
      <c r="D283" s="246"/>
      <c r="E283" s="246"/>
      <c r="F283" s="246"/>
      <c r="G283" s="246"/>
      <c r="H283" s="246"/>
      <c r="I283" s="1"/>
      <c r="J283" s="1"/>
      <c r="K283" s="1"/>
      <c r="L283" s="1"/>
      <c r="M283" s="1"/>
      <c r="N283" s="1"/>
      <c r="O283" s="1"/>
      <c r="P283" s="1"/>
      <c r="Q283" s="1"/>
      <c r="R283" s="1"/>
      <c r="S283" s="1"/>
      <c r="T283" s="1"/>
      <c r="U283" s="1"/>
      <c r="V283" s="1"/>
      <c r="W283" s="1"/>
      <c r="X283" s="1"/>
      <c r="Y283" s="1"/>
      <c r="Z283" s="1"/>
    </row>
    <row r="284" spans="1:26" ht="15.75" customHeight="1">
      <c r="A284" s="246"/>
      <c r="B284" s="246"/>
      <c r="C284" s="246"/>
      <c r="D284" s="246"/>
      <c r="E284" s="246"/>
      <c r="F284" s="246"/>
      <c r="G284" s="246"/>
      <c r="H284" s="246"/>
      <c r="I284" s="1"/>
      <c r="J284" s="1"/>
      <c r="K284" s="1"/>
      <c r="L284" s="1"/>
      <c r="M284" s="1"/>
      <c r="N284" s="1"/>
      <c r="O284" s="1"/>
      <c r="P284" s="1"/>
      <c r="Q284" s="1"/>
      <c r="R284" s="1"/>
      <c r="S284" s="1"/>
      <c r="T284" s="1"/>
      <c r="U284" s="1"/>
      <c r="V284" s="1"/>
      <c r="W284" s="1"/>
      <c r="X284" s="1"/>
      <c r="Y284" s="1"/>
      <c r="Z284" s="1"/>
    </row>
    <row r="285" spans="1:26" ht="15.75" customHeight="1">
      <c r="A285" s="246"/>
      <c r="B285" s="246"/>
      <c r="C285" s="246"/>
      <c r="D285" s="246"/>
      <c r="E285" s="246"/>
      <c r="F285" s="246"/>
      <c r="G285" s="246"/>
      <c r="H285" s="246"/>
      <c r="I285" s="1"/>
      <c r="J285" s="1"/>
      <c r="K285" s="1"/>
      <c r="L285" s="1"/>
      <c r="M285" s="1"/>
      <c r="N285" s="1"/>
      <c r="O285" s="1"/>
      <c r="P285" s="1"/>
      <c r="Q285" s="1"/>
      <c r="R285" s="1"/>
      <c r="S285" s="1"/>
      <c r="T285" s="1"/>
      <c r="U285" s="1"/>
      <c r="V285" s="1"/>
      <c r="W285" s="1"/>
      <c r="X285" s="1"/>
      <c r="Y285" s="1"/>
      <c r="Z285" s="1"/>
    </row>
    <row r="286" spans="1:26" ht="15.75" customHeight="1">
      <c r="A286" s="246"/>
      <c r="B286" s="246"/>
      <c r="C286" s="246"/>
      <c r="D286" s="246"/>
      <c r="E286" s="246"/>
      <c r="F286" s="246"/>
      <c r="G286" s="246"/>
      <c r="H286" s="246"/>
      <c r="I286" s="1"/>
      <c r="J286" s="1"/>
      <c r="K286" s="1"/>
      <c r="L286" s="1"/>
      <c r="M286" s="1"/>
      <c r="N286" s="1"/>
      <c r="O286" s="1"/>
      <c r="P286" s="1"/>
      <c r="Q286" s="1"/>
      <c r="R286" s="1"/>
      <c r="S286" s="1"/>
      <c r="T286" s="1"/>
      <c r="U286" s="1"/>
      <c r="V286" s="1"/>
      <c r="W286" s="1"/>
      <c r="X286" s="1"/>
      <c r="Y286" s="1"/>
      <c r="Z286" s="1"/>
    </row>
    <row r="287" spans="1:26" ht="15.75" customHeight="1">
      <c r="A287" s="246"/>
      <c r="B287" s="246"/>
      <c r="C287" s="246"/>
      <c r="D287" s="246"/>
      <c r="E287" s="246"/>
      <c r="F287" s="246"/>
      <c r="G287" s="246"/>
      <c r="H287" s="246"/>
      <c r="I287" s="1"/>
      <c r="J287" s="1"/>
      <c r="K287" s="1"/>
      <c r="L287" s="1"/>
      <c r="M287" s="1"/>
      <c r="N287" s="1"/>
      <c r="O287" s="1"/>
      <c r="P287" s="1"/>
      <c r="Q287" s="1"/>
      <c r="R287" s="1"/>
      <c r="S287" s="1"/>
      <c r="T287" s="1"/>
      <c r="U287" s="1"/>
      <c r="V287" s="1"/>
      <c r="W287" s="1"/>
      <c r="X287" s="1"/>
      <c r="Y287" s="1"/>
      <c r="Z287" s="1"/>
    </row>
    <row r="288" spans="1:26" ht="15.75" customHeight="1">
      <c r="A288" s="246"/>
      <c r="B288" s="246"/>
      <c r="C288" s="246"/>
      <c r="D288" s="246"/>
      <c r="E288" s="246"/>
      <c r="F288" s="246"/>
      <c r="G288" s="246"/>
      <c r="H288" s="246"/>
      <c r="I288" s="1"/>
      <c r="J288" s="1"/>
      <c r="K288" s="1"/>
      <c r="L288" s="1"/>
      <c r="M288" s="1"/>
      <c r="N288" s="1"/>
      <c r="O288" s="1"/>
      <c r="P288" s="1"/>
      <c r="Q288" s="1"/>
      <c r="R288" s="1"/>
      <c r="S288" s="1"/>
      <c r="T288" s="1"/>
      <c r="U288" s="1"/>
      <c r="V288" s="1"/>
      <c r="W288" s="1"/>
      <c r="X288" s="1"/>
      <c r="Y288" s="1"/>
      <c r="Z288" s="1"/>
    </row>
    <row r="289" spans="1:26" ht="15.75" customHeight="1">
      <c r="A289" s="246"/>
      <c r="B289" s="246"/>
      <c r="C289" s="246"/>
      <c r="D289" s="246"/>
      <c r="E289" s="246"/>
      <c r="F289" s="246"/>
      <c r="G289" s="246"/>
      <c r="H289" s="246"/>
      <c r="I289" s="1"/>
      <c r="J289" s="1"/>
      <c r="K289" s="1"/>
      <c r="L289" s="1"/>
      <c r="M289" s="1"/>
      <c r="N289" s="1"/>
      <c r="O289" s="1"/>
      <c r="P289" s="1"/>
      <c r="Q289" s="1"/>
      <c r="R289" s="1"/>
      <c r="S289" s="1"/>
      <c r="T289" s="1"/>
      <c r="U289" s="1"/>
      <c r="V289" s="1"/>
      <c r="W289" s="1"/>
      <c r="X289" s="1"/>
      <c r="Y289" s="1"/>
      <c r="Z289" s="1"/>
    </row>
    <row r="290" spans="1:26" ht="15.75" customHeight="1">
      <c r="A290" s="246"/>
      <c r="B290" s="246"/>
      <c r="C290" s="246"/>
      <c r="D290" s="246"/>
      <c r="E290" s="246"/>
      <c r="F290" s="246"/>
      <c r="G290" s="246"/>
      <c r="H290" s="246"/>
      <c r="I290" s="1"/>
      <c r="J290" s="1"/>
      <c r="K290" s="1"/>
      <c r="L290" s="1"/>
      <c r="M290" s="1"/>
      <c r="N290" s="1"/>
      <c r="O290" s="1"/>
      <c r="P290" s="1"/>
      <c r="Q290" s="1"/>
      <c r="R290" s="1"/>
      <c r="S290" s="1"/>
      <c r="T290" s="1"/>
      <c r="U290" s="1"/>
      <c r="V290" s="1"/>
      <c r="W290" s="1"/>
      <c r="X290" s="1"/>
      <c r="Y290" s="1"/>
      <c r="Z290" s="1"/>
    </row>
    <row r="291" spans="1:26" ht="15.75" customHeight="1">
      <c r="A291" s="246"/>
      <c r="B291" s="246"/>
      <c r="C291" s="246"/>
      <c r="D291" s="246"/>
      <c r="E291" s="246"/>
      <c r="F291" s="246"/>
      <c r="G291" s="246"/>
      <c r="H291" s="246"/>
      <c r="I291" s="1"/>
      <c r="J291" s="1"/>
      <c r="K291" s="1"/>
      <c r="L291" s="1"/>
      <c r="M291" s="1"/>
      <c r="N291" s="1"/>
      <c r="O291" s="1"/>
      <c r="P291" s="1"/>
      <c r="Q291" s="1"/>
      <c r="R291" s="1"/>
      <c r="S291" s="1"/>
      <c r="T291" s="1"/>
      <c r="U291" s="1"/>
      <c r="V291" s="1"/>
      <c r="W291" s="1"/>
      <c r="X291" s="1"/>
      <c r="Y291" s="1"/>
      <c r="Z291" s="1"/>
    </row>
    <row r="292" spans="1:26" ht="15.75" customHeight="1">
      <c r="A292" s="246"/>
      <c r="B292" s="246"/>
      <c r="C292" s="246"/>
      <c r="D292" s="246"/>
      <c r="E292" s="246"/>
      <c r="F292" s="246"/>
      <c r="G292" s="246"/>
      <c r="H292" s="246"/>
      <c r="I292" s="1"/>
      <c r="J292" s="1"/>
      <c r="K292" s="1"/>
      <c r="L292" s="1"/>
      <c r="M292" s="1"/>
      <c r="N292" s="1"/>
      <c r="O292" s="1"/>
      <c r="P292" s="1"/>
      <c r="Q292" s="1"/>
      <c r="R292" s="1"/>
      <c r="S292" s="1"/>
      <c r="T292" s="1"/>
      <c r="U292" s="1"/>
      <c r="V292" s="1"/>
      <c r="W292" s="1"/>
      <c r="X292" s="1"/>
      <c r="Y292" s="1"/>
      <c r="Z292" s="1"/>
    </row>
    <row r="293" spans="1:26" ht="15.75" customHeight="1">
      <c r="A293" s="246"/>
      <c r="B293" s="246"/>
      <c r="C293" s="246"/>
      <c r="D293" s="246"/>
      <c r="E293" s="246"/>
      <c r="F293" s="246"/>
      <c r="G293" s="246"/>
      <c r="H293" s="246"/>
      <c r="I293" s="1"/>
      <c r="J293" s="1"/>
      <c r="K293" s="1"/>
      <c r="L293" s="1"/>
      <c r="M293" s="1"/>
      <c r="N293" s="1"/>
      <c r="O293" s="1"/>
      <c r="P293" s="1"/>
      <c r="Q293" s="1"/>
      <c r="R293" s="1"/>
      <c r="S293" s="1"/>
      <c r="T293" s="1"/>
      <c r="U293" s="1"/>
      <c r="V293" s="1"/>
      <c r="W293" s="1"/>
      <c r="X293" s="1"/>
      <c r="Y293" s="1"/>
      <c r="Z293" s="1"/>
    </row>
    <row r="294" spans="1:26" ht="15.75" customHeight="1">
      <c r="A294" s="246"/>
      <c r="B294" s="246"/>
      <c r="C294" s="246"/>
      <c r="D294" s="246"/>
      <c r="E294" s="246"/>
      <c r="F294" s="246"/>
      <c r="G294" s="246"/>
      <c r="H294" s="246"/>
      <c r="I294" s="1"/>
      <c r="J294" s="1"/>
      <c r="K294" s="1"/>
      <c r="L294" s="1"/>
      <c r="M294" s="1"/>
      <c r="N294" s="1"/>
      <c r="O294" s="1"/>
      <c r="P294" s="1"/>
      <c r="Q294" s="1"/>
      <c r="R294" s="1"/>
      <c r="S294" s="1"/>
      <c r="T294" s="1"/>
      <c r="U294" s="1"/>
      <c r="V294" s="1"/>
      <c r="W294" s="1"/>
      <c r="X294" s="1"/>
      <c r="Y294" s="1"/>
      <c r="Z294" s="1"/>
    </row>
    <row r="295" spans="1:26" ht="15.75" customHeight="1">
      <c r="A295" s="246"/>
      <c r="B295" s="246"/>
      <c r="C295" s="246"/>
      <c r="D295" s="246"/>
      <c r="E295" s="246"/>
      <c r="F295" s="246"/>
      <c r="G295" s="246"/>
      <c r="H295" s="246"/>
      <c r="I295" s="1"/>
      <c r="J295" s="1"/>
      <c r="K295" s="1"/>
      <c r="L295" s="1"/>
      <c r="M295" s="1"/>
      <c r="N295" s="1"/>
      <c r="O295" s="1"/>
      <c r="P295" s="1"/>
      <c r="Q295" s="1"/>
      <c r="R295" s="1"/>
      <c r="S295" s="1"/>
      <c r="T295" s="1"/>
      <c r="U295" s="1"/>
      <c r="V295" s="1"/>
      <c r="W295" s="1"/>
      <c r="X295" s="1"/>
      <c r="Y295" s="1"/>
      <c r="Z295" s="1"/>
    </row>
    <row r="296" spans="1:26" ht="15.75" customHeight="1">
      <c r="A296" s="246"/>
      <c r="B296" s="246"/>
      <c r="C296" s="246"/>
      <c r="D296" s="246"/>
      <c r="E296" s="246"/>
      <c r="F296" s="246"/>
      <c r="G296" s="246"/>
      <c r="H296" s="246"/>
      <c r="I296" s="1"/>
      <c r="J296" s="1"/>
      <c r="K296" s="1"/>
      <c r="L296" s="1"/>
      <c r="M296" s="1"/>
      <c r="N296" s="1"/>
      <c r="O296" s="1"/>
      <c r="P296" s="1"/>
      <c r="Q296" s="1"/>
      <c r="R296" s="1"/>
      <c r="S296" s="1"/>
      <c r="T296" s="1"/>
      <c r="U296" s="1"/>
      <c r="V296" s="1"/>
      <c r="W296" s="1"/>
      <c r="X296" s="1"/>
      <c r="Y296" s="1"/>
      <c r="Z296" s="1"/>
    </row>
    <row r="297" spans="1:26" ht="15.75" customHeight="1">
      <c r="A297" s="246"/>
      <c r="B297" s="246"/>
      <c r="C297" s="246"/>
      <c r="D297" s="246"/>
      <c r="E297" s="246"/>
      <c r="F297" s="246"/>
      <c r="G297" s="246"/>
      <c r="H297" s="246"/>
      <c r="I297" s="1"/>
      <c r="J297" s="1"/>
      <c r="K297" s="1"/>
      <c r="L297" s="1"/>
      <c r="M297" s="1"/>
      <c r="N297" s="1"/>
      <c r="O297" s="1"/>
      <c r="P297" s="1"/>
      <c r="Q297" s="1"/>
      <c r="R297" s="1"/>
      <c r="S297" s="1"/>
      <c r="T297" s="1"/>
      <c r="U297" s="1"/>
      <c r="V297" s="1"/>
      <c r="W297" s="1"/>
      <c r="X297" s="1"/>
      <c r="Y297" s="1"/>
      <c r="Z297" s="1"/>
    </row>
    <row r="298" spans="1:26" ht="15.75" customHeight="1">
      <c r="A298" s="246"/>
      <c r="B298" s="246"/>
      <c r="C298" s="246"/>
      <c r="D298" s="246"/>
      <c r="E298" s="246"/>
      <c r="F298" s="246"/>
      <c r="G298" s="246"/>
      <c r="H298" s="246"/>
      <c r="I298" s="1"/>
      <c r="J298" s="1"/>
      <c r="K298" s="1"/>
      <c r="L298" s="1"/>
      <c r="M298" s="1"/>
      <c r="N298" s="1"/>
      <c r="O298" s="1"/>
      <c r="P298" s="1"/>
      <c r="Q298" s="1"/>
      <c r="R298" s="1"/>
      <c r="S298" s="1"/>
      <c r="T298" s="1"/>
      <c r="U298" s="1"/>
      <c r="V298" s="1"/>
      <c r="W298" s="1"/>
      <c r="X298" s="1"/>
      <c r="Y298" s="1"/>
      <c r="Z298" s="1"/>
    </row>
    <row r="299" spans="1:26" ht="15.75" customHeight="1">
      <c r="A299" s="246"/>
      <c r="B299" s="246"/>
      <c r="C299" s="246"/>
      <c r="D299" s="246"/>
      <c r="E299" s="246"/>
      <c r="F299" s="246"/>
      <c r="G299" s="246"/>
      <c r="H299" s="246"/>
      <c r="I299" s="1"/>
      <c r="J299" s="1"/>
      <c r="K299" s="1"/>
      <c r="L299" s="1"/>
      <c r="M299" s="1"/>
      <c r="N299" s="1"/>
      <c r="O299" s="1"/>
      <c r="P299" s="1"/>
      <c r="Q299" s="1"/>
      <c r="R299" s="1"/>
      <c r="S299" s="1"/>
      <c r="T299" s="1"/>
      <c r="U299" s="1"/>
      <c r="V299" s="1"/>
      <c r="W299" s="1"/>
      <c r="X299" s="1"/>
      <c r="Y299" s="1"/>
      <c r="Z299" s="1"/>
    </row>
    <row r="300" spans="1:26" ht="15.75" customHeight="1">
      <c r="A300" s="246"/>
      <c r="B300" s="246"/>
      <c r="C300" s="246"/>
      <c r="D300" s="246"/>
      <c r="E300" s="246"/>
      <c r="F300" s="246"/>
      <c r="G300" s="246"/>
      <c r="H300" s="246"/>
      <c r="I300" s="1"/>
      <c r="J300" s="1"/>
      <c r="K300" s="1"/>
      <c r="L300" s="1"/>
      <c r="M300" s="1"/>
      <c r="N300" s="1"/>
      <c r="O300" s="1"/>
      <c r="P300" s="1"/>
      <c r="Q300" s="1"/>
      <c r="R300" s="1"/>
      <c r="S300" s="1"/>
      <c r="T300" s="1"/>
      <c r="U300" s="1"/>
      <c r="V300" s="1"/>
      <c r="W300" s="1"/>
      <c r="X300" s="1"/>
      <c r="Y300" s="1"/>
      <c r="Z300" s="1"/>
    </row>
    <row r="301" spans="1:26" ht="15.75" customHeight="1">
      <c r="A301" s="246"/>
      <c r="B301" s="246"/>
      <c r="C301" s="246"/>
      <c r="D301" s="246"/>
      <c r="E301" s="246"/>
      <c r="F301" s="246"/>
      <c r="G301" s="246"/>
      <c r="H301" s="246"/>
      <c r="I301" s="1"/>
      <c r="J301" s="1"/>
      <c r="K301" s="1"/>
      <c r="L301" s="1"/>
      <c r="M301" s="1"/>
      <c r="N301" s="1"/>
      <c r="O301" s="1"/>
      <c r="P301" s="1"/>
      <c r="Q301" s="1"/>
      <c r="R301" s="1"/>
      <c r="S301" s="1"/>
      <c r="T301" s="1"/>
      <c r="U301" s="1"/>
      <c r="V301" s="1"/>
      <c r="W301" s="1"/>
      <c r="X301" s="1"/>
      <c r="Y301" s="1"/>
      <c r="Z301" s="1"/>
    </row>
    <row r="302" spans="1:26" ht="15.75" customHeight="1">
      <c r="A302" s="246"/>
      <c r="B302" s="246"/>
      <c r="C302" s="246"/>
      <c r="D302" s="246"/>
      <c r="E302" s="246"/>
      <c r="F302" s="246"/>
      <c r="G302" s="246"/>
      <c r="H302" s="246"/>
      <c r="I302" s="1"/>
      <c r="J302" s="1"/>
      <c r="K302" s="1"/>
      <c r="L302" s="1"/>
      <c r="M302" s="1"/>
      <c r="N302" s="1"/>
      <c r="O302" s="1"/>
      <c r="P302" s="1"/>
      <c r="Q302" s="1"/>
      <c r="R302" s="1"/>
      <c r="S302" s="1"/>
      <c r="T302" s="1"/>
      <c r="U302" s="1"/>
      <c r="V302" s="1"/>
      <c r="W302" s="1"/>
      <c r="X302" s="1"/>
      <c r="Y302" s="1"/>
      <c r="Z302" s="1"/>
    </row>
    <row r="303" spans="1:26" ht="15.75" customHeight="1">
      <c r="A303" s="246"/>
      <c r="B303" s="246"/>
      <c r="C303" s="246"/>
      <c r="D303" s="246"/>
      <c r="E303" s="246"/>
      <c r="F303" s="246"/>
      <c r="G303" s="246"/>
      <c r="H303" s="246"/>
      <c r="I303" s="1"/>
      <c r="J303" s="1"/>
      <c r="K303" s="1"/>
      <c r="L303" s="1"/>
      <c r="M303" s="1"/>
      <c r="N303" s="1"/>
      <c r="O303" s="1"/>
      <c r="P303" s="1"/>
      <c r="Q303" s="1"/>
      <c r="R303" s="1"/>
      <c r="S303" s="1"/>
      <c r="T303" s="1"/>
      <c r="U303" s="1"/>
      <c r="V303" s="1"/>
      <c r="W303" s="1"/>
      <c r="X303" s="1"/>
      <c r="Y303" s="1"/>
      <c r="Z303" s="1"/>
    </row>
    <row r="304" spans="1:26" ht="15.75" customHeight="1">
      <c r="A304" s="246"/>
      <c r="B304" s="246"/>
      <c r="C304" s="246"/>
      <c r="D304" s="246"/>
      <c r="E304" s="246"/>
      <c r="F304" s="246"/>
      <c r="G304" s="246"/>
      <c r="H304" s="246"/>
      <c r="I304" s="1"/>
      <c r="J304" s="1"/>
      <c r="K304" s="1"/>
      <c r="L304" s="1"/>
      <c r="M304" s="1"/>
      <c r="N304" s="1"/>
      <c r="O304" s="1"/>
      <c r="P304" s="1"/>
      <c r="Q304" s="1"/>
      <c r="R304" s="1"/>
      <c r="S304" s="1"/>
      <c r="T304" s="1"/>
      <c r="U304" s="1"/>
      <c r="V304" s="1"/>
      <c r="W304" s="1"/>
      <c r="X304" s="1"/>
      <c r="Y304" s="1"/>
      <c r="Z304" s="1"/>
    </row>
    <row r="305" spans="1:26" ht="15.75" customHeight="1">
      <c r="A305" s="246"/>
      <c r="B305" s="246"/>
      <c r="C305" s="246"/>
      <c r="D305" s="246"/>
      <c r="E305" s="246"/>
      <c r="F305" s="246"/>
      <c r="G305" s="246"/>
      <c r="H305" s="246"/>
      <c r="I305" s="1"/>
      <c r="J305" s="1"/>
      <c r="K305" s="1"/>
      <c r="L305" s="1"/>
      <c r="M305" s="1"/>
      <c r="N305" s="1"/>
      <c r="O305" s="1"/>
      <c r="P305" s="1"/>
      <c r="Q305" s="1"/>
      <c r="R305" s="1"/>
      <c r="S305" s="1"/>
      <c r="T305" s="1"/>
      <c r="U305" s="1"/>
      <c r="V305" s="1"/>
      <c r="W305" s="1"/>
      <c r="X305" s="1"/>
      <c r="Y305" s="1"/>
      <c r="Z305" s="1"/>
    </row>
    <row r="306" spans="1:26" ht="15.75" customHeight="1">
      <c r="A306" s="246"/>
      <c r="B306" s="246"/>
      <c r="C306" s="246"/>
      <c r="D306" s="246"/>
      <c r="E306" s="246"/>
      <c r="F306" s="246"/>
      <c r="G306" s="246"/>
      <c r="H306" s="246"/>
      <c r="I306" s="1"/>
      <c r="J306" s="1"/>
      <c r="K306" s="1"/>
      <c r="L306" s="1"/>
      <c r="M306" s="1"/>
      <c r="N306" s="1"/>
      <c r="O306" s="1"/>
      <c r="P306" s="1"/>
      <c r="Q306" s="1"/>
      <c r="R306" s="1"/>
      <c r="S306" s="1"/>
      <c r="T306" s="1"/>
      <c r="U306" s="1"/>
      <c r="V306" s="1"/>
      <c r="W306" s="1"/>
      <c r="X306" s="1"/>
      <c r="Y306" s="1"/>
      <c r="Z306" s="1"/>
    </row>
    <row r="307" spans="1:26" ht="15.75" customHeight="1">
      <c r="A307" s="246"/>
      <c r="B307" s="246"/>
      <c r="C307" s="246"/>
      <c r="D307" s="246"/>
      <c r="E307" s="246"/>
      <c r="F307" s="246"/>
      <c r="G307" s="246"/>
      <c r="H307" s="246"/>
      <c r="I307" s="1"/>
      <c r="J307" s="1"/>
      <c r="K307" s="1"/>
      <c r="L307" s="1"/>
      <c r="M307" s="1"/>
      <c r="N307" s="1"/>
      <c r="O307" s="1"/>
      <c r="P307" s="1"/>
      <c r="Q307" s="1"/>
      <c r="R307" s="1"/>
      <c r="S307" s="1"/>
      <c r="T307" s="1"/>
      <c r="U307" s="1"/>
      <c r="V307" s="1"/>
      <c r="W307" s="1"/>
      <c r="X307" s="1"/>
      <c r="Y307" s="1"/>
      <c r="Z307" s="1"/>
    </row>
    <row r="308" spans="1:26" ht="15.75" customHeight="1">
      <c r="A308" s="246"/>
      <c r="B308" s="246"/>
      <c r="C308" s="246"/>
      <c r="D308" s="246"/>
      <c r="E308" s="246"/>
      <c r="F308" s="246"/>
      <c r="G308" s="246"/>
      <c r="H308" s="246"/>
      <c r="I308" s="1"/>
      <c r="J308" s="1"/>
      <c r="K308" s="1"/>
      <c r="L308" s="1"/>
      <c r="M308" s="1"/>
      <c r="N308" s="1"/>
      <c r="O308" s="1"/>
      <c r="P308" s="1"/>
      <c r="Q308" s="1"/>
      <c r="R308" s="1"/>
      <c r="S308" s="1"/>
      <c r="T308" s="1"/>
      <c r="U308" s="1"/>
      <c r="V308" s="1"/>
      <c r="W308" s="1"/>
      <c r="X308" s="1"/>
      <c r="Y308" s="1"/>
      <c r="Z308" s="1"/>
    </row>
    <row r="309" spans="1:26" ht="15.75" customHeight="1">
      <c r="A309" s="246"/>
      <c r="B309" s="246"/>
      <c r="C309" s="246"/>
      <c r="D309" s="246"/>
      <c r="E309" s="246"/>
      <c r="F309" s="246"/>
      <c r="G309" s="246"/>
      <c r="H309" s="246"/>
      <c r="I309" s="1"/>
      <c r="J309" s="1"/>
      <c r="K309" s="1"/>
      <c r="L309" s="1"/>
      <c r="M309" s="1"/>
      <c r="N309" s="1"/>
      <c r="O309" s="1"/>
      <c r="P309" s="1"/>
      <c r="Q309" s="1"/>
      <c r="R309" s="1"/>
      <c r="S309" s="1"/>
      <c r="T309" s="1"/>
      <c r="U309" s="1"/>
      <c r="V309" s="1"/>
      <c r="W309" s="1"/>
      <c r="X309" s="1"/>
      <c r="Y309" s="1"/>
      <c r="Z309" s="1"/>
    </row>
    <row r="310" spans="1:26" ht="15.75" customHeight="1">
      <c r="A310" s="246"/>
      <c r="B310" s="246"/>
      <c r="C310" s="246"/>
      <c r="D310" s="246"/>
      <c r="E310" s="246"/>
      <c r="F310" s="246"/>
      <c r="G310" s="246"/>
      <c r="H310" s="246"/>
      <c r="I310" s="1"/>
      <c r="J310" s="1"/>
      <c r="K310" s="1"/>
      <c r="L310" s="1"/>
      <c r="M310" s="1"/>
      <c r="N310" s="1"/>
      <c r="O310" s="1"/>
      <c r="P310" s="1"/>
      <c r="Q310" s="1"/>
      <c r="R310" s="1"/>
      <c r="S310" s="1"/>
      <c r="T310" s="1"/>
      <c r="U310" s="1"/>
      <c r="V310" s="1"/>
      <c r="W310" s="1"/>
      <c r="X310" s="1"/>
      <c r="Y310" s="1"/>
      <c r="Z310" s="1"/>
    </row>
    <row r="311" spans="1:26" ht="15.75" customHeight="1">
      <c r="A311" s="246"/>
      <c r="B311" s="246"/>
      <c r="C311" s="246"/>
      <c r="D311" s="246"/>
      <c r="E311" s="246"/>
      <c r="F311" s="246"/>
      <c r="G311" s="246"/>
      <c r="H311" s="246"/>
      <c r="I311" s="1"/>
      <c r="J311" s="1"/>
      <c r="K311" s="1"/>
      <c r="L311" s="1"/>
      <c r="M311" s="1"/>
      <c r="N311" s="1"/>
      <c r="O311" s="1"/>
      <c r="P311" s="1"/>
      <c r="Q311" s="1"/>
      <c r="R311" s="1"/>
      <c r="S311" s="1"/>
      <c r="T311" s="1"/>
      <c r="U311" s="1"/>
      <c r="V311" s="1"/>
      <c r="W311" s="1"/>
      <c r="X311" s="1"/>
      <c r="Y311" s="1"/>
      <c r="Z311" s="1"/>
    </row>
    <row r="312" spans="1:26" ht="15.75" customHeight="1">
      <c r="A312" s="246"/>
      <c r="B312" s="246"/>
      <c r="C312" s="246"/>
      <c r="D312" s="246"/>
      <c r="E312" s="246"/>
      <c r="F312" s="246"/>
      <c r="G312" s="246"/>
      <c r="H312" s="246"/>
      <c r="I312" s="1"/>
      <c r="J312" s="1"/>
      <c r="K312" s="1"/>
      <c r="L312" s="1"/>
      <c r="M312" s="1"/>
      <c r="N312" s="1"/>
      <c r="O312" s="1"/>
      <c r="P312" s="1"/>
      <c r="Q312" s="1"/>
      <c r="R312" s="1"/>
      <c r="S312" s="1"/>
      <c r="T312" s="1"/>
      <c r="U312" s="1"/>
      <c r="V312" s="1"/>
      <c r="W312" s="1"/>
      <c r="X312" s="1"/>
      <c r="Y312" s="1"/>
      <c r="Z312" s="1"/>
    </row>
    <row r="313" spans="1:26" ht="15.75" customHeight="1">
      <c r="A313" s="246"/>
      <c r="B313" s="246"/>
      <c r="C313" s="246"/>
      <c r="D313" s="246"/>
      <c r="E313" s="246"/>
      <c r="F313" s="246"/>
      <c r="G313" s="246"/>
      <c r="H313" s="246"/>
      <c r="I313" s="1"/>
      <c r="J313" s="1"/>
      <c r="K313" s="1"/>
      <c r="L313" s="1"/>
      <c r="M313" s="1"/>
      <c r="N313" s="1"/>
      <c r="O313" s="1"/>
      <c r="P313" s="1"/>
      <c r="Q313" s="1"/>
      <c r="R313" s="1"/>
      <c r="S313" s="1"/>
      <c r="T313" s="1"/>
      <c r="U313" s="1"/>
      <c r="V313" s="1"/>
      <c r="W313" s="1"/>
      <c r="X313" s="1"/>
      <c r="Y313" s="1"/>
      <c r="Z313" s="1"/>
    </row>
    <row r="314" spans="1:26" ht="15.75" customHeight="1">
      <c r="A314" s="246"/>
      <c r="B314" s="246"/>
      <c r="C314" s="246"/>
      <c r="D314" s="246"/>
      <c r="E314" s="246"/>
      <c r="F314" s="246"/>
      <c r="G314" s="246"/>
      <c r="H314" s="246"/>
      <c r="I314" s="1"/>
      <c r="J314" s="1"/>
      <c r="K314" s="1"/>
      <c r="L314" s="1"/>
      <c r="M314" s="1"/>
      <c r="N314" s="1"/>
      <c r="O314" s="1"/>
      <c r="P314" s="1"/>
      <c r="Q314" s="1"/>
      <c r="R314" s="1"/>
      <c r="S314" s="1"/>
      <c r="T314" s="1"/>
      <c r="U314" s="1"/>
      <c r="V314" s="1"/>
      <c r="W314" s="1"/>
      <c r="X314" s="1"/>
      <c r="Y314" s="1"/>
      <c r="Z314" s="1"/>
    </row>
    <row r="315" spans="1:26" ht="15.75" customHeight="1">
      <c r="A315" s="246"/>
      <c r="B315" s="246"/>
      <c r="C315" s="246"/>
      <c r="D315" s="246"/>
      <c r="E315" s="246"/>
      <c r="F315" s="246"/>
      <c r="G315" s="246"/>
      <c r="H315" s="246"/>
      <c r="I315" s="1"/>
      <c r="J315" s="1"/>
      <c r="K315" s="1"/>
      <c r="L315" s="1"/>
      <c r="M315" s="1"/>
      <c r="N315" s="1"/>
      <c r="O315" s="1"/>
      <c r="P315" s="1"/>
      <c r="Q315" s="1"/>
      <c r="R315" s="1"/>
      <c r="S315" s="1"/>
      <c r="T315" s="1"/>
      <c r="U315" s="1"/>
      <c r="V315" s="1"/>
      <c r="W315" s="1"/>
      <c r="X315" s="1"/>
      <c r="Y315" s="1"/>
      <c r="Z315" s="1"/>
    </row>
    <row r="316" spans="1:26" ht="15.75" customHeight="1">
      <c r="A316" s="246"/>
      <c r="B316" s="246"/>
      <c r="C316" s="246"/>
      <c r="D316" s="246"/>
      <c r="E316" s="246"/>
      <c r="F316" s="246"/>
      <c r="G316" s="246"/>
      <c r="H316" s="246"/>
      <c r="I316" s="1"/>
      <c r="J316" s="1"/>
      <c r="K316" s="1"/>
      <c r="L316" s="1"/>
      <c r="M316" s="1"/>
      <c r="N316" s="1"/>
      <c r="O316" s="1"/>
      <c r="P316" s="1"/>
      <c r="Q316" s="1"/>
      <c r="R316" s="1"/>
      <c r="S316" s="1"/>
      <c r="T316" s="1"/>
      <c r="U316" s="1"/>
      <c r="V316" s="1"/>
      <c r="W316" s="1"/>
      <c r="X316" s="1"/>
      <c r="Y316" s="1"/>
      <c r="Z316" s="1"/>
    </row>
    <row r="317" spans="1:26" ht="15.75" customHeight="1">
      <c r="A317" s="246"/>
      <c r="B317" s="246"/>
      <c r="C317" s="246"/>
      <c r="D317" s="246"/>
      <c r="E317" s="246"/>
      <c r="F317" s="246"/>
      <c r="G317" s="246"/>
      <c r="H317" s="246"/>
      <c r="I317" s="1"/>
      <c r="J317" s="1"/>
      <c r="K317" s="1"/>
      <c r="L317" s="1"/>
      <c r="M317" s="1"/>
      <c r="N317" s="1"/>
      <c r="O317" s="1"/>
      <c r="P317" s="1"/>
      <c r="Q317" s="1"/>
      <c r="R317" s="1"/>
      <c r="S317" s="1"/>
      <c r="T317" s="1"/>
      <c r="U317" s="1"/>
      <c r="V317" s="1"/>
      <c r="W317" s="1"/>
      <c r="X317" s="1"/>
      <c r="Y317" s="1"/>
      <c r="Z317" s="1"/>
    </row>
    <row r="318" spans="1:26" ht="15.75" customHeight="1">
      <c r="A318" s="246"/>
      <c r="B318" s="246"/>
      <c r="C318" s="246"/>
      <c r="D318" s="246"/>
      <c r="E318" s="246"/>
      <c r="F318" s="246"/>
      <c r="G318" s="246"/>
      <c r="H318" s="246"/>
      <c r="I318" s="1"/>
      <c r="J318" s="1"/>
      <c r="K318" s="1"/>
      <c r="L318" s="1"/>
      <c r="M318" s="1"/>
      <c r="N318" s="1"/>
      <c r="O318" s="1"/>
      <c r="P318" s="1"/>
      <c r="Q318" s="1"/>
      <c r="R318" s="1"/>
      <c r="S318" s="1"/>
      <c r="T318" s="1"/>
      <c r="U318" s="1"/>
      <c r="V318" s="1"/>
      <c r="W318" s="1"/>
      <c r="X318" s="1"/>
      <c r="Y318" s="1"/>
      <c r="Z318" s="1"/>
    </row>
    <row r="319" spans="1:26" ht="15.75" customHeight="1">
      <c r="A319" s="246"/>
      <c r="B319" s="246"/>
      <c r="C319" s="246"/>
      <c r="D319" s="246"/>
      <c r="E319" s="246"/>
      <c r="F319" s="246"/>
      <c r="G319" s="246"/>
      <c r="H319" s="246"/>
      <c r="I319" s="1"/>
      <c r="J319" s="1"/>
      <c r="K319" s="1"/>
      <c r="L319" s="1"/>
      <c r="M319" s="1"/>
      <c r="N319" s="1"/>
      <c r="O319" s="1"/>
      <c r="P319" s="1"/>
      <c r="Q319" s="1"/>
      <c r="R319" s="1"/>
      <c r="S319" s="1"/>
      <c r="T319" s="1"/>
      <c r="U319" s="1"/>
      <c r="V319" s="1"/>
      <c r="W319" s="1"/>
      <c r="X319" s="1"/>
      <c r="Y319" s="1"/>
      <c r="Z319" s="1"/>
    </row>
    <row r="320" spans="1:26" ht="15.75" customHeight="1">
      <c r="A320" s="246"/>
      <c r="B320" s="246"/>
      <c r="C320" s="246"/>
      <c r="D320" s="246"/>
      <c r="E320" s="246"/>
      <c r="F320" s="246"/>
      <c r="G320" s="246"/>
      <c r="H320" s="246"/>
      <c r="I320" s="1"/>
      <c r="J320" s="1"/>
      <c r="K320" s="1"/>
      <c r="L320" s="1"/>
      <c r="M320" s="1"/>
      <c r="N320" s="1"/>
      <c r="O320" s="1"/>
      <c r="P320" s="1"/>
      <c r="Q320" s="1"/>
      <c r="R320" s="1"/>
      <c r="S320" s="1"/>
      <c r="T320" s="1"/>
      <c r="U320" s="1"/>
      <c r="V320" s="1"/>
      <c r="W320" s="1"/>
      <c r="X320" s="1"/>
      <c r="Y320" s="1"/>
      <c r="Z320" s="1"/>
    </row>
    <row r="321" spans="1:26" ht="15.75" customHeight="1">
      <c r="A321" s="246"/>
      <c r="B321" s="246"/>
      <c r="C321" s="246"/>
      <c r="D321" s="246"/>
      <c r="E321" s="246"/>
      <c r="F321" s="246"/>
      <c r="G321" s="246"/>
      <c r="H321" s="246"/>
      <c r="I321" s="1"/>
      <c r="J321" s="1"/>
      <c r="K321" s="1"/>
      <c r="L321" s="1"/>
      <c r="M321" s="1"/>
      <c r="N321" s="1"/>
      <c r="O321" s="1"/>
      <c r="P321" s="1"/>
      <c r="Q321" s="1"/>
      <c r="R321" s="1"/>
      <c r="S321" s="1"/>
      <c r="T321" s="1"/>
      <c r="U321" s="1"/>
      <c r="V321" s="1"/>
      <c r="W321" s="1"/>
      <c r="X321" s="1"/>
      <c r="Y321" s="1"/>
      <c r="Z321" s="1"/>
    </row>
    <row r="322" spans="1:26" ht="15.75" customHeight="1">
      <c r="A322" s="246"/>
      <c r="B322" s="246"/>
      <c r="C322" s="246"/>
      <c r="D322" s="246"/>
      <c r="E322" s="246"/>
      <c r="F322" s="246"/>
      <c r="G322" s="246"/>
      <c r="H322" s="246"/>
      <c r="I322" s="1"/>
      <c r="J322" s="1"/>
      <c r="K322" s="1"/>
      <c r="L322" s="1"/>
      <c r="M322" s="1"/>
      <c r="N322" s="1"/>
      <c r="O322" s="1"/>
      <c r="P322" s="1"/>
      <c r="Q322" s="1"/>
      <c r="R322" s="1"/>
      <c r="S322" s="1"/>
      <c r="T322" s="1"/>
      <c r="U322" s="1"/>
      <c r="V322" s="1"/>
      <c r="W322" s="1"/>
      <c r="X322" s="1"/>
      <c r="Y322" s="1"/>
      <c r="Z322" s="1"/>
    </row>
    <row r="323" spans="1:26" ht="15.75" customHeight="1">
      <c r="A323" s="246"/>
      <c r="B323" s="246"/>
      <c r="C323" s="246"/>
      <c r="D323" s="246"/>
      <c r="E323" s="246"/>
      <c r="F323" s="246"/>
      <c r="G323" s="246"/>
      <c r="H323" s="246"/>
      <c r="I323" s="1"/>
      <c r="J323" s="1"/>
      <c r="K323" s="1"/>
      <c r="L323" s="1"/>
      <c r="M323" s="1"/>
      <c r="N323" s="1"/>
      <c r="O323" s="1"/>
      <c r="P323" s="1"/>
      <c r="Q323" s="1"/>
      <c r="R323" s="1"/>
      <c r="S323" s="1"/>
      <c r="T323" s="1"/>
      <c r="U323" s="1"/>
      <c r="V323" s="1"/>
      <c r="W323" s="1"/>
      <c r="X323" s="1"/>
      <c r="Y323" s="1"/>
      <c r="Z323" s="1"/>
    </row>
    <row r="324" spans="1:26" ht="15.75" customHeight="1">
      <c r="A324" s="246"/>
      <c r="B324" s="246"/>
      <c r="C324" s="246"/>
      <c r="D324" s="246"/>
      <c r="E324" s="246"/>
      <c r="F324" s="246"/>
      <c r="G324" s="246"/>
      <c r="H324" s="246"/>
      <c r="I324" s="1"/>
      <c r="J324" s="1"/>
      <c r="K324" s="1"/>
      <c r="L324" s="1"/>
      <c r="M324" s="1"/>
      <c r="N324" s="1"/>
      <c r="O324" s="1"/>
      <c r="P324" s="1"/>
      <c r="Q324" s="1"/>
      <c r="R324" s="1"/>
      <c r="S324" s="1"/>
      <c r="T324" s="1"/>
      <c r="U324" s="1"/>
      <c r="V324" s="1"/>
      <c r="W324" s="1"/>
      <c r="X324" s="1"/>
      <c r="Y324" s="1"/>
      <c r="Z324" s="1"/>
    </row>
    <row r="325" spans="1:26" ht="15.75" customHeight="1">
      <c r="A325" s="246"/>
      <c r="B325" s="246"/>
      <c r="C325" s="246"/>
      <c r="D325" s="246"/>
      <c r="E325" s="246"/>
      <c r="F325" s="246"/>
      <c r="G325" s="246"/>
      <c r="H325" s="246"/>
      <c r="I325" s="1"/>
      <c r="J325" s="1"/>
      <c r="K325" s="1"/>
      <c r="L325" s="1"/>
      <c r="M325" s="1"/>
      <c r="N325" s="1"/>
      <c r="O325" s="1"/>
      <c r="P325" s="1"/>
      <c r="Q325" s="1"/>
      <c r="R325" s="1"/>
      <c r="S325" s="1"/>
      <c r="T325" s="1"/>
      <c r="U325" s="1"/>
      <c r="V325" s="1"/>
      <c r="W325" s="1"/>
      <c r="X325" s="1"/>
      <c r="Y325" s="1"/>
      <c r="Z325" s="1"/>
    </row>
    <row r="326" spans="1:26" ht="15.75" customHeight="1">
      <c r="A326" s="246"/>
      <c r="B326" s="246"/>
      <c r="C326" s="246"/>
      <c r="D326" s="246"/>
      <c r="E326" s="246"/>
      <c r="F326" s="246"/>
      <c r="G326" s="246"/>
      <c r="H326" s="246"/>
      <c r="I326" s="1"/>
      <c r="J326" s="1"/>
      <c r="K326" s="1"/>
      <c r="L326" s="1"/>
      <c r="M326" s="1"/>
      <c r="N326" s="1"/>
      <c r="O326" s="1"/>
      <c r="P326" s="1"/>
      <c r="Q326" s="1"/>
      <c r="R326" s="1"/>
      <c r="S326" s="1"/>
      <c r="T326" s="1"/>
      <c r="U326" s="1"/>
      <c r="V326" s="1"/>
      <c r="W326" s="1"/>
      <c r="X326" s="1"/>
      <c r="Y326" s="1"/>
      <c r="Z326" s="1"/>
    </row>
    <row r="327" spans="1:26" ht="15.75" customHeight="1">
      <c r="A327" s="246"/>
      <c r="B327" s="246"/>
      <c r="C327" s="246"/>
      <c r="D327" s="246"/>
      <c r="E327" s="246"/>
      <c r="F327" s="246"/>
      <c r="G327" s="246"/>
      <c r="H327" s="246"/>
      <c r="I327" s="1"/>
      <c r="J327" s="1"/>
      <c r="K327" s="1"/>
      <c r="L327" s="1"/>
      <c r="M327" s="1"/>
      <c r="N327" s="1"/>
      <c r="O327" s="1"/>
      <c r="P327" s="1"/>
      <c r="Q327" s="1"/>
      <c r="R327" s="1"/>
      <c r="S327" s="1"/>
      <c r="T327" s="1"/>
      <c r="U327" s="1"/>
      <c r="V327" s="1"/>
      <c r="W327" s="1"/>
      <c r="X327" s="1"/>
      <c r="Y327" s="1"/>
      <c r="Z327" s="1"/>
    </row>
    <row r="328" spans="1:26" ht="15.75" customHeight="1">
      <c r="A328" s="246"/>
      <c r="B328" s="246"/>
      <c r="C328" s="246"/>
      <c r="D328" s="246"/>
      <c r="E328" s="246"/>
      <c r="F328" s="246"/>
      <c r="G328" s="246"/>
      <c r="H328" s="246"/>
      <c r="I328" s="1"/>
      <c r="J328" s="1"/>
      <c r="K328" s="1"/>
      <c r="L328" s="1"/>
      <c r="M328" s="1"/>
      <c r="N328" s="1"/>
      <c r="O328" s="1"/>
      <c r="P328" s="1"/>
      <c r="Q328" s="1"/>
      <c r="R328" s="1"/>
      <c r="S328" s="1"/>
      <c r="T328" s="1"/>
      <c r="U328" s="1"/>
      <c r="V328" s="1"/>
      <c r="W328" s="1"/>
      <c r="X328" s="1"/>
      <c r="Y328" s="1"/>
      <c r="Z328" s="1"/>
    </row>
    <row r="329" spans="1:26" ht="15.75" customHeight="1">
      <c r="A329" s="246"/>
      <c r="B329" s="246"/>
      <c r="C329" s="246"/>
      <c r="D329" s="246"/>
      <c r="E329" s="246"/>
      <c r="F329" s="246"/>
      <c r="G329" s="246"/>
      <c r="H329" s="246"/>
      <c r="I329" s="1"/>
      <c r="J329" s="1"/>
      <c r="K329" s="1"/>
      <c r="L329" s="1"/>
      <c r="M329" s="1"/>
      <c r="N329" s="1"/>
      <c r="O329" s="1"/>
      <c r="P329" s="1"/>
      <c r="Q329" s="1"/>
      <c r="R329" s="1"/>
      <c r="S329" s="1"/>
      <c r="T329" s="1"/>
      <c r="U329" s="1"/>
      <c r="V329" s="1"/>
      <c r="W329" s="1"/>
      <c r="X329" s="1"/>
      <c r="Y329" s="1"/>
      <c r="Z329" s="1"/>
    </row>
    <row r="330" spans="1:26" ht="15.75" customHeight="1">
      <c r="A330" s="246"/>
      <c r="B330" s="246"/>
      <c r="C330" s="246"/>
      <c r="D330" s="246"/>
      <c r="E330" s="246"/>
      <c r="F330" s="246"/>
      <c r="G330" s="246"/>
      <c r="H330" s="246"/>
      <c r="I330" s="1"/>
      <c r="J330" s="1"/>
      <c r="K330" s="1"/>
      <c r="L330" s="1"/>
      <c r="M330" s="1"/>
      <c r="N330" s="1"/>
      <c r="O330" s="1"/>
      <c r="P330" s="1"/>
      <c r="Q330" s="1"/>
      <c r="R330" s="1"/>
      <c r="S330" s="1"/>
      <c r="T330" s="1"/>
      <c r="U330" s="1"/>
      <c r="V330" s="1"/>
      <c r="W330" s="1"/>
      <c r="X330" s="1"/>
      <c r="Y330" s="1"/>
      <c r="Z330" s="1"/>
    </row>
    <row r="331" spans="1:26" ht="15.75" customHeight="1">
      <c r="A331" s="246"/>
      <c r="B331" s="246"/>
      <c r="C331" s="246"/>
      <c r="D331" s="246"/>
      <c r="E331" s="246"/>
      <c r="F331" s="246"/>
      <c r="G331" s="246"/>
      <c r="H331" s="246"/>
      <c r="I331" s="1"/>
      <c r="J331" s="1"/>
      <c r="K331" s="1"/>
      <c r="L331" s="1"/>
      <c r="M331" s="1"/>
      <c r="N331" s="1"/>
      <c r="O331" s="1"/>
      <c r="P331" s="1"/>
      <c r="Q331" s="1"/>
      <c r="R331" s="1"/>
      <c r="S331" s="1"/>
      <c r="T331" s="1"/>
      <c r="U331" s="1"/>
      <c r="V331" s="1"/>
      <c r="W331" s="1"/>
      <c r="X331" s="1"/>
      <c r="Y331" s="1"/>
      <c r="Z331" s="1"/>
    </row>
    <row r="332" spans="1:26" ht="15.75" customHeight="1">
      <c r="A332" s="246"/>
      <c r="B332" s="246"/>
      <c r="C332" s="246"/>
      <c r="D332" s="246"/>
      <c r="E332" s="246"/>
      <c r="F332" s="246"/>
      <c r="G332" s="246"/>
      <c r="H332" s="246"/>
      <c r="I332" s="1"/>
      <c r="J332" s="1"/>
      <c r="K332" s="1"/>
      <c r="L332" s="1"/>
      <c r="M332" s="1"/>
      <c r="N332" s="1"/>
      <c r="O332" s="1"/>
      <c r="P332" s="1"/>
      <c r="Q332" s="1"/>
      <c r="R332" s="1"/>
      <c r="S332" s="1"/>
      <c r="T332" s="1"/>
      <c r="U332" s="1"/>
      <c r="V332" s="1"/>
      <c r="W332" s="1"/>
      <c r="X332" s="1"/>
      <c r="Y332" s="1"/>
      <c r="Z332" s="1"/>
    </row>
    <row r="333" spans="1:26" ht="15.75" customHeight="1">
      <c r="A333" s="246"/>
      <c r="B333" s="246"/>
      <c r="C333" s="246"/>
      <c r="D333" s="246"/>
      <c r="E333" s="246"/>
      <c r="F333" s="246"/>
      <c r="G333" s="246"/>
      <c r="H333" s="246"/>
      <c r="I333" s="1"/>
      <c r="J333" s="1"/>
      <c r="K333" s="1"/>
      <c r="L333" s="1"/>
      <c r="M333" s="1"/>
      <c r="N333" s="1"/>
      <c r="O333" s="1"/>
      <c r="P333" s="1"/>
      <c r="Q333" s="1"/>
      <c r="R333" s="1"/>
      <c r="S333" s="1"/>
      <c r="T333" s="1"/>
      <c r="U333" s="1"/>
      <c r="V333" s="1"/>
      <c r="W333" s="1"/>
      <c r="X333" s="1"/>
      <c r="Y333" s="1"/>
      <c r="Z333" s="1"/>
    </row>
    <row r="334" spans="1:26" ht="15.75" customHeight="1">
      <c r="A334" s="246"/>
      <c r="B334" s="246"/>
      <c r="C334" s="246"/>
      <c r="D334" s="246"/>
      <c r="E334" s="246"/>
      <c r="F334" s="246"/>
      <c r="G334" s="246"/>
      <c r="H334" s="246"/>
      <c r="I334" s="1"/>
      <c r="J334" s="1"/>
      <c r="K334" s="1"/>
      <c r="L334" s="1"/>
      <c r="M334" s="1"/>
      <c r="N334" s="1"/>
      <c r="O334" s="1"/>
      <c r="P334" s="1"/>
      <c r="Q334" s="1"/>
      <c r="R334" s="1"/>
      <c r="S334" s="1"/>
      <c r="T334" s="1"/>
      <c r="U334" s="1"/>
      <c r="V334" s="1"/>
      <c r="W334" s="1"/>
      <c r="X334" s="1"/>
      <c r="Y334" s="1"/>
      <c r="Z334" s="1"/>
    </row>
    <row r="335" spans="1:26" ht="15.75" customHeight="1">
      <c r="A335" s="246"/>
      <c r="B335" s="246"/>
      <c r="C335" s="246"/>
      <c r="D335" s="246"/>
      <c r="E335" s="246"/>
      <c r="F335" s="246"/>
      <c r="G335" s="246"/>
      <c r="H335" s="246"/>
      <c r="I335" s="1"/>
      <c r="J335" s="1"/>
      <c r="K335" s="1"/>
      <c r="L335" s="1"/>
      <c r="M335" s="1"/>
      <c r="N335" s="1"/>
      <c r="O335" s="1"/>
      <c r="P335" s="1"/>
      <c r="Q335" s="1"/>
      <c r="R335" s="1"/>
      <c r="S335" s="1"/>
      <c r="T335" s="1"/>
      <c r="U335" s="1"/>
      <c r="V335" s="1"/>
      <c r="W335" s="1"/>
      <c r="X335" s="1"/>
      <c r="Y335" s="1"/>
      <c r="Z335" s="1"/>
    </row>
    <row r="336" spans="1:26" ht="15.75" customHeight="1">
      <c r="A336" s="246"/>
      <c r="B336" s="246"/>
      <c r="C336" s="246"/>
      <c r="D336" s="246"/>
      <c r="E336" s="246"/>
      <c r="F336" s="246"/>
      <c r="G336" s="246"/>
      <c r="H336" s="246"/>
      <c r="I336" s="1"/>
      <c r="J336" s="1"/>
      <c r="K336" s="1"/>
      <c r="L336" s="1"/>
      <c r="M336" s="1"/>
      <c r="N336" s="1"/>
      <c r="O336" s="1"/>
      <c r="P336" s="1"/>
      <c r="Q336" s="1"/>
      <c r="R336" s="1"/>
      <c r="S336" s="1"/>
      <c r="T336" s="1"/>
      <c r="U336" s="1"/>
      <c r="V336" s="1"/>
      <c r="W336" s="1"/>
      <c r="X336" s="1"/>
      <c r="Y336" s="1"/>
      <c r="Z336" s="1"/>
    </row>
    <row r="337" spans="1:26" ht="15.75" customHeight="1">
      <c r="A337" s="246"/>
      <c r="B337" s="246"/>
      <c r="C337" s="246"/>
      <c r="D337" s="246"/>
      <c r="E337" s="246"/>
      <c r="F337" s="246"/>
      <c r="G337" s="246"/>
      <c r="H337" s="246"/>
      <c r="I337" s="1"/>
      <c r="J337" s="1"/>
      <c r="K337" s="1"/>
      <c r="L337" s="1"/>
      <c r="M337" s="1"/>
      <c r="N337" s="1"/>
      <c r="O337" s="1"/>
      <c r="P337" s="1"/>
      <c r="Q337" s="1"/>
      <c r="R337" s="1"/>
      <c r="S337" s="1"/>
      <c r="T337" s="1"/>
      <c r="U337" s="1"/>
      <c r="V337" s="1"/>
      <c r="W337" s="1"/>
      <c r="X337" s="1"/>
      <c r="Y337" s="1"/>
      <c r="Z337" s="1"/>
    </row>
    <row r="338" spans="1:26" ht="15.75" customHeight="1">
      <c r="A338" s="246"/>
      <c r="B338" s="246"/>
      <c r="C338" s="246"/>
      <c r="D338" s="246"/>
      <c r="E338" s="246"/>
      <c r="F338" s="246"/>
      <c r="G338" s="246"/>
      <c r="H338" s="246"/>
      <c r="I338" s="1"/>
      <c r="J338" s="1"/>
      <c r="K338" s="1"/>
      <c r="L338" s="1"/>
      <c r="M338" s="1"/>
      <c r="N338" s="1"/>
      <c r="O338" s="1"/>
      <c r="P338" s="1"/>
      <c r="Q338" s="1"/>
      <c r="R338" s="1"/>
      <c r="S338" s="1"/>
      <c r="T338" s="1"/>
      <c r="U338" s="1"/>
      <c r="V338" s="1"/>
      <c r="W338" s="1"/>
      <c r="X338" s="1"/>
      <c r="Y338" s="1"/>
      <c r="Z338" s="1"/>
    </row>
    <row r="339" spans="1:26" ht="15.75" customHeight="1">
      <c r="A339" s="246"/>
      <c r="B339" s="246"/>
      <c r="C339" s="246"/>
      <c r="D339" s="246"/>
      <c r="E339" s="246"/>
      <c r="F339" s="246"/>
      <c r="G339" s="246"/>
      <c r="H339" s="246"/>
      <c r="I339" s="1"/>
      <c r="J339" s="1"/>
      <c r="K339" s="1"/>
      <c r="L339" s="1"/>
      <c r="M339" s="1"/>
      <c r="N339" s="1"/>
      <c r="O339" s="1"/>
      <c r="P339" s="1"/>
      <c r="Q339" s="1"/>
      <c r="R339" s="1"/>
      <c r="S339" s="1"/>
      <c r="T339" s="1"/>
      <c r="U339" s="1"/>
      <c r="V339" s="1"/>
      <c r="W339" s="1"/>
      <c r="X339" s="1"/>
      <c r="Y339" s="1"/>
      <c r="Z339" s="1"/>
    </row>
    <row r="340" spans="1:26" ht="15.75" customHeight="1">
      <c r="A340" s="246"/>
      <c r="B340" s="246"/>
      <c r="C340" s="246"/>
      <c r="D340" s="246"/>
      <c r="E340" s="246"/>
      <c r="F340" s="246"/>
      <c r="G340" s="246"/>
      <c r="H340" s="246"/>
      <c r="I340" s="1"/>
      <c r="J340" s="1"/>
      <c r="K340" s="1"/>
      <c r="L340" s="1"/>
      <c r="M340" s="1"/>
      <c r="N340" s="1"/>
      <c r="O340" s="1"/>
      <c r="P340" s="1"/>
      <c r="Q340" s="1"/>
      <c r="R340" s="1"/>
      <c r="S340" s="1"/>
      <c r="T340" s="1"/>
      <c r="U340" s="1"/>
      <c r="V340" s="1"/>
      <c r="W340" s="1"/>
      <c r="X340" s="1"/>
      <c r="Y340" s="1"/>
      <c r="Z340" s="1"/>
    </row>
    <row r="341" spans="1:26" ht="15.75" customHeight="1">
      <c r="A341" s="246"/>
      <c r="B341" s="246"/>
      <c r="C341" s="246"/>
      <c r="D341" s="246"/>
      <c r="E341" s="246"/>
      <c r="F341" s="246"/>
      <c r="G341" s="246"/>
      <c r="H341" s="246"/>
      <c r="I341" s="1"/>
      <c r="J341" s="1"/>
      <c r="K341" s="1"/>
      <c r="L341" s="1"/>
      <c r="M341" s="1"/>
      <c r="N341" s="1"/>
      <c r="O341" s="1"/>
      <c r="P341" s="1"/>
      <c r="Q341" s="1"/>
      <c r="R341" s="1"/>
      <c r="S341" s="1"/>
      <c r="T341" s="1"/>
      <c r="U341" s="1"/>
      <c r="V341" s="1"/>
      <c r="W341" s="1"/>
      <c r="X341" s="1"/>
      <c r="Y341" s="1"/>
      <c r="Z341" s="1"/>
    </row>
    <row r="342" spans="1:26" ht="15.75" customHeight="1">
      <c r="A342" s="246"/>
      <c r="B342" s="246"/>
      <c r="C342" s="246"/>
      <c r="D342" s="246"/>
      <c r="E342" s="246"/>
      <c r="F342" s="246"/>
      <c r="G342" s="246"/>
      <c r="H342" s="246"/>
      <c r="I342" s="1"/>
      <c r="J342" s="1"/>
      <c r="K342" s="1"/>
      <c r="L342" s="1"/>
      <c r="M342" s="1"/>
      <c r="N342" s="1"/>
      <c r="O342" s="1"/>
      <c r="P342" s="1"/>
      <c r="Q342" s="1"/>
      <c r="R342" s="1"/>
      <c r="S342" s="1"/>
      <c r="T342" s="1"/>
      <c r="U342" s="1"/>
      <c r="V342" s="1"/>
      <c r="W342" s="1"/>
      <c r="X342" s="1"/>
      <c r="Y342" s="1"/>
      <c r="Z342" s="1"/>
    </row>
    <row r="343" spans="1:26" ht="15.75" customHeight="1">
      <c r="A343" s="246"/>
      <c r="B343" s="246"/>
      <c r="C343" s="246"/>
      <c r="D343" s="246"/>
      <c r="E343" s="246"/>
      <c r="F343" s="246"/>
      <c r="G343" s="246"/>
      <c r="H343" s="246"/>
      <c r="I343" s="1"/>
      <c r="J343" s="1"/>
      <c r="K343" s="1"/>
      <c r="L343" s="1"/>
      <c r="M343" s="1"/>
      <c r="N343" s="1"/>
      <c r="O343" s="1"/>
      <c r="P343" s="1"/>
      <c r="Q343" s="1"/>
      <c r="R343" s="1"/>
      <c r="S343" s="1"/>
      <c r="T343" s="1"/>
      <c r="U343" s="1"/>
      <c r="V343" s="1"/>
      <c r="W343" s="1"/>
      <c r="X343" s="1"/>
      <c r="Y343" s="1"/>
      <c r="Z343" s="1"/>
    </row>
    <row r="344" spans="1:26" ht="15.75" customHeight="1">
      <c r="A344" s="246"/>
      <c r="B344" s="246"/>
      <c r="C344" s="246"/>
      <c r="D344" s="246"/>
      <c r="E344" s="246"/>
      <c r="F344" s="246"/>
      <c r="G344" s="246"/>
      <c r="H344" s="246"/>
      <c r="I344" s="1"/>
      <c r="J344" s="1"/>
      <c r="K344" s="1"/>
      <c r="L344" s="1"/>
      <c r="M344" s="1"/>
      <c r="N344" s="1"/>
      <c r="O344" s="1"/>
      <c r="P344" s="1"/>
      <c r="Q344" s="1"/>
      <c r="R344" s="1"/>
      <c r="S344" s="1"/>
      <c r="T344" s="1"/>
      <c r="U344" s="1"/>
      <c r="V344" s="1"/>
      <c r="W344" s="1"/>
      <c r="X344" s="1"/>
      <c r="Y344" s="1"/>
      <c r="Z344" s="1"/>
    </row>
    <row r="345" spans="1:26" ht="15.75" customHeight="1">
      <c r="A345" s="246"/>
      <c r="B345" s="246"/>
      <c r="C345" s="246"/>
      <c r="D345" s="246"/>
      <c r="E345" s="246"/>
      <c r="F345" s="246"/>
      <c r="G345" s="246"/>
      <c r="H345" s="246"/>
      <c r="I345" s="1"/>
      <c r="J345" s="1"/>
      <c r="K345" s="1"/>
      <c r="L345" s="1"/>
      <c r="M345" s="1"/>
      <c r="N345" s="1"/>
      <c r="O345" s="1"/>
      <c r="P345" s="1"/>
      <c r="Q345" s="1"/>
      <c r="R345" s="1"/>
      <c r="S345" s="1"/>
      <c r="T345" s="1"/>
      <c r="U345" s="1"/>
      <c r="V345" s="1"/>
      <c r="W345" s="1"/>
      <c r="X345" s="1"/>
      <c r="Y345" s="1"/>
      <c r="Z345" s="1"/>
    </row>
    <row r="346" spans="1:26" ht="15.75" customHeight="1">
      <c r="A346" s="246"/>
      <c r="B346" s="246"/>
      <c r="C346" s="246"/>
      <c r="D346" s="246"/>
      <c r="E346" s="246"/>
      <c r="F346" s="246"/>
      <c r="G346" s="246"/>
      <c r="H346" s="246"/>
      <c r="I346" s="1"/>
      <c r="J346" s="1"/>
      <c r="K346" s="1"/>
      <c r="L346" s="1"/>
      <c r="M346" s="1"/>
      <c r="N346" s="1"/>
      <c r="O346" s="1"/>
      <c r="P346" s="1"/>
      <c r="Q346" s="1"/>
      <c r="R346" s="1"/>
      <c r="S346" s="1"/>
      <c r="T346" s="1"/>
      <c r="U346" s="1"/>
      <c r="V346" s="1"/>
      <c r="W346" s="1"/>
      <c r="X346" s="1"/>
      <c r="Y346" s="1"/>
      <c r="Z346" s="1"/>
    </row>
    <row r="347" spans="1:26" ht="15.75" customHeight="1">
      <c r="A347" s="246"/>
      <c r="B347" s="246"/>
      <c r="C347" s="246"/>
      <c r="D347" s="246"/>
      <c r="E347" s="246"/>
      <c r="F347" s="246"/>
      <c r="G347" s="246"/>
      <c r="H347" s="246"/>
      <c r="I347" s="1"/>
      <c r="J347" s="1"/>
      <c r="K347" s="1"/>
      <c r="L347" s="1"/>
      <c r="M347" s="1"/>
      <c r="N347" s="1"/>
      <c r="O347" s="1"/>
      <c r="P347" s="1"/>
      <c r="Q347" s="1"/>
      <c r="R347" s="1"/>
      <c r="S347" s="1"/>
      <c r="T347" s="1"/>
      <c r="U347" s="1"/>
      <c r="V347" s="1"/>
      <c r="W347" s="1"/>
      <c r="X347" s="1"/>
      <c r="Y347" s="1"/>
      <c r="Z347" s="1"/>
    </row>
    <row r="348" spans="1:26" ht="15.75" customHeight="1">
      <c r="A348" s="246"/>
      <c r="B348" s="246"/>
      <c r="C348" s="246"/>
      <c r="D348" s="246"/>
      <c r="E348" s="246"/>
      <c r="F348" s="246"/>
      <c r="G348" s="246"/>
      <c r="H348" s="246"/>
      <c r="I348" s="1"/>
      <c r="J348" s="1"/>
      <c r="K348" s="1"/>
      <c r="L348" s="1"/>
      <c r="M348" s="1"/>
      <c r="N348" s="1"/>
      <c r="O348" s="1"/>
      <c r="P348" s="1"/>
      <c r="Q348" s="1"/>
      <c r="R348" s="1"/>
      <c r="S348" s="1"/>
      <c r="T348" s="1"/>
      <c r="U348" s="1"/>
      <c r="V348" s="1"/>
      <c r="W348" s="1"/>
      <c r="X348" s="1"/>
      <c r="Y348" s="1"/>
      <c r="Z348" s="1"/>
    </row>
    <row r="349" spans="1:26" ht="15.75" customHeight="1">
      <c r="A349" s="246"/>
      <c r="B349" s="246"/>
      <c r="C349" s="246"/>
      <c r="D349" s="246"/>
      <c r="E349" s="246"/>
      <c r="F349" s="246"/>
      <c r="G349" s="246"/>
      <c r="H349" s="246"/>
      <c r="I349" s="1"/>
      <c r="J349" s="1"/>
      <c r="K349" s="1"/>
      <c r="L349" s="1"/>
      <c r="M349" s="1"/>
      <c r="N349" s="1"/>
      <c r="O349" s="1"/>
      <c r="P349" s="1"/>
      <c r="Q349" s="1"/>
      <c r="R349" s="1"/>
      <c r="S349" s="1"/>
      <c r="T349" s="1"/>
      <c r="U349" s="1"/>
      <c r="V349" s="1"/>
      <c r="W349" s="1"/>
      <c r="X349" s="1"/>
      <c r="Y349" s="1"/>
      <c r="Z349" s="1"/>
    </row>
    <row r="350" spans="1:26" ht="15.75" customHeight="1">
      <c r="A350" s="246"/>
      <c r="B350" s="246"/>
      <c r="C350" s="246"/>
      <c r="D350" s="246"/>
      <c r="E350" s="246"/>
      <c r="F350" s="246"/>
      <c r="G350" s="246"/>
      <c r="H350" s="246"/>
      <c r="I350" s="1"/>
      <c r="J350" s="1"/>
      <c r="K350" s="1"/>
      <c r="L350" s="1"/>
      <c r="M350" s="1"/>
      <c r="N350" s="1"/>
      <c r="O350" s="1"/>
      <c r="P350" s="1"/>
      <c r="Q350" s="1"/>
      <c r="R350" s="1"/>
      <c r="S350" s="1"/>
      <c r="T350" s="1"/>
      <c r="U350" s="1"/>
      <c r="V350" s="1"/>
      <c r="W350" s="1"/>
      <c r="X350" s="1"/>
      <c r="Y350" s="1"/>
      <c r="Z350" s="1"/>
    </row>
    <row r="351" spans="1:26" ht="15.75" customHeight="1">
      <c r="A351" s="246"/>
      <c r="B351" s="246"/>
      <c r="C351" s="246"/>
      <c r="D351" s="246"/>
      <c r="E351" s="246"/>
      <c r="F351" s="246"/>
      <c r="G351" s="246"/>
      <c r="H351" s="246"/>
      <c r="I351" s="1"/>
      <c r="J351" s="1"/>
      <c r="K351" s="1"/>
      <c r="L351" s="1"/>
      <c r="M351" s="1"/>
      <c r="N351" s="1"/>
      <c r="O351" s="1"/>
      <c r="P351" s="1"/>
      <c r="Q351" s="1"/>
      <c r="R351" s="1"/>
      <c r="S351" s="1"/>
      <c r="T351" s="1"/>
      <c r="U351" s="1"/>
      <c r="V351" s="1"/>
      <c r="W351" s="1"/>
      <c r="X351" s="1"/>
      <c r="Y351" s="1"/>
      <c r="Z351" s="1"/>
    </row>
    <row r="352" spans="1:26" ht="15.75" customHeight="1">
      <c r="A352" s="246"/>
      <c r="B352" s="246"/>
      <c r="C352" s="246"/>
      <c r="D352" s="246"/>
      <c r="E352" s="246"/>
      <c r="F352" s="246"/>
      <c r="G352" s="246"/>
      <c r="H352" s="246"/>
      <c r="I352" s="1"/>
      <c r="J352" s="1"/>
      <c r="K352" s="1"/>
      <c r="L352" s="1"/>
      <c r="M352" s="1"/>
      <c r="N352" s="1"/>
      <c r="O352" s="1"/>
      <c r="P352" s="1"/>
      <c r="Q352" s="1"/>
      <c r="R352" s="1"/>
      <c r="S352" s="1"/>
      <c r="T352" s="1"/>
      <c r="U352" s="1"/>
      <c r="V352" s="1"/>
      <c r="W352" s="1"/>
      <c r="X352" s="1"/>
      <c r="Y352" s="1"/>
      <c r="Z352" s="1"/>
    </row>
    <row r="353" spans="1:26" ht="15.75" customHeight="1">
      <c r="A353" s="246"/>
      <c r="B353" s="246"/>
      <c r="C353" s="246"/>
      <c r="D353" s="246"/>
      <c r="E353" s="246"/>
      <c r="F353" s="246"/>
      <c r="G353" s="246"/>
      <c r="H353" s="246"/>
      <c r="I353" s="1"/>
      <c r="J353" s="1"/>
      <c r="K353" s="1"/>
      <c r="L353" s="1"/>
      <c r="M353" s="1"/>
      <c r="N353" s="1"/>
      <c r="O353" s="1"/>
      <c r="P353" s="1"/>
      <c r="Q353" s="1"/>
      <c r="R353" s="1"/>
      <c r="S353" s="1"/>
      <c r="T353" s="1"/>
      <c r="U353" s="1"/>
      <c r="V353" s="1"/>
      <c r="W353" s="1"/>
      <c r="X353" s="1"/>
      <c r="Y353" s="1"/>
      <c r="Z353" s="1"/>
    </row>
    <row r="354" spans="1:26" ht="15.75" customHeight="1">
      <c r="A354" s="246"/>
      <c r="B354" s="246"/>
      <c r="C354" s="246"/>
      <c r="D354" s="246"/>
      <c r="E354" s="246"/>
      <c r="F354" s="246"/>
      <c r="G354" s="246"/>
      <c r="H354" s="246"/>
      <c r="I354" s="1"/>
      <c r="J354" s="1"/>
      <c r="K354" s="1"/>
      <c r="L354" s="1"/>
      <c r="M354" s="1"/>
      <c r="N354" s="1"/>
      <c r="O354" s="1"/>
      <c r="P354" s="1"/>
      <c r="Q354" s="1"/>
      <c r="R354" s="1"/>
      <c r="S354" s="1"/>
      <c r="T354" s="1"/>
      <c r="U354" s="1"/>
      <c r="V354" s="1"/>
      <c r="W354" s="1"/>
      <c r="X354" s="1"/>
      <c r="Y354" s="1"/>
      <c r="Z354" s="1"/>
    </row>
    <row r="355" spans="1:26" ht="15.75" customHeight="1">
      <c r="A355" s="246"/>
      <c r="B355" s="246"/>
      <c r="C355" s="246"/>
      <c r="D355" s="246"/>
      <c r="E355" s="246"/>
      <c r="F355" s="246"/>
      <c r="G355" s="246"/>
      <c r="H355" s="246"/>
      <c r="I355" s="1"/>
      <c r="J355" s="1"/>
      <c r="K355" s="1"/>
      <c r="L355" s="1"/>
      <c r="M355" s="1"/>
      <c r="N355" s="1"/>
      <c r="O355" s="1"/>
      <c r="P355" s="1"/>
      <c r="Q355" s="1"/>
      <c r="R355" s="1"/>
      <c r="S355" s="1"/>
      <c r="T355" s="1"/>
      <c r="U355" s="1"/>
      <c r="V355" s="1"/>
      <c r="W355" s="1"/>
      <c r="X355" s="1"/>
      <c r="Y355" s="1"/>
      <c r="Z355" s="1"/>
    </row>
    <row r="356" spans="1:26" ht="15.75" customHeight="1">
      <c r="A356" s="246"/>
      <c r="B356" s="246"/>
      <c r="C356" s="246"/>
      <c r="D356" s="246"/>
      <c r="E356" s="246"/>
      <c r="F356" s="246"/>
      <c r="G356" s="246"/>
      <c r="H356" s="246"/>
      <c r="I356" s="1"/>
      <c r="J356" s="1"/>
      <c r="K356" s="1"/>
      <c r="L356" s="1"/>
      <c r="M356" s="1"/>
      <c r="N356" s="1"/>
      <c r="O356" s="1"/>
      <c r="P356" s="1"/>
      <c r="Q356" s="1"/>
      <c r="R356" s="1"/>
      <c r="S356" s="1"/>
      <c r="T356" s="1"/>
      <c r="U356" s="1"/>
      <c r="V356" s="1"/>
      <c r="W356" s="1"/>
      <c r="X356" s="1"/>
      <c r="Y356" s="1"/>
      <c r="Z356" s="1"/>
    </row>
    <row r="357" spans="1:26" ht="15.75" customHeight="1">
      <c r="A357" s="246"/>
      <c r="B357" s="246"/>
      <c r="C357" s="246"/>
      <c r="D357" s="246"/>
      <c r="E357" s="246"/>
      <c r="F357" s="246"/>
      <c r="G357" s="246"/>
      <c r="H357" s="246"/>
      <c r="I357" s="1"/>
      <c r="J357" s="1"/>
      <c r="K357" s="1"/>
      <c r="L357" s="1"/>
      <c r="M357" s="1"/>
      <c r="N357" s="1"/>
      <c r="O357" s="1"/>
      <c r="P357" s="1"/>
      <c r="Q357" s="1"/>
      <c r="R357" s="1"/>
      <c r="S357" s="1"/>
      <c r="T357" s="1"/>
      <c r="U357" s="1"/>
      <c r="V357" s="1"/>
      <c r="W357" s="1"/>
      <c r="X357" s="1"/>
      <c r="Y357" s="1"/>
      <c r="Z357" s="1"/>
    </row>
    <row r="358" spans="1:26" ht="15.75" customHeight="1">
      <c r="A358" s="246"/>
      <c r="B358" s="246"/>
      <c r="C358" s="246"/>
      <c r="D358" s="246"/>
      <c r="E358" s="246"/>
      <c r="F358" s="246"/>
      <c r="G358" s="246"/>
      <c r="H358" s="246"/>
      <c r="I358" s="1"/>
      <c r="J358" s="1"/>
      <c r="K358" s="1"/>
      <c r="L358" s="1"/>
      <c r="M358" s="1"/>
      <c r="N358" s="1"/>
      <c r="O358" s="1"/>
      <c r="P358" s="1"/>
      <c r="Q358" s="1"/>
      <c r="R358" s="1"/>
      <c r="S358" s="1"/>
      <c r="T358" s="1"/>
      <c r="U358" s="1"/>
      <c r="V358" s="1"/>
      <c r="W358" s="1"/>
      <c r="X358" s="1"/>
      <c r="Y358" s="1"/>
      <c r="Z358" s="1"/>
    </row>
    <row r="359" spans="1:26" ht="15.75" customHeight="1">
      <c r="A359" s="246"/>
      <c r="B359" s="246"/>
      <c r="C359" s="246"/>
      <c r="D359" s="246"/>
      <c r="E359" s="246"/>
      <c r="F359" s="246"/>
      <c r="G359" s="246"/>
      <c r="H359" s="246"/>
      <c r="I359" s="1"/>
      <c r="J359" s="1"/>
      <c r="K359" s="1"/>
      <c r="L359" s="1"/>
      <c r="M359" s="1"/>
      <c r="N359" s="1"/>
      <c r="O359" s="1"/>
      <c r="P359" s="1"/>
      <c r="Q359" s="1"/>
      <c r="R359" s="1"/>
      <c r="S359" s="1"/>
      <c r="T359" s="1"/>
      <c r="U359" s="1"/>
      <c r="V359" s="1"/>
      <c r="W359" s="1"/>
      <c r="X359" s="1"/>
      <c r="Y359" s="1"/>
      <c r="Z359" s="1"/>
    </row>
    <row r="360" spans="1:26" ht="15.75" customHeight="1">
      <c r="A360" s="246"/>
      <c r="B360" s="246"/>
      <c r="C360" s="246"/>
      <c r="D360" s="246"/>
      <c r="E360" s="246"/>
      <c r="F360" s="246"/>
      <c r="G360" s="246"/>
      <c r="H360" s="246"/>
      <c r="I360" s="1"/>
      <c r="J360" s="1"/>
      <c r="K360" s="1"/>
      <c r="L360" s="1"/>
      <c r="M360" s="1"/>
      <c r="N360" s="1"/>
      <c r="O360" s="1"/>
      <c r="P360" s="1"/>
      <c r="Q360" s="1"/>
      <c r="R360" s="1"/>
      <c r="S360" s="1"/>
      <c r="T360" s="1"/>
      <c r="U360" s="1"/>
      <c r="V360" s="1"/>
      <c r="W360" s="1"/>
      <c r="X360" s="1"/>
      <c r="Y360" s="1"/>
      <c r="Z360" s="1"/>
    </row>
    <row r="361" spans="1:26" ht="15.75" customHeight="1">
      <c r="A361" s="246"/>
      <c r="B361" s="246"/>
      <c r="C361" s="246"/>
      <c r="D361" s="246"/>
      <c r="E361" s="246"/>
      <c r="F361" s="246"/>
      <c r="G361" s="246"/>
      <c r="H361" s="246"/>
      <c r="I361" s="1"/>
      <c r="J361" s="1"/>
      <c r="K361" s="1"/>
      <c r="L361" s="1"/>
      <c r="M361" s="1"/>
      <c r="N361" s="1"/>
      <c r="O361" s="1"/>
      <c r="P361" s="1"/>
      <c r="Q361" s="1"/>
      <c r="R361" s="1"/>
      <c r="S361" s="1"/>
      <c r="T361" s="1"/>
      <c r="U361" s="1"/>
      <c r="V361" s="1"/>
      <c r="W361" s="1"/>
      <c r="X361" s="1"/>
      <c r="Y361" s="1"/>
      <c r="Z361" s="1"/>
    </row>
    <row r="362" spans="1:26" ht="15.75" customHeight="1">
      <c r="A362" s="246"/>
      <c r="B362" s="246"/>
      <c r="C362" s="246"/>
      <c r="D362" s="246"/>
      <c r="E362" s="246"/>
      <c r="F362" s="246"/>
      <c r="G362" s="246"/>
      <c r="H362" s="246"/>
      <c r="I362" s="1"/>
      <c r="J362" s="1"/>
      <c r="K362" s="1"/>
      <c r="L362" s="1"/>
      <c r="M362" s="1"/>
      <c r="N362" s="1"/>
      <c r="O362" s="1"/>
      <c r="P362" s="1"/>
      <c r="Q362" s="1"/>
      <c r="R362" s="1"/>
      <c r="S362" s="1"/>
      <c r="T362" s="1"/>
      <c r="U362" s="1"/>
      <c r="V362" s="1"/>
      <c r="W362" s="1"/>
      <c r="X362" s="1"/>
      <c r="Y362" s="1"/>
      <c r="Z362" s="1"/>
    </row>
    <row r="363" spans="1:26" ht="15.75" customHeight="1">
      <c r="A363" s="246"/>
      <c r="B363" s="246"/>
      <c r="C363" s="246"/>
      <c r="D363" s="246"/>
      <c r="E363" s="246"/>
      <c r="F363" s="246"/>
      <c r="G363" s="246"/>
      <c r="H363" s="246"/>
      <c r="I363" s="1"/>
      <c r="J363" s="1"/>
      <c r="K363" s="1"/>
      <c r="L363" s="1"/>
      <c r="M363" s="1"/>
      <c r="N363" s="1"/>
      <c r="O363" s="1"/>
      <c r="P363" s="1"/>
      <c r="Q363" s="1"/>
      <c r="R363" s="1"/>
      <c r="S363" s="1"/>
      <c r="T363" s="1"/>
      <c r="U363" s="1"/>
      <c r="V363" s="1"/>
      <c r="W363" s="1"/>
      <c r="X363" s="1"/>
      <c r="Y363" s="1"/>
      <c r="Z363" s="1"/>
    </row>
    <row r="364" spans="1:26" ht="15.75" customHeight="1">
      <c r="A364" s="246"/>
      <c r="B364" s="246"/>
      <c r="C364" s="246"/>
      <c r="D364" s="246"/>
      <c r="E364" s="246"/>
      <c r="F364" s="246"/>
      <c r="G364" s="246"/>
      <c r="H364" s="246"/>
      <c r="I364" s="1"/>
      <c r="J364" s="1"/>
      <c r="K364" s="1"/>
      <c r="L364" s="1"/>
      <c r="M364" s="1"/>
      <c r="N364" s="1"/>
      <c r="O364" s="1"/>
      <c r="P364" s="1"/>
      <c r="Q364" s="1"/>
      <c r="R364" s="1"/>
      <c r="S364" s="1"/>
      <c r="T364" s="1"/>
      <c r="U364" s="1"/>
      <c r="V364" s="1"/>
      <c r="W364" s="1"/>
      <c r="X364" s="1"/>
      <c r="Y364" s="1"/>
      <c r="Z364" s="1"/>
    </row>
    <row r="365" spans="1:26" ht="15.75" customHeight="1">
      <c r="A365" s="246"/>
      <c r="B365" s="246"/>
      <c r="C365" s="246"/>
      <c r="D365" s="246"/>
      <c r="E365" s="246"/>
      <c r="F365" s="246"/>
      <c r="G365" s="246"/>
      <c r="H365" s="246"/>
      <c r="I365" s="1"/>
      <c r="J365" s="1"/>
      <c r="K365" s="1"/>
      <c r="L365" s="1"/>
      <c r="M365" s="1"/>
      <c r="N365" s="1"/>
      <c r="O365" s="1"/>
      <c r="P365" s="1"/>
      <c r="Q365" s="1"/>
      <c r="R365" s="1"/>
      <c r="S365" s="1"/>
      <c r="T365" s="1"/>
      <c r="U365" s="1"/>
      <c r="V365" s="1"/>
      <c r="W365" s="1"/>
      <c r="X365" s="1"/>
      <c r="Y365" s="1"/>
      <c r="Z365" s="1"/>
    </row>
    <row r="366" spans="1:26" ht="15.75" customHeight="1">
      <c r="A366" s="246"/>
      <c r="B366" s="246"/>
      <c r="C366" s="246"/>
      <c r="D366" s="246"/>
      <c r="E366" s="246"/>
      <c r="F366" s="246"/>
      <c r="G366" s="246"/>
      <c r="H366" s="246"/>
      <c r="I366" s="1"/>
      <c r="J366" s="1"/>
      <c r="K366" s="1"/>
      <c r="L366" s="1"/>
      <c r="M366" s="1"/>
      <c r="N366" s="1"/>
      <c r="O366" s="1"/>
      <c r="P366" s="1"/>
      <c r="Q366" s="1"/>
      <c r="R366" s="1"/>
      <c r="S366" s="1"/>
      <c r="T366" s="1"/>
      <c r="U366" s="1"/>
      <c r="V366" s="1"/>
      <c r="W366" s="1"/>
      <c r="X366" s="1"/>
      <c r="Y366" s="1"/>
      <c r="Z366" s="1"/>
    </row>
    <row r="367" spans="1:26" ht="15.75" customHeight="1">
      <c r="A367" s="246"/>
      <c r="B367" s="246"/>
      <c r="C367" s="246"/>
      <c r="D367" s="246"/>
      <c r="E367" s="246"/>
      <c r="F367" s="246"/>
      <c r="G367" s="246"/>
      <c r="H367" s="246"/>
      <c r="I367" s="1"/>
      <c r="J367" s="1"/>
      <c r="K367" s="1"/>
      <c r="L367" s="1"/>
      <c r="M367" s="1"/>
      <c r="N367" s="1"/>
      <c r="O367" s="1"/>
      <c r="P367" s="1"/>
      <c r="Q367" s="1"/>
      <c r="R367" s="1"/>
      <c r="S367" s="1"/>
      <c r="T367" s="1"/>
      <c r="U367" s="1"/>
      <c r="V367" s="1"/>
      <c r="W367" s="1"/>
      <c r="X367" s="1"/>
      <c r="Y367" s="1"/>
      <c r="Z367" s="1"/>
    </row>
    <row r="368" spans="1:26" ht="15.75" customHeight="1">
      <c r="A368" s="246"/>
      <c r="B368" s="246"/>
      <c r="C368" s="246"/>
      <c r="D368" s="246"/>
      <c r="E368" s="246"/>
      <c r="F368" s="246"/>
      <c r="G368" s="246"/>
      <c r="H368" s="246"/>
      <c r="I368" s="1"/>
      <c r="J368" s="1"/>
      <c r="K368" s="1"/>
      <c r="L368" s="1"/>
      <c r="M368" s="1"/>
      <c r="N368" s="1"/>
      <c r="O368" s="1"/>
      <c r="P368" s="1"/>
      <c r="Q368" s="1"/>
      <c r="R368" s="1"/>
      <c r="S368" s="1"/>
      <c r="T368" s="1"/>
      <c r="U368" s="1"/>
      <c r="V368" s="1"/>
      <c r="W368" s="1"/>
      <c r="X368" s="1"/>
      <c r="Y368" s="1"/>
      <c r="Z368" s="1"/>
    </row>
    <row r="369" spans="1:26" ht="15.75" customHeight="1">
      <c r="A369" s="246"/>
      <c r="B369" s="246"/>
      <c r="C369" s="246"/>
      <c r="D369" s="246"/>
      <c r="E369" s="246"/>
      <c r="F369" s="246"/>
      <c r="G369" s="246"/>
      <c r="H369" s="246"/>
      <c r="I369" s="1"/>
      <c r="J369" s="1"/>
      <c r="K369" s="1"/>
      <c r="L369" s="1"/>
      <c r="M369" s="1"/>
      <c r="N369" s="1"/>
      <c r="O369" s="1"/>
      <c r="P369" s="1"/>
      <c r="Q369" s="1"/>
      <c r="R369" s="1"/>
      <c r="S369" s="1"/>
      <c r="T369" s="1"/>
      <c r="U369" s="1"/>
      <c r="V369" s="1"/>
      <c r="W369" s="1"/>
      <c r="X369" s="1"/>
      <c r="Y369" s="1"/>
      <c r="Z369" s="1"/>
    </row>
    <row r="370" spans="1:26" ht="15.75" customHeight="1">
      <c r="A370" s="246"/>
      <c r="B370" s="246"/>
      <c r="C370" s="246"/>
      <c r="D370" s="246"/>
      <c r="E370" s="246"/>
      <c r="F370" s="246"/>
      <c r="G370" s="246"/>
      <c r="H370" s="246"/>
      <c r="I370" s="1"/>
      <c r="J370" s="1"/>
      <c r="K370" s="1"/>
      <c r="L370" s="1"/>
      <c r="M370" s="1"/>
      <c r="N370" s="1"/>
      <c r="O370" s="1"/>
      <c r="P370" s="1"/>
      <c r="Q370" s="1"/>
      <c r="R370" s="1"/>
      <c r="S370" s="1"/>
      <c r="T370" s="1"/>
      <c r="U370" s="1"/>
      <c r="V370" s="1"/>
      <c r="W370" s="1"/>
      <c r="X370" s="1"/>
      <c r="Y370" s="1"/>
      <c r="Z370" s="1"/>
    </row>
    <row r="371" spans="1:26" ht="15.75" customHeight="1">
      <c r="A371" s="246"/>
      <c r="B371" s="246"/>
      <c r="C371" s="246"/>
      <c r="D371" s="246"/>
      <c r="E371" s="246"/>
      <c r="F371" s="246"/>
      <c r="G371" s="246"/>
      <c r="H371" s="246"/>
      <c r="I371" s="1"/>
      <c r="J371" s="1"/>
      <c r="K371" s="1"/>
      <c r="L371" s="1"/>
      <c r="M371" s="1"/>
      <c r="N371" s="1"/>
      <c r="O371" s="1"/>
      <c r="P371" s="1"/>
      <c r="Q371" s="1"/>
      <c r="R371" s="1"/>
      <c r="S371" s="1"/>
      <c r="T371" s="1"/>
      <c r="U371" s="1"/>
      <c r="V371" s="1"/>
      <c r="W371" s="1"/>
      <c r="X371" s="1"/>
      <c r="Y371" s="1"/>
      <c r="Z371" s="1"/>
    </row>
    <row r="372" spans="1:26" ht="15.75" customHeight="1">
      <c r="A372" s="246"/>
      <c r="B372" s="246"/>
      <c r="C372" s="246"/>
      <c r="D372" s="246"/>
      <c r="E372" s="246"/>
      <c r="F372" s="246"/>
      <c r="G372" s="246"/>
      <c r="H372" s="246"/>
      <c r="I372" s="1"/>
      <c r="J372" s="1"/>
      <c r="K372" s="1"/>
      <c r="L372" s="1"/>
      <c r="M372" s="1"/>
      <c r="N372" s="1"/>
      <c r="O372" s="1"/>
      <c r="P372" s="1"/>
      <c r="Q372" s="1"/>
      <c r="R372" s="1"/>
      <c r="S372" s="1"/>
      <c r="T372" s="1"/>
      <c r="U372" s="1"/>
      <c r="V372" s="1"/>
      <c r="W372" s="1"/>
      <c r="X372" s="1"/>
      <c r="Y372" s="1"/>
      <c r="Z372" s="1"/>
    </row>
    <row r="373" spans="1:26" ht="15.75" customHeight="1">
      <c r="A373" s="246"/>
      <c r="B373" s="246"/>
      <c r="C373" s="246"/>
      <c r="D373" s="246"/>
      <c r="E373" s="246"/>
      <c r="F373" s="246"/>
      <c r="G373" s="246"/>
      <c r="H373" s="246"/>
      <c r="I373" s="1"/>
      <c r="J373" s="1"/>
      <c r="K373" s="1"/>
      <c r="L373" s="1"/>
      <c r="M373" s="1"/>
      <c r="N373" s="1"/>
      <c r="O373" s="1"/>
      <c r="P373" s="1"/>
      <c r="Q373" s="1"/>
      <c r="R373" s="1"/>
      <c r="S373" s="1"/>
      <c r="T373" s="1"/>
      <c r="U373" s="1"/>
      <c r="V373" s="1"/>
      <c r="W373" s="1"/>
      <c r="X373" s="1"/>
      <c r="Y373" s="1"/>
      <c r="Z373" s="1"/>
    </row>
    <row r="374" spans="1:26" ht="15.75" customHeight="1">
      <c r="A374" s="246"/>
      <c r="B374" s="246"/>
      <c r="C374" s="246"/>
      <c r="D374" s="246"/>
      <c r="E374" s="246"/>
      <c r="F374" s="246"/>
      <c r="G374" s="246"/>
      <c r="H374" s="246"/>
      <c r="I374" s="1"/>
      <c r="J374" s="1"/>
      <c r="K374" s="1"/>
      <c r="L374" s="1"/>
      <c r="M374" s="1"/>
      <c r="N374" s="1"/>
      <c r="O374" s="1"/>
      <c r="P374" s="1"/>
      <c r="Q374" s="1"/>
      <c r="R374" s="1"/>
      <c r="S374" s="1"/>
      <c r="T374" s="1"/>
      <c r="U374" s="1"/>
      <c r="V374" s="1"/>
      <c r="W374" s="1"/>
      <c r="X374" s="1"/>
      <c r="Y374" s="1"/>
      <c r="Z374" s="1"/>
    </row>
    <row r="375" spans="1:26" ht="15.75" customHeight="1">
      <c r="A375" s="246"/>
      <c r="B375" s="246"/>
      <c r="C375" s="246"/>
      <c r="D375" s="246"/>
      <c r="E375" s="246"/>
      <c r="F375" s="246"/>
      <c r="G375" s="246"/>
      <c r="H375" s="246"/>
      <c r="I375" s="1"/>
      <c r="J375" s="1"/>
      <c r="K375" s="1"/>
      <c r="L375" s="1"/>
      <c r="M375" s="1"/>
      <c r="N375" s="1"/>
      <c r="O375" s="1"/>
      <c r="P375" s="1"/>
      <c r="Q375" s="1"/>
      <c r="R375" s="1"/>
      <c r="S375" s="1"/>
      <c r="T375" s="1"/>
      <c r="U375" s="1"/>
      <c r="V375" s="1"/>
      <c r="W375" s="1"/>
      <c r="X375" s="1"/>
      <c r="Y375" s="1"/>
      <c r="Z375" s="1"/>
    </row>
    <row r="376" spans="1:26" ht="15.75" customHeight="1">
      <c r="A376" s="246"/>
      <c r="B376" s="246"/>
      <c r="C376" s="246"/>
      <c r="D376" s="246"/>
      <c r="E376" s="246"/>
      <c r="F376" s="246"/>
      <c r="G376" s="246"/>
      <c r="H376" s="246"/>
      <c r="I376" s="1"/>
      <c r="J376" s="1"/>
      <c r="K376" s="1"/>
      <c r="L376" s="1"/>
      <c r="M376" s="1"/>
      <c r="N376" s="1"/>
      <c r="O376" s="1"/>
      <c r="P376" s="1"/>
      <c r="Q376" s="1"/>
      <c r="R376" s="1"/>
      <c r="S376" s="1"/>
      <c r="T376" s="1"/>
      <c r="U376" s="1"/>
      <c r="V376" s="1"/>
      <c r="W376" s="1"/>
      <c r="X376" s="1"/>
      <c r="Y376" s="1"/>
      <c r="Z376" s="1"/>
    </row>
    <row r="377" spans="1:26" ht="15.75" customHeight="1">
      <c r="A377" s="246"/>
      <c r="B377" s="246"/>
      <c r="C377" s="246"/>
      <c r="D377" s="246"/>
      <c r="E377" s="246"/>
      <c r="F377" s="246"/>
      <c r="G377" s="246"/>
      <c r="H377" s="246"/>
      <c r="I377" s="1"/>
      <c r="J377" s="1"/>
      <c r="K377" s="1"/>
      <c r="L377" s="1"/>
      <c r="M377" s="1"/>
      <c r="N377" s="1"/>
      <c r="O377" s="1"/>
      <c r="P377" s="1"/>
      <c r="Q377" s="1"/>
      <c r="R377" s="1"/>
      <c r="S377" s="1"/>
      <c r="T377" s="1"/>
      <c r="U377" s="1"/>
      <c r="V377" s="1"/>
      <c r="W377" s="1"/>
      <c r="X377" s="1"/>
      <c r="Y377" s="1"/>
      <c r="Z377" s="1"/>
    </row>
    <row r="378" spans="1:26" ht="15.75" customHeight="1">
      <c r="A378" s="246"/>
      <c r="B378" s="246"/>
      <c r="C378" s="246"/>
      <c r="D378" s="246"/>
      <c r="E378" s="246"/>
      <c r="F378" s="246"/>
      <c r="G378" s="246"/>
      <c r="H378" s="246"/>
      <c r="I378" s="1"/>
      <c r="J378" s="1"/>
      <c r="K378" s="1"/>
      <c r="L378" s="1"/>
      <c r="M378" s="1"/>
      <c r="N378" s="1"/>
      <c r="O378" s="1"/>
      <c r="P378" s="1"/>
      <c r="Q378" s="1"/>
      <c r="R378" s="1"/>
      <c r="S378" s="1"/>
      <c r="T378" s="1"/>
      <c r="U378" s="1"/>
      <c r="V378" s="1"/>
      <c r="W378" s="1"/>
      <c r="X378" s="1"/>
      <c r="Y378" s="1"/>
      <c r="Z378" s="1"/>
    </row>
    <row r="379" spans="1:26" ht="15.75" customHeight="1">
      <c r="A379" s="246"/>
      <c r="B379" s="246"/>
      <c r="C379" s="246"/>
      <c r="D379" s="246"/>
      <c r="E379" s="246"/>
      <c r="F379" s="246"/>
      <c r="G379" s="246"/>
      <c r="H379" s="246"/>
      <c r="I379" s="1"/>
      <c r="J379" s="1"/>
      <c r="K379" s="1"/>
      <c r="L379" s="1"/>
      <c r="M379" s="1"/>
      <c r="N379" s="1"/>
      <c r="O379" s="1"/>
      <c r="P379" s="1"/>
      <c r="Q379" s="1"/>
      <c r="R379" s="1"/>
      <c r="S379" s="1"/>
      <c r="T379" s="1"/>
      <c r="U379" s="1"/>
      <c r="V379" s="1"/>
      <c r="W379" s="1"/>
      <c r="X379" s="1"/>
      <c r="Y379" s="1"/>
      <c r="Z379" s="1"/>
    </row>
    <row r="380" spans="1:26" ht="15.75" customHeight="1">
      <c r="A380" s="246"/>
      <c r="B380" s="246"/>
      <c r="C380" s="246"/>
      <c r="D380" s="246"/>
      <c r="E380" s="246"/>
      <c r="F380" s="246"/>
      <c r="G380" s="246"/>
      <c r="H380" s="246"/>
      <c r="I380" s="1"/>
      <c r="J380" s="1"/>
      <c r="K380" s="1"/>
      <c r="L380" s="1"/>
      <c r="M380" s="1"/>
      <c r="N380" s="1"/>
      <c r="O380" s="1"/>
      <c r="P380" s="1"/>
      <c r="Q380" s="1"/>
      <c r="R380" s="1"/>
      <c r="S380" s="1"/>
      <c r="T380" s="1"/>
      <c r="U380" s="1"/>
      <c r="V380" s="1"/>
      <c r="W380" s="1"/>
      <c r="X380" s="1"/>
      <c r="Y380" s="1"/>
      <c r="Z380" s="1"/>
    </row>
    <row r="381" spans="1:26" ht="15.75" customHeight="1">
      <c r="A381" s="246"/>
      <c r="B381" s="246"/>
      <c r="C381" s="246"/>
      <c r="D381" s="246"/>
      <c r="E381" s="246"/>
      <c r="F381" s="246"/>
      <c r="G381" s="246"/>
      <c r="H381" s="246"/>
      <c r="I381" s="1"/>
      <c r="J381" s="1"/>
      <c r="K381" s="1"/>
      <c r="L381" s="1"/>
      <c r="M381" s="1"/>
      <c r="N381" s="1"/>
      <c r="O381" s="1"/>
      <c r="P381" s="1"/>
      <c r="Q381" s="1"/>
      <c r="R381" s="1"/>
      <c r="S381" s="1"/>
      <c r="T381" s="1"/>
      <c r="U381" s="1"/>
      <c r="V381" s="1"/>
      <c r="W381" s="1"/>
      <c r="X381" s="1"/>
      <c r="Y381" s="1"/>
      <c r="Z381" s="1"/>
    </row>
    <row r="382" spans="1:26" ht="15.75" customHeight="1">
      <c r="A382" s="246"/>
      <c r="B382" s="246"/>
      <c r="C382" s="246"/>
      <c r="D382" s="246"/>
      <c r="E382" s="246"/>
      <c r="F382" s="246"/>
      <c r="G382" s="246"/>
      <c r="H382" s="246"/>
      <c r="I382" s="1"/>
      <c r="J382" s="1"/>
      <c r="K382" s="1"/>
      <c r="L382" s="1"/>
      <c r="M382" s="1"/>
      <c r="N382" s="1"/>
      <c r="O382" s="1"/>
      <c r="P382" s="1"/>
      <c r="Q382" s="1"/>
      <c r="R382" s="1"/>
      <c r="S382" s="1"/>
      <c r="T382" s="1"/>
      <c r="U382" s="1"/>
      <c r="V382" s="1"/>
      <c r="W382" s="1"/>
      <c r="X382" s="1"/>
      <c r="Y382" s="1"/>
      <c r="Z382" s="1"/>
    </row>
    <row r="383" spans="1:26" ht="15.75" customHeight="1">
      <c r="A383" s="246"/>
      <c r="B383" s="246"/>
      <c r="C383" s="246"/>
      <c r="D383" s="246"/>
      <c r="E383" s="246"/>
      <c r="F383" s="246"/>
      <c r="G383" s="246"/>
      <c r="H383" s="246"/>
      <c r="I383" s="1"/>
      <c r="J383" s="1"/>
      <c r="K383" s="1"/>
      <c r="L383" s="1"/>
      <c r="M383" s="1"/>
      <c r="N383" s="1"/>
      <c r="O383" s="1"/>
      <c r="P383" s="1"/>
      <c r="Q383" s="1"/>
      <c r="R383" s="1"/>
      <c r="S383" s="1"/>
      <c r="T383" s="1"/>
      <c r="U383" s="1"/>
      <c r="V383" s="1"/>
      <c r="W383" s="1"/>
      <c r="X383" s="1"/>
      <c r="Y383" s="1"/>
      <c r="Z383" s="1"/>
    </row>
    <row r="384" spans="1:26" ht="15.75" customHeight="1">
      <c r="A384" s="246"/>
      <c r="B384" s="246"/>
      <c r="C384" s="246"/>
      <c r="D384" s="246"/>
      <c r="E384" s="246"/>
      <c r="F384" s="246"/>
      <c r="G384" s="246"/>
      <c r="H384" s="246"/>
      <c r="I384" s="1"/>
      <c r="J384" s="1"/>
      <c r="K384" s="1"/>
      <c r="L384" s="1"/>
      <c r="M384" s="1"/>
      <c r="N384" s="1"/>
      <c r="O384" s="1"/>
      <c r="P384" s="1"/>
      <c r="Q384" s="1"/>
      <c r="R384" s="1"/>
      <c r="S384" s="1"/>
      <c r="T384" s="1"/>
      <c r="U384" s="1"/>
      <c r="V384" s="1"/>
      <c r="W384" s="1"/>
      <c r="X384" s="1"/>
      <c r="Y384" s="1"/>
      <c r="Z384" s="1"/>
    </row>
    <row r="385" spans="1:26" ht="15.75" customHeight="1">
      <c r="A385" s="246"/>
      <c r="B385" s="246"/>
      <c r="C385" s="246"/>
      <c r="D385" s="246"/>
      <c r="E385" s="246"/>
      <c r="F385" s="246"/>
      <c r="G385" s="246"/>
      <c r="H385" s="246"/>
      <c r="I385" s="1"/>
      <c r="J385" s="1"/>
      <c r="K385" s="1"/>
      <c r="L385" s="1"/>
      <c r="M385" s="1"/>
      <c r="N385" s="1"/>
      <c r="O385" s="1"/>
      <c r="P385" s="1"/>
      <c r="Q385" s="1"/>
      <c r="R385" s="1"/>
      <c r="S385" s="1"/>
      <c r="T385" s="1"/>
      <c r="U385" s="1"/>
      <c r="V385" s="1"/>
      <c r="W385" s="1"/>
      <c r="X385" s="1"/>
      <c r="Y385" s="1"/>
      <c r="Z385" s="1"/>
    </row>
    <row r="386" spans="1:26" ht="15.75" customHeight="1">
      <c r="A386" s="246"/>
      <c r="B386" s="246"/>
      <c r="C386" s="246"/>
      <c r="D386" s="246"/>
      <c r="E386" s="246"/>
      <c r="F386" s="246"/>
      <c r="G386" s="246"/>
      <c r="H386" s="246"/>
      <c r="I386" s="1"/>
      <c r="J386" s="1"/>
      <c r="K386" s="1"/>
      <c r="L386" s="1"/>
      <c r="M386" s="1"/>
      <c r="N386" s="1"/>
      <c r="O386" s="1"/>
      <c r="P386" s="1"/>
      <c r="Q386" s="1"/>
      <c r="R386" s="1"/>
      <c r="S386" s="1"/>
      <c r="T386" s="1"/>
      <c r="U386" s="1"/>
      <c r="V386" s="1"/>
      <c r="W386" s="1"/>
      <c r="X386" s="1"/>
      <c r="Y386" s="1"/>
      <c r="Z386" s="1"/>
    </row>
    <row r="387" spans="1:26" ht="15.75" customHeight="1">
      <c r="A387" s="246"/>
      <c r="B387" s="246"/>
      <c r="C387" s="246"/>
      <c r="D387" s="246"/>
      <c r="E387" s="246"/>
      <c r="F387" s="246"/>
      <c r="G387" s="246"/>
      <c r="H387" s="246"/>
      <c r="I387" s="1"/>
      <c r="J387" s="1"/>
      <c r="K387" s="1"/>
      <c r="L387" s="1"/>
      <c r="M387" s="1"/>
      <c r="N387" s="1"/>
      <c r="O387" s="1"/>
      <c r="P387" s="1"/>
      <c r="Q387" s="1"/>
      <c r="R387" s="1"/>
      <c r="S387" s="1"/>
      <c r="T387" s="1"/>
      <c r="U387" s="1"/>
      <c r="V387" s="1"/>
      <c r="W387" s="1"/>
      <c r="X387" s="1"/>
      <c r="Y387" s="1"/>
      <c r="Z387" s="1"/>
    </row>
    <row r="388" spans="1:26" ht="15.75" customHeight="1">
      <c r="A388" s="246"/>
      <c r="B388" s="246"/>
      <c r="C388" s="246"/>
      <c r="D388" s="246"/>
      <c r="E388" s="246"/>
      <c r="F388" s="246"/>
      <c r="G388" s="246"/>
      <c r="H388" s="246"/>
      <c r="I388" s="1"/>
      <c r="J388" s="1"/>
      <c r="K388" s="1"/>
      <c r="L388" s="1"/>
      <c r="M388" s="1"/>
      <c r="N388" s="1"/>
      <c r="O388" s="1"/>
      <c r="P388" s="1"/>
      <c r="Q388" s="1"/>
      <c r="R388" s="1"/>
      <c r="S388" s="1"/>
      <c r="T388" s="1"/>
      <c r="U388" s="1"/>
      <c r="V388" s="1"/>
      <c r="W388" s="1"/>
      <c r="X388" s="1"/>
      <c r="Y388" s="1"/>
      <c r="Z388" s="1"/>
    </row>
    <row r="389" spans="1:26" ht="15.75" customHeight="1">
      <c r="A389" s="246"/>
      <c r="B389" s="246"/>
      <c r="C389" s="246"/>
      <c r="D389" s="246"/>
      <c r="E389" s="246"/>
      <c r="F389" s="246"/>
      <c r="G389" s="246"/>
      <c r="H389" s="246"/>
      <c r="I389" s="1"/>
      <c r="J389" s="1"/>
      <c r="K389" s="1"/>
      <c r="L389" s="1"/>
      <c r="M389" s="1"/>
      <c r="N389" s="1"/>
      <c r="O389" s="1"/>
      <c r="P389" s="1"/>
      <c r="Q389" s="1"/>
      <c r="R389" s="1"/>
      <c r="S389" s="1"/>
      <c r="T389" s="1"/>
      <c r="U389" s="1"/>
      <c r="V389" s="1"/>
      <c r="W389" s="1"/>
      <c r="X389" s="1"/>
      <c r="Y389" s="1"/>
      <c r="Z389" s="1"/>
    </row>
    <row r="390" spans="1:26" ht="15.75" customHeight="1">
      <c r="A390" s="246"/>
      <c r="B390" s="246"/>
      <c r="C390" s="246"/>
      <c r="D390" s="246"/>
      <c r="E390" s="246"/>
      <c r="F390" s="246"/>
      <c r="G390" s="246"/>
      <c r="H390" s="246"/>
      <c r="I390" s="1"/>
      <c r="J390" s="1"/>
      <c r="K390" s="1"/>
      <c r="L390" s="1"/>
      <c r="M390" s="1"/>
      <c r="N390" s="1"/>
      <c r="O390" s="1"/>
      <c r="P390" s="1"/>
      <c r="Q390" s="1"/>
      <c r="R390" s="1"/>
      <c r="S390" s="1"/>
      <c r="T390" s="1"/>
      <c r="U390" s="1"/>
      <c r="V390" s="1"/>
      <c r="W390" s="1"/>
      <c r="X390" s="1"/>
      <c r="Y390" s="1"/>
      <c r="Z390" s="1"/>
    </row>
    <row r="391" spans="1:26" ht="15.75" customHeight="1">
      <c r="A391" s="246"/>
      <c r="B391" s="246"/>
      <c r="C391" s="246"/>
      <c r="D391" s="246"/>
      <c r="E391" s="246"/>
      <c r="F391" s="246"/>
      <c r="G391" s="246"/>
      <c r="H391" s="246"/>
      <c r="I391" s="1"/>
      <c r="J391" s="1"/>
      <c r="K391" s="1"/>
      <c r="L391" s="1"/>
      <c r="M391" s="1"/>
      <c r="N391" s="1"/>
      <c r="O391" s="1"/>
      <c r="P391" s="1"/>
      <c r="Q391" s="1"/>
      <c r="R391" s="1"/>
      <c r="S391" s="1"/>
      <c r="T391" s="1"/>
      <c r="U391" s="1"/>
      <c r="V391" s="1"/>
      <c r="W391" s="1"/>
      <c r="X391" s="1"/>
      <c r="Y391" s="1"/>
      <c r="Z391" s="1"/>
    </row>
    <row r="392" spans="1:26" ht="15.75" customHeight="1">
      <c r="A392" s="246"/>
      <c r="B392" s="246"/>
      <c r="C392" s="246"/>
      <c r="D392" s="246"/>
      <c r="E392" s="246"/>
      <c r="F392" s="246"/>
      <c r="G392" s="246"/>
      <c r="H392" s="246"/>
      <c r="I392" s="1"/>
      <c r="J392" s="1"/>
      <c r="K392" s="1"/>
      <c r="L392" s="1"/>
      <c r="M392" s="1"/>
      <c r="N392" s="1"/>
      <c r="O392" s="1"/>
      <c r="P392" s="1"/>
      <c r="Q392" s="1"/>
      <c r="R392" s="1"/>
      <c r="S392" s="1"/>
      <c r="T392" s="1"/>
      <c r="U392" s="1"/>
      <c r="V392" s="1"/>
      <c r="W392" s="1"/>
      <c r="X392" s="1"/>
      <c r="Y392" s="1"/>
      <c r="Z392" s="1"/>
    </row>
    <row r="393" spans="1:26" ht="15.75" customHeight="1">
      <c r="A393" s="246"/>
      <c r="B393" s="246"/>
      <c r="C393" s="246"/>
      <c r="D393" s="246"/>
      <c r="E393" s="246"/>
      <c r="F393" s="246"/>
      <c r="G393" s="246"/>
      <c r="H393" s="246"/>
      <c r="I393" s="1"/>
      <c r="J393" s="1"/>
      <c r="K393" s="1"/>
      <c r="L393" s="1"/>
      <c r="M393" s="1"/>
      <c r="N393" s="1"/>
      <c r="O393" s="1"/>
      <c r="P393" s="1"/>
      <c r="Q393" s="1"/>
      <c r="R393" s="1"/>
      <c r="S393" s="1"/>
      <c r="T393" s="1"/>
      <c r="U393" s="1"/>
      <c r="V393" s="1"/>
      <c r="W393" s="1"/>
      <c r="X393" s="1"/>
      <c r="Y393" s="1"/>
      <c r="Z393" s="1"/>
    </row>
    <row r="394" spans="1:26" ht="15.75" customHeight="1">
      <c r="A394" s="246"/>
      <c r="B394" s="246"/>
      <c r="C394" s="246"/>
      <c r="D394" s="246"/>
      <c r="E394" s="246"/>
      <c r="F394" s="246"/>
      <c r="G394" s="246"/>
      <c r="H394" s="246"/>
      <c r="I394" s="1"/>
      <c r="J394" s="1"/>
      <c r="K394" s="1"/>
      <c r="L394" s="1"/>
      <c r="M394" s="1"/>
      <c r="N394" s="1"/>
      <c r="O394" s="1"/>
      <c r="P394" s="1"/>
      <c r="Q394" s="1"/>
      <c r="R394" s="1"/>
      <c r="S394" s="1"/>
      <c r="T394" s="1"/>
      <c r="U394" s="1"/>
      <c r="V394" s="1"/>
      <c r="W394" s="1"/>
      <c r="X394" s="1"/>
      <c r="Y394" s="1"/>
      <c r="Z394" s="1"/>
    </row>
    <row r="395" spans="1:26" ht="15.75" customHeight="1">
      <c r="A395" s="246"/>
      <c r="B395" s="246"/>
      <c r="C395" s="246"/>
      <c r="D395" s="246"/>
      <c r="E395" s="246"/>
      <c r="F395" s="246"/>
      <c r="G395" s="246"/>
      <c r="H395" s="246"/>
      <c r="I395" s="1"/>
      <c r="J395" s="1"/>
      <c r="K395" s="1"/>
      <c r="L395" s="1"/>
      <c r="M395" s="1"/>
      <c r="N395" s="1"/>
      <c r="O395" s="1"/>
      <c r="P395" s="1"/>
      <c r="Q395" s="1"/>
      <c r="R395" s="1"/>
      <c r="S395" s="1"/>
      <c r="T395" s="1"/>
      <c r="U395" s="1"/>
      <c r="V395" s="1"/>
      <c r="W395" s="1"/>
      <c r="X395" s="1"/>
      <c r="Y395" s="1"/>
      <c r="Z395" s="1"/>
    </row>
    <row r="396" spans="1:26" ht="15.75" customHeight="1">
      <c r="A396" s="246"/>
      <c r="B396" s="246"/>
      <c r="C396" s="246"/>
      <c r="D396" s="246"/>
      <c r="E396" s="246"/>
      <c r="F396" s="246"/>
      <c r="G396" s="246"/>
      <c r="H396" s="246"/>
      <c r="I396" s="1"/>
      <c r="J396" s="1"/>
      <c r="K396" s="1"/>
      <c r="L396" s="1"/>
      <c r="M396" s="1"/>
      <c r="N396" s="1"/>
      <c r="O396" s="1"/>
      <c r="P396" s="1"/>
      <c r="Q396" s="1"/>
      <c r="R396" s="1"/>
      <c r="S396" s="1"/>
      <c r="T396" s="1"/>
      <c r="U396" s="1"/>
      <c r="V396" s="1"/>
      <c r="W396" s="1"/>
      <c r="X396" s="1"/>
      <c r="Y396" s="1"/>
      <c r="Z396" s="1"/>
    </row>
    <row r="397" spans="1:26" ht="15.75" customHeight="1">
      <c r="A397" s="246"/>
      <c r="B397" s="246"/>
      <c r="C397" s="246"/>
      <c r="D397" s="246"/>
      <c r="E397" s="246"/>
      <c r="F397" s="246"/>
      <c r="G397" s="246"/>
      <c r="H397" s="246"/>
      <c r="I397" s="1"/>
      <c r="J397" s="1"/>
      <c r="K397" s="1"/>
      <c r="L397" s="1"/>
      <c r="M397" s="1"/>
      <c r="N397" s="1"/>
      <c r="O397" s="1"/>
      <c r="P397" s="1"/>
      <c r="Q397" s="1"/>
      <c r="R397" s="1"/>
      <c r="S397" s="1"/>
      <c r="T397" s="1"/>
      <c r="U397" s="1"/>
      <c r="V397" s="1"/>
      <c r="W397" s="1"/>
      <c r="X397" s="1"/>
      <c r="Y397" s="1"/>
      <c r="Z397" s="1"/>
    </row>
    <row r="398" spans="1:26" ht="15.75" customHeight="1">
      <c r="A398" s="246"/>
      <c r="B398" s="246"/>
      <c r="C398" s="246"/>
      <c r="D398" s="246"/>
      <c r="E398" s="246"/>
      <c r="F398" s="246"/>
      <c r="G398" s="246"/>
      <c r="H398" s="246"/>
      <c r="I398" s="1"/>
      <c r="J398" s="1"/>
      <c r="K398" s="1"/>
      <c r="L398" s="1"/>
      <c r="M398" s="1"/>
      <c r="N398" s="1"/>
      <c r="O398" s="1"/>
      <c r="P398" s="1"/>
      <c r="Q398" s="1"/>
      <c r="R398" s="1"/>
      <c r="S398" s="1"/>
      <c r="T398" s="1"/>
      <c r="U398" s="1"/>
      <c r="V398" s="1"/>
      <c r="W398" s="1"/>
      <c r="X398" s="1"/>
      <c r="Y398" s="1"/>
      <c r="Z398" s="1"/>
    </row>
    <row r="399" spans="1:26" ht="15.75" customHeight="1">
      <c r="A399" s="246"/>
      <c r="B399" s="246"/>
      <c r="C399" s="246"/>
      <c r="D399" s="246"/>
      <c r="E399" s="246"/>
      <c r="F399" s="246"/>
      <c r="G399" s="246"/>
      <c r="H399" s="246"/>
      <c r="I399" s="1"/>
      <c r="J399" s="1"/>
      <c r="K399" s="1"/>
      <c r="L399" s="1"/>
      <c r="M399" s="1"/>
      <c r="N399" s="1"/>
      <c r="O399" s="1"/>
      <c r="P399" s="1"/>
      <c r="Q399" s="1"/>
      <c r="R399" s="1"/>
      <c r="S399" s="1"/>
      <c r="T399" s="1"/>
      <c r="U399" s="1"/>
      <c r="V399" s="1"/>
      <c r="W399" s="1"/>
      <c r="X399" s="1"/>
      <c r="Y399" s="1"/>
      <c r="Z399" s="1"/>
    </row>
    <row r="400" spans="1:26" ht="15.75" customHeight="1">
      <c r="A400" s="246"/>
      <c r="B400" s="246"/>
      <c r="C400" s="246"/>
      <c r="D400" s="246"/>
      <c r="E400" s="246"/>
      <c r="F400" s="246"/>
      <c r="G400" s="246"/>
      <c r="H400" s="246"/>
      <c r="I400" s="1"/>
      <c r="J400" s="1"/>
      <c r="K400" s="1"/>
      <c r="L400" s="1"/>
      <c r="M400" s="1"/>
      <c r="N400" s="1"/>
      <c r="O400" s="1"/>
      <c r="P400" s="1"/>
      <c r="Q400" s="1"/>
      <c r="R400" s="1"/>
      <c r="S400" s="1"/>
      <c r="T400" s="1"/>
      <c r="U400" s="1"/>
      <c r="V400" s="1"/>
      <c r="W400" s="1"/>
      <c r="X400" s="1"/>
      <c r="Y400" s="1"/>
      <c r="Z400" s="1"/>
    </row>
    <row r="401" spans="1:26" ht="15.75" customHeight="1">
      <c r="A401" s="246"/>
      <c r="B401" s="246"/>
      <c r="C401" s="246"/>
      <c r="D401" s="246"/>
      <c r="E401" s="246"/>
      <c r="F401" s="246"/>
      <c r="G401" s="246"/>
      <c r="H401" s="246"/>
      <c r="I401" s="1"/>
      <c r="J401" s="1"/>
      <c r="K401" s="1"/>
      <c r="L401" s="1"/>
      <c r="M401" s="1"/>
      <c r="N401" s="1"/>
      <c r="O401" s="1"/>
      <c r="P401" s="1"/>
      <c r="Q401" s="1"/>
      <c r="R401" s="1"/>
      <c r="S401" s="1"/>
      <c r="T401" s="1"/>
      <c r="U401" s="1"/>
      <c r="V401" s="1"/>
      <c r="W401" s="1"/>
      <c r="X401" s="1"/>
      <c r="Y401" s="1"/>
      <c r="Z401" s="1"/>
    </row>
    <row r="402" spans="1:26" ht="15.75" customHeight="1">
      <c r="A402" s="246"/>
      <c r="B402" s="246"/>
      <c r="C402" s="246"/>
      <c r="D402" s="246"/>
      <c r="E402" s="246"/>
      <c r="F402" s="246"/>
      <c r="G402" s="246"/>
      <c r="H402" s="246"/>
      <c r="I402" s="1"/>
      <c r="J402" s="1"/>
      <c r="K402" s="1"/>
      <c r="L402" s="1"/>
      <c r="M402" s="1"/>
      <c r="N402" s="1"/>
      <c r="O402" s="1"/>
      <c r="P402" s="1"/>
      <c r="Q402" s="1"/>
      <c r="R402" s="1"/>
      <c r="S402" s="1"/>
      <c r="T402" s="1"/>
      <c r="U402" s="1"/>
      <c r="V402" s="1"/>
      <c r="W402" s="1"/>
      <c r="X402" s="1"/>
      <c r="Y402" s="1"/>
      <c r="Z402" s="1"/>
    </row>
    <row r="403" spans="1:26" ht="15.75" customHeight="1">
      <c r="A403" s="246"/>
      <c r="B403" s="246"/>
      <c r="C403" s="246"/>
      <c r="D403" s="246"/>
      <c r="E403" s="246"/>
      <c r="F403" s="246"/>
      <c r="G403" s="246"/>
      <c r="H403" s="246"/>
      <c r="I403" s="1"/>
      <c r="J403" s="1"/>
      <c r="K403" s="1"/>
      <c r="L403" s="1"/>
      <c r="M403" s="1"/>
      <c r="N403" s="1"/>
      <c r="O403" s="1"/>
      <c r="P403" s="1"/>
      <c r="Q403" s="1"/>
      <c r="R403" s="1"/>
      <c r="S403" s="1"/>
      <c r="T403" s="1"/>
      <c r="U403" s="1"/>
      <c r="V403" s="1"/>
      <c r="W403" s="1"/>
      <c r="X403" s="1"/>
      <c r="Y403" s="1"/>
      <c r="Z403" s="1"/>
    </row>
    <row r="404" spans="1:26" ht="15.75" customHeight="1">
      <c r="A404" s="246"/>
      <c r="B404" s="246"/>
      <c r="C404" s="246"/>
      <c r="D404" s="246"/>
      <c r="E404" s="246"/>
      <c r="F404" s="246"/>
      <c r="G404" s="246"/>
      <c r="H404" s="246"/>
      <c r="I404" s="1"/>
      <c r="J404" s="1"/>
      <c r="K404" s="1"/>
      <c r="L404" s="1"/>
      <c r="M404" s="1"/>
      <c r="N404" s="1"/>
      <c r="O404" s="1"/>
      <c r="P404" s="1"/>
      <c r="Q404" s="1"/>
      <c r="R404" s="1"/>
      <c r="S404" s="1"/>
      <c r="T404" s="1"/>
      <c r="U404" s="1"/>
      <c r="V404" s="1"/>
      <c r="W404" s="1"/>
      <c r="X404" s="1"/>
      <c r="Y404" s="1"/>
      <c r="Z404" s="1"/>
    </row>
    <row r="405" spans="1:26" ht="15.75" customHeight="1">
      <c r="A405" s="246"/>
      <c r="B405" s="246"/>
      <c r="C405" s="246"/>
      <c r="D405" s="246"/>
      <c r="E405" s="246"/>
      <c r="F405" s="246"/>
      <c r="G405" s="246"/>
      <c r="H405" s="246"/>
      <c r="I405" s="1"/>
      <c r="J405" s="1"/>
      <c r="K405" s="1"/>
      <c r="L405" s="1"/>
      <c r="M405" s="1"/>
      <c r="N405" s="1"/>
      <c r="O405" s="1"/>
      <c r="P405" s="1"/>
      <c r="Q405" s="1"/>
      <c r="R405" s="1"/>
      <c r="S405" s="1"/>
      <c r="T405" s="1"/>
      <c r="U405" s="1"/>
      <c r="V405" s="1"/>
      <c r="W405" s="1"/>
      <c r="X405" s="1"/>
      <c r="Y405" s="1"/>
      <c r="Z405" s="1"/>
    </row>
    <row r="406" spans="1:26" ht="15.75" customHeight="1">
      <c r="A406" s="246"/>
      <c r="B406" s="246"/>
      <c r="C406" s="246"/>
      <c r="D406" s="246"/>
      <c r="E406" s="246"/>
      <c r="F406" s="246"/>
      <c r="G406" s="246"/>
      <c r="H406" s="246"/>
      <c r="I406" s="1"/>
      <c r="J406" s="1"/>
      <c r="K406" s="1"/>
      <c r="L406" s="1"/>
      <c r="M406" s="1"/>
      <c r="N406" s="1"/>
      <c r="O406" s="1"/>
      <c r="P406" s="1"/>
      <c r="Q406" s="1"/>
      <c r="R406" s="1"/>
      <c r="S406" s="1"/>
      <c r="T406" s="1"/>
      <c r="U406" s="1"/>
      <c r="V406" s="1"/>
      <c r="W406" s="1"/>
      <c r="X406" s="1"/>
      <c r="Y406" s="1"/>
      <c r="Z406" s="1"/>
    </row>
    <row r="407" spans="1:26" ht="15.75" customHeight="1">
      <c r="A407" s="246"/>
      <c r="B407" s="246"/>
      <c r="C407" s="246"/>
      <c r="D407" s="246"/>
      <c r="E407" s="246"/>
      <c r="F407" s="246"/>
      <c r="G407" s="246"/>
      <c r="H407" s="246"/>
      <c r="I407" s="1"/>
      <c r="J407" s="1"/>
      <c r="K407" s="1"/>
      <c r="L407" s="1"/>
      <c r="M407" s="1"/>
      <c r="N407" s="1"/>
      <c r="O407" s="1"/>
      <c r="P407" s="1"/>
      <c r="Q407" s="1"/>
      <c r="R407" s="1"/>
      <c r="S407" s="1"/>
      <c r="T407" s="1"/>
      <c r="U407" s="1"/>
      <c r="V407" s="1"/>
      <c r="W407" s="1"/>
      <c r="X407" s="1"/>
      <c r="Y407" s="1"/>
      <c r="Z407" s="1"/>
    </row>
    <row r="408" spans="1:26" ht="15.75" customHeight="1">
      <c r="A408" s="246"/>
      <c r="B408" s="246"/>
      <c r="C408" s="246"/>
      <c r="D408" s="246"/>
      <c r="E408" s="246"/>
      <c r="F408" s="246"/>
      <c r="G408" s="246"/>
      <c r="H408" s="246"/>
      <c r="I408" s="1"/>
      <c r="J408" s="1"/>
      <c r="K408" s="1"/>
      <c r="L408" s="1"/>
      <c r="M408" s="1"/>
      <c r="N408" s="1"/>
      <c r="O408" s="1"/>
      <c r="P408" s="1"/>
      <c r="Q408" s="1"/>
      <c r="R408" s="1"/>
      <c r="S408" s="1"/>
      <c r="T408" s="1"/>
      <c r="U408" s="1"/>
      <c r="V408" s="1"/>
      <c r="W408" s="1"/>
      <c r="X408" s="1"/>
      <c r="Y408" s="1"/>
      <c r="Z408" s="1"/>
    </row>
    <row r="409" spans="1:26" ht="15.75" customHeight="1">
      <c r="A409" s="246"/>
      <c r="B409" s="246"/>
      <c r="C409" s="246"/>
      <c r="D409" s="246"/>
      <c r="E409" s="246"/>
      <c r="F409" s="246"/>
      <c r="G409" s="246"/>
      <c r="H409" s="246"/>
      <c r="I409" s="1"/>
      <c r="J409" s="1"/>
      <c r="K409" s="1"/>
      <c r="L409" s="1"/>
      <c r="M409" s="1"/>
      <c r="N409" s="1"/>
      <c r="O409" s="1"/>
      <c r="P409" s="1"/>
      <c r="Q409" s="1"/>
      <c r="R409" s="1"/>
      <c r="S409" s="1"/>
      <c r="T409" s="1"/>
      <c r="U409" s="1"/>
      <c r="V409" s="1"/>
      <c r="W409" s="1"/>
      <c r="X409" s="1"/>
      <c r="Y409" s="1"/>
      <c r="Z409" s="1"/>
    </row>
    <row r="410" spans="1:26" ht="15.75" customHeight="1">
      <c r="A410" s="246"/>
      <c r="B410" s="246"/>
      <c r="C410" s="246"/>
      <c r="D410" s="246"/>
      <c r="E410" s="246"/>
      <c r="F410" s="246"/>
      <c r="G410" s="246"/>
      <c r="H410" s="246"/>
      <c r="I410" s="1"/>
      <c r="J410" s="1"/>
      <c r="K410" s="1"/>
      <c r="L410" s="1"/>
      <c r="M410" s="1"/>
      <c r="N410" s="1"/>
      <c r="O410" s="1"/>
      <c r="P410" s="1"/>
      <c r="Q410" s="1"/>
      <c r="R410" s="1"/>
      <c r="S410" s="1"/>
      <c r="T410" s="1"/>
      <c r="U410" s="1"/>
      <c r="V410" s="1"/>
      <c r="W410" s="1"/>
      <c r="X410" s="1"/>
      <c r="Y410" s="1"/>
      <c r="Z410" s="1"/>
    </row>
    <row r="411" spans="1:26" ht="15.75" customHeight="1">
      <c r="A411" s="246"/>
      <c r="B411" s="246"/>
      <c r="C411" s="246"/>
      <c r="D411" s="246"/>
      <c r="E411" s="246"/>
      <c r="F411" s="246"/>
      <c r="G411" s="246"/>
      <c r="H411" s="246"/>
      <c r="I411" s="1"/>
      <c r="J411" s="1"/>
      <c r="K411" s="1"/>
      <c r="L411" s="1"/>
      <c r="M411" s="1"/>
      <c r="N411" s="1"/>
      <c r="O411" s="1"/>
      <c r="P411" s="1"/>
      <c r="Q411" s="1"/>
      <c r="R411" s="1"/>
      <c r="S411" s="1"/>
      <c r="T411" s="1"/>
      <c r="U411" s="1"/>
      <c r="V411" s="1"/>
      <c r="W411" s="1"/>
      <c r="X411" s="1"/>
      <c r="Y411" s="1"/>
      <c r="Z411" s="1"/>
    </row>
    <row r="412" spans="1:26" ht="15.75" customHeight="1">
      <c r="A412" s="246"/>
      <c r="B412" s="246"/>
      <c r="C412" s="246"/>
      <c r="D412" s="246"/>
      <c r="E412" s="246"/>
      <c r="F412" s="246"/>
      <c r="G412" s="246"/>
      <c r="H412" s="246"/>
      <c r="I412" s="1"/>
      <c r="J412" s="1"/>
      <c r="K412" s="1"/>
      <c r="L412" s="1"/>
      <c r="M412" s="1"/>
      <c r="N412" s="1"/>
      <c r="O412" s="1"/>
      <c r="P412" s="1"/>
      <c r="Q412" s="1"/>
      <c r="R412" s="1"/>
      <c r="S412" s="1"/>
      <c r="T412" s="1"/>
      <c r="U412" s="1"/>
      <c r="V412" s="1"/>
      <c r="W412" s="1"/>
      <c r="X412" s="1"/>
      <c r="Y412" s="1"/>
      <c r="Z412" s="1"/>
    </row>
    <row r="413" spans="1:26" ht="15.75" customHeight="1">
      <c r="A413" s="246"/>
      <c r="B413" s="246"/>
      <c r="C413" s="246"/>
      <c r="D413" s="246"/>
      <c r="E413" s="246"/>
      <c r="F413" s="246"/>
      <c r="G413" s="246"/>
      <c r="H413" s="246"/>
      <c r="I413" s="1"/>
      <c r="J413" s="1"/>
      <c r="K413" s="1"/>
      <c r="L413" s="1"/>
      <c r="M413" s="1"/>
      <c r="N413" s="1"/>
      <c r="O413" s="1"/>
      <c r="P413" s="1"/>
      <c r="Q413" s="1"/>
      <c r="R413" s="1"/>
      <c r="S413" s="1"/>
      <c r="T413" s="1"/>
      <c r="U413" s="1"/>
      <c r="V413" s="1"/>
      <c r="W413" s="1"/>
      <c r="X413" s="1"/>
      <c r="Y413" s="1"/>
      <c r="Z413" s="1"/>
    </row>
    <row r="414" spans="1:26" ht="15.75" customHeight="1">
      <c r="A414" s="246"/>
      <c r="B414" s="246"/>
      <c r="C414" s="246"/>
      <c r="D414" s="246"/>
      <c r="E414" s="246"/>
      <c r="F414" s="246"/>
      <c r="G414" s="246"/>
      <c r="H414" s="246"/>
      <c r="I414" s="1"/>
      <c r="J414" s="1"/>
      <c r="K414" s="1"/>
      <c r="L414" s="1"/>
      <c r="M414" s="1"/>
      <c r="N414" s="1"/>
      <c r="O414" s="1"/>
      <c r="P414" s="1"/>
      <c r="Q414" s="1"/>
      <c r="R414" s="1"/>
      <c r="S414" s="1"/>
      <c r="T414" s="1"/>
      <c r="U414" s="1"/>
      <c r="V414" s="1"/>
      <c r="W414" s="1"/>
      <c r="X414" s="1"/>
      <c r="Y414" s="1"/>
      <c r="Z414" s="1"/>
    </row>
    <row r="415" spans="1:26" ht="15.75" customHeight="1">
      <c r="A415" s="246"/>
      <c r="B415" s="246"/>
      <c r="C415" s="246"/>
      <c r="D415" s="246"/>
      <c r="E415" s="246"/>
      <c r="F415" s="246"/>
      <c r="G415" s="246"/>
      <c r="H415" s="246"/>
      <c r="I415" s="1"/>
      <c r="J415" s="1"/>
      <c r="K415" s="1"/>
      <c r="L415" s="1"/>
      <c r="M415" s="1"/>
      <c r="N415" s="1"/>
      <c r="O415" s="1"/>
      <c r="P415" s="1"/>
      <c r="Q415" s="1"/>
      <c r="R415" s="1"/>
      <c r="S415" s="1"/>
      <c r="T415" s="1"/>
      <c r="U415" s="1"/>
      <c r="V415" s="1"/>
      <c r="W415" s="1"/>
      <c r="X415" s="1"/>
      <c r="Y415" s="1"/>
      <c r="Z415" s="1"/>
    </row>
    <row r="416" spans="1:26" ht="15.75" customHeight="1">
      <c r="A416" s="246"/>
      <c r="B416" s="246"/>
      <c r="C416" s="246"/>
      <c r="D416" s="246"/>
      <c r="E416" s="246"/>
      <c r="F416" s="246"/>
      <c r="G416" s="246"/>
      <c r="H416" s="246"/>
      <c r="I416" s="1"/>
      <c r="J416" s="1"/>
      <c r="K416" s="1"/>
      <c r="L416" s="1"/>
      <c r="M416" s="1"/>
      <c r="N416" s="1"/>
      <c r="O416" s="1"/>
      <c r="P416" s="1"/>
      <c r="Q416" s="1"/>
      <c r="R416" s="1"/>
      <c r="S416" s="1"/>
      <c r="T416" s="1"/>
      <c r="U416" s="1"/>
      <c r="V416" s="1"/>
      <c r="W416" s="1"/>
      <c r="X416" s="1"/>
      <c r="Y416" s="1"/>
      <c r="Z416" s="1"/>
    </row>
    <row r="417" spans="1:26" ht="15.75" customHeight="1">
      <c r="A417" s="246"/>
      <c r="B417" s="246"/>
      <c r="C417" s="246"/>
      <c r="D417" s="246"/>
      <c r="E417" s="246"/>
      <c r="F417" s="246"/>
      <c r="G417" s="246"/>
      <c r="H417" s="246"/>
      <c r="I417" s="1"/>
      <c r="J417" s="1"/>
      <c r="K417" s="1"/>
      <c r="L417" s="1"/>
      <c r="M417" s="1"/>
      <c r="N417" s="1"/>
      <c r="O417" s="1"/>
      <c r="P417" s="1"/>
      <c r="Q417" s="1"/>
      <c r="R417" s="1"/>
      <c r="S417" s="1"/>
      <c r="T417" s="1"/>
      <c r="U417" s="1"/>
      <c r="V417" s="1"/>
      <c r="W417" s="1"/>
      <c r="X417" s="1"/>
      <c r="Y417" s="1"/>
      <c r="Z417" s="1"/>
    </row>
    <row r="418" spans="1:26" ht="15.75" customHeight="1">
      <c r="A418" s="246"/>
      <c r="B418" s="246"/>
      <c r="C418" s="246"/>
      <c r="D418" s="246"/>
      <c r="E418" s="246"/>
      <c r="F418" s="246"/>
      <c r="G418" s="246"/>
      <c r="H418" s="246"/>
      <c r="I418" s="1"/>
      <c r="J418" s="1"/>
      <c r="K418" s="1"/>
      <c r="L418" s="1"/>
      <c r="M418" s="1"/>
      <c r="N418" s="1"/>
      <c r="O418" s="1"/>
      <c r="P418" s="1"/>
      <c r="Q418" s="1"/>
      <c r="R418" s="1"/>
      <c r="S418" s="1"/>
      <c r="T418" s="1"/>
      <c r="U418" s="1"/>
      <c r="V418" s="1"/>
      <c r="W418" s="1"/>
      <c r="X418" s="1"/>
      <c r="Y418" s="1"/>
      <c r="Z418" s="1"/>
    </row>
    <row r="419" spans="1:26" ht="15.75" customHeight="1">
      <c r="A419" s="246"/>
      <c r="B419" s="246"/>
      <c r="C419" s="246"/>
      <c r="D419" s="246"/>
      <c r="E419" s="246"/>
      <c r="F419" s="246"/>
      <c r="G419" s="246"/>
      <c r="H419" s="246"/>
      <c r="I419" s="1"/>
      <c r="J419" s="1"/>
      <c r="K419" s="1"/>
      <c r="L419" s="1"/>
      <c r="M419" s="1"/>
      <c r="N419" s="1"/>
      <c r="O419" s="1"/>
      <c r="P419" s="1"/>
      <c r="Q419" s="1"/>
      <c r="R419" s="1"/>
      <c r="S419" s="1"/>
      <c r="T419" s="1"/>
      <c r="U419" s="1"/>
      <c r="V419" s="1"/>
      <c r="W419" s="1"/>
      <c r="X419" s="1"/>
      <c r="Y419" s="1"/>
      <c r="Z419" s="1"/>
    </row>
    <row r="420" spans="1:26" ht="15.75" customHeight="1">
      <c r="A420" s="246"/>
      <c r="B420" s="246"/>
      <c r="C420" s="246"/>
      <c r="D420" s="246"/>
      <c r="E420" s="246"/>
      <c r="F420" s="246"/>
      <c r="G420" s="246"/>
      <c r="H420" s="246"/>
      <c r="I420" s="1"/>
      <c r="J420" s="1"/>
      <c r="K420" s="1"/>
      <c r="L420" s="1"/>
      <c r="M420" s="1"/>
      <c r="N420" s="1"/>
      <c r="O420" s="1"/>
      <c r="P420" s="1"/>
      <c r="Q420" s="1"/>
      <c r="R420" s="1"/>
      <c r="S420" s="1"/>
      <c r="T420" s="1"/>
      <c r="U420" s="1"/>
      <c r="V420" s="1"/>
      <c r="W420" s="1"/>
      <c r="X420" s="1"/>
      <c r="Y420" s="1"/>
      <c r="Z420" s="1"/>
    </row>
    <row r="421" spans="1:26" ht="15.75" customHeight="1">
      <c r="A421" s="246"/>
      <c r="B421" s="246"/>
      <c r="C421" s="246"/>
      <c r="D421" s="246"/>
      <c r="E421" s="246"/>
      <c r="F421" s="246"/>
      <c r="G421" s="246"/>
      <c r="H421" s="246"/>
      <c r="I421" s="1"/>
      <c r="J421" s="1"/>
      <c r="K421" s="1"/>
      <c r="L421" s="1"/>
      <c r="M421" s="1"/>
      <c r="N421" s="1"/>
      <c r="O421" s="1"/>
      <c r="P421" s="1"/>
      <c r="Q421" s="1"/>
      <c r="R421" s="1"/>
      <c r="S421" s="1"/>
      <c r="T421" s="1"/>
      <c r="U421" s="1"/>
      <c r="V421" s="1"/>
      <c r="W421" s="1"/>
      <c r="X421" s="1"/>
      <c r="Y421" s="1"/>
      <c r="Z421" s="1"/>
    </row>
    <row r="422" spans="1:26" ht="15.75" customHeight="1">
      <c r="A422" s="246"/>
      <c r="B422" s="246"/>
      <c r="C422" s="246"/>
      <c r="D422" s="246"/>
      <c r="E422" s="246"/>
      <c r="F422" s="246"/>
      <c r="G422" s="246"/>
      <c r="H422" s="246"/>
      <c r="I422" s="1"/>
      <c r="J422" s="1"/>
      <c r="K422" s="1"/>
      <c r="L422" s="1"/>
      <c r="M422" s="1"/>
      <c r="N422" s="1"/>
      <c r="O422" s="1"/>
      <c r="P422" s="1"/>
      <c r="Q422" s="1"/>
      <c r="R422" s="1"/>
      <c r="S422" s="1"/>
      <c r="T422" s="1"/>
      <c r="U422" s="1"/>
      <c r="V422" s="1"/>
      <c r="W422" s="1"/>
      <c r="X422" s="1"/>
      <c r="Y422" s="1"/>
      <c r="Z422" s="1"/>
    </row>
    <row r="423" spans="1:26" ht="15.75" customHeight="1">
      <c r="A423" s="246"/>
      <c r="B423" s="246"/>
      <c r="C423" s="246"/>
      <c r="D423" s="246"/>
      <c r="E423" s="246"/>
      <c r="F423" s="246"/>
      <c r="G423" s="246"/>
      <c r="H423" s="246"/>
      <c r="I423" s="1"/>
      <c r="J423" s="1"/>
      <c r="K423" s="1"/>
      <c r="L423" s="1"/>
      <c r="M423" s="1"/>
      <c r="N423" s="1"/>
      <c r="O423" s="1"/>
      <c r="P423" s="1"/>
      <c r="Q423" s="1"/>
      <c r="R423" s="1"/>
      <c r="S423" s="1"/>
      <c r="T423" s="1"/>
      <c r="U423" s="1"/>
      <c r="V423" s="1"/>
      <c r="W423" s="1"/>
      <c r="X423" s="1"/>
      <c r="Y423" s="1"/>
      <c r="Z423" s="1"/>
    </row>
    <row r="424" spans="1:26" ht="15.75" customHeight="1">
      <c r="A424" s="246"/>
      <c r="B424" s="246"/>
      <c r="C424" s="246"/>
      <c r="D424" s="246"/>
      <c r="E424" s="246"/>
      <c r="F424" s="246"/>
      <c r="G424" s="246"/>
      <c r="H424" s="246"/>
      <c r="I424" s="1"/>
      <c r="J424" s="1"/>
      <c r="K424" s="1"/>
      <c r="L424" s="1"/>
      <c r="M424" s="1"/>
      <c r="N424" s="1"/>
      <c r="O424" s="1"/>
      <c r="P424" s="1"/>
      <c r="Q424" s="1"/>
      <c r="R424" s="1"/>
      <c r="S424" s="1"/>
      <c r="T424" s="1"/>
      <c r="U424" s="1"/>
      <c r="V424" s="1"/>
      <c r="W424" s="1"/>
      <c r="X424" s="1"/>
      <c r="Y424" s="1"/>
      <c r="Z424" s="1"/>
    </row>
    <row r="425" spans="1:26" ht="15.75" customHeight="1">
      <c r="A425" s="246"/>
      <c r="B425" s="246"/>
      <c r="C425" s="246"/>
      <c r="D425" s="246"/>
      <c r="E425" s="246"/>
      <c r="F425" s="246"/>
      <c r="G425" s="246"/>
      <c r="H425" s="246"/>
      <c r="I425" s="1"/>
      <c r="J425" s="1"/>
      <c r="K425" s="1"/>
      <c r="L425" s="1"/>
      <c r="M425" s="1"/>
      <c r="N425" s="1"/>
      <c r="O425" s="1"/>
      <c r="P425" s="1"/>
      <c r="Q425" s="1"/>
      <c r="R425" s="1"/>
      <c r="S425" s="1"/>
      <c r="T425" s="1"/>
      <c r="U425" s="1"/>
      <c r="V425" s="1"/>
      <c r="W425" s="1"/>
      <c r="X425" s="1"/>
      <c r="Y425" s="1"/>
      <c r="Z425" s="1"/>
    </row>
    <row r="426" spans="1:26" ht="15.75" customHeight="1">
      <c r="A426" s="246"/>
      <c r="B426" s="246"/>
      <c r="C426" s="246"/>
      <c r="D426" s="246"/>
      <c r="E426" s="246"/>
      <c r="F426" s="246"/>
      <c r="G426" s="246"/>
      <c r="H426" s="246"/>
      <c r="I426" s="1"/>
      <c r="J426" s="1"/>
      <c r="K426" s="1"/>
      <c r="L426" s="1"/>
      <c r="M426" s="1"/>
      <c r="N426" s="1"/>
      <c r="O426" s="1"/>
      <c r="P426" s="1"/>
      <c r="Q426" s="1"/>
      <c r="R426" s="1"/>
      <c r="S426" s="1"/>
      <c r="T426" s="1"/>
      <c r="U426" s="1"/>
      <c r="V426" s="1"/>
      <c r="W426" s="1"/>
      <c r="X426" s="1"/>
      <c r="Y426" s="1"/>
      <c r="Z426" s="1"/>
    </row>
    <row r="427" spans="1:26" ht="15.75" customHeight="1">
      <c r="A427" s="246"/>
      <c r="B427" s="246"/>
      <c r="C427" s="246"/>
      <c r="D427" s="246"/>
      <c r="E427" s="246"/>
      <c r="F427" s="246"/>
      <c r="G427" s="246"/>
      <c r="H427" s="246"/>
      <c r="I427" s="1"/>
      <c r="J427" s="1"/>
      <c r="K427" s="1"/>
      <c r="L427" s="1"/>
      <c r="M427" s="1"/>
      <c r="N427" s="1"/>
      <c r="O427" s="1"/>
      <c r="P427" s="1"/>
      <c r="Q427" s="1"/>
      <c r="R427" s="1"/>
      <c r="S427" s="1"/>
      <c r="T427" s="1"/>
      <c r="U427" s="1"/>
      <c r="V427" s="1"/>
      <c r="W427" s="1"/>
      <c r="X427" s="1"/>
      <c r="Y427" s="1"/>
      <c r="Z427" s="1"/>
    </row>
    <row r="428" spans="1:26" ht="15.75" customHeight="1">
      <c r="A428" s="246"/>
      <c r="B428" s="246"/>
      <c r="C428" s="246"/>
      <c r="D428" s="246"/>
      <c r="E428" s="246"/>
      <c r="F428" s="246"/>
      <c r="G428" s="246"/>
      <c r="H428" s="246"/>
      <c r="I428" s="1"/>
      <c r="J428" s="1"/>
      <c r="K428" s="1"/>
      <c r="L428" s="1"/>
      <c r="M428" s="1"/>
      <c r="N428" s="1"/>
      <c r="O428" s="1"/>
      <c r="P428" s="1"/>
      <c r="Q428" s="1"/>
      <c r="R428" s="1"/>
      <c r="S428" s="1"/>
      <c r="T428" s="1"/>
      <c r="U428" s="1"/>
      <c r="V428" s="1"/>
      <c r="W428" s="1"/>
      <c r="X428" s="1"/>
      <c r="Y428" s="1"/>
      <c r="Z428" s="1"/>
    </row>
    <row r="429" spans="1:26" ht="15.75" customHeight="1">
      <c r="A429" s="246"/>
      <c r="B429" s="246"/>
      <c r="C429" s="246"/>
      <c r="D429" s="246"/>
      <c r="E429" s="246"/>
      <c r="F429" s="246"/>
      <c r="G429" s="246"/>
      <c r="H429" s="246"/>
      <c r="I429" s="1"/>
      <c r="J429" s="1"/>
      <c r="K429" s="1"/>
      <c r="L429" s="1"/>
      <c r="M429" s="1"/>
      <c r="N429" s="1"/>
      <c r="O429" s="1"/>
      <c r="P429" s="1"/>
      <c r="Q429" s="1"/>
      <c r="R429" s="1"/>
      <c r="S429" s="1"/>
      <c r="T429" s="1"/>
      <c r="U429" s="1"/>
      <c r="V429" s="1"/>
      <c r="W429" s="1"/>
      <c r="X429" s="1"/>
      <c r="Y429" s="1"/>
      <c r="Z429" s="1"/>
    </row>
    <row r="430" spans="1:26" ht="15.75" customHeight="1">
      <c r="A430" s="246"/>
      <c r="B430" s="246"/>
      <c r="C430" s="246"/>
      <c r="D430" s="246"/>
      <c r="E430" s="246"/>
      <c r="F430" s="246"/>
      <c r="G430" s="246"/>
      <c r="H430" s="246"/>
      <c r="I430" s="1"/>
      <c r="J430" s="1"/>
      <c r="K430" s="1"/>
      <c r="L430" s="1"/>
      <c r="M430" s="1"/>
      <c r="N430" s="1"/>
      <c r="O430" s="1"/>
      <c r="P430" s="1"/>
      <c r="Q430" s="1"/>
      <c r="R430" s="1"/>
      <c r="S430" s="1"/>
      <c r="T430" s="1"/>
      <c r="U430" s="1"/>
      <c r="V430" s="1"/>
      <c r="W430" s="1"/>
      <c r="X430" s="1"/>
      <c r="Y430" s="1"/>
      <c r="Z430" s="1"/>
    </row>
    <row r="431" spans="1:26" ht="15.75" customHeight="1">
      <c r="A431" s="246"/>
      <c r="B431" s="246"/>
      <c r="C431" s="246"/>
      <c r="D431" s="246"/>
      <c r="E431" s="246"/>
      <c r="F431" s="246"/>
      <c r="G431" s="246"/>
      <c r="H431" s="246"/>
      <c r="I431" s="1"/>
      <c r="J431" s="1"/>
      <c r="K431" s="1"/>
      <c r="L431" s="1"/>
      <c r="M431" s="1"/>
      <c r="N431" s="1"/>
      <c r="O431" s="1"/>
      <c r="P431" s="1"/>
      <c r="Q431" s="1"/>
      <c r="R431" s="1"/>
      <c r="S431" s="1"/>
      <c r="T431" s="1"/>
      <c r="U431" s="1"/>
      <c r="V431" s="1"/>
      <c r="W431" s="1"/>
      <c r="X431" s="1"/>
      <c r="Y431" s="1"/>
      <c r="Z431" s="1"/>
    </row>
    <row r="432" spans="1:26" ht="15.75" customHeight="1">
      <c r="A432" s="246"/>
      <c r="B432" s="246"/>
      <c r="C432" s="246"/>
      <c r="D432" s="246"/>
      <c r="E432" s="246"/>
      <c r="F432" s="246"/>
      <c r="G432" s="246"/>
      <c r="H432" s="246"/>
      <c r="I432" s="1"/>
      <c r="J432" s="1"/>
      <c r="K432" s="1"/>
      <c r="L432" s="1"/>
      <c r="M432" s="1"/>
      <c r="N432" s="1"/>
      <c r="O432" s="1"/>
      <c r="P432" s="1"/>
      <c r="Q432" s="1"/>
      <c r="R432" s="1"/>
      <c r="S432" s="1"/>
      <c r="T432" s="1"/>
      <c r="U432" s="1"/>
      <c r="V432" s="1"/>
      <c r="W432" s="1"/>
      <c r="X432" s="1"/>
      <c r="Y432" s="1"/>
      <c r="Z432" s="1"/>
    </row>
    <row r="433" spans="1:26" ht="15.75" customHeight="1">
      <c r="A433" s="246"/>
      <c r="B433" s="246"/>
      <c r="C433" s="246"/>
      <c r="D433" s="246"/>
      <c r="E433" s="246"/>
      <c r="F433" s="246"/>
      <c r="G433" s="246"/>
      <c r="H433" s="246"/>
      <c r="I433" s="1"/>
      <c r="J433" s="1"/>
      <c r="K433" s="1"/>
      <c r="L433" s="1"/>
      <c r="M433" s="1"/>
      <c r="N433" s="1"/>
      <c r="O433" s="1"/>
      <c r="P433" s="1"/>
      <c r="Q433" s="1"/>
      <c r="R433" s="1"/>
      <c r="S433" s="1"/>
      <c r="T433" s="1"/>
      <c r="U433" s="1"/>
      <c r="V433" s="1"/>
      <c r="W433" s="1"/>
      <c r="X433" s="1"/>
      <c r="Y433" s="1"/>
      <c r="Z433" s="1"/>
    </row>
    <row r="434" spans="1:26" ht="15.75" customHeight="1">
      <c r="A434" s="246"/>
      <c r="B434" s="246"/>
      <c r="C434" s="246"/>
      <c r="D434" s="246"/>
      <c r="E434" s="246"/>
      <c r="F434" s="246"/>
      <c r="G434" s="246"/>
      <c r="H434" s="246"/>
      <c r="I434" s="1"/>
      <c r="J434" s="1"/>
      <c r="K434" s="1"/>
      <c r="L434" s="1"/>
      <c r="M434" s="1"/>
      <c r="N434" s="1"/>
      <c r="O434" s="1"/>
      <c r="P434" s="1"/>
      <c r="Q434" s="1"/>
      <c r="R434" s="1"/>
      <c r="S434" s="1"/>
      <c r="T434" s="1"/>
      <c r="U434" s="1"/>
      <c r="V434" s="1"/>
      <c r="W434" s="1"/>
      <c r="X434" s="1"/>
      <c r="Y434" s="1"/>
      <c r="Z434" s="1"/>
    </row>
    <row r="435" spans="1:26" ht="15.75" customHeight="1">
      <c r="A435" s="246"/>
      <c r="B435" s="246"/>
      <c r="C435" s="246"/>
      <c r="D435" s="246"/>
      <c r="E435" s="246"/>
      <c r="F435" s="246"/>
      <c r="G435" s="246"/>
      <c r="H435" s="246"/>
      <c r="I435" s="1"/>
      <c r="J435" s="1"/>
      <c r="K435" s="1"/>
      <c r="L435" s="1"/>
      <c r="M435" s="1"/>
      <c r="N435" s="1"/>
      <c r="O435" s="1"/>
      <c r="P435" s="1"/>
      <c r="Q435" s="1"/>
      <c r="R435" s="1"/>
      <c r="S435" s="1"/>
      <c r="T435" s="1"/>
      <c r="U435" s="1"/>
      <c r="V435" s="1"/>
      <c r="W435" s="1"/>
      <c r="X435" s="1"/>
      <c r="Y435" s="1"/>
      <c r="Z435" s="1"/>
    </row>
    <row r="436" spans="1:26" ht="15.75" customHeight="1">
      <c r="A436" s="246"/>
      <c r="B436" s="246"/>
      <c r="C436" s="246"/>
      <c r="D436" s="246"/>
      <c r="E436" s="246"/>
      <c r="F436" s="246"/>
      <c r="G436" s="246"/>
      <c r="H436" s="246"/>
      <c r="I436" s="1"/>
      <c r="J436" s="1"/>
      <c r="K436" s="1"/>
      <c r="L436" s="1"/>
      <c r="M436" s="1"/>
      <c r="N436" s="1"/>
      <c r="O436" s="1"/>
      <c r="P436" s="1"/>
      <c r="Q436" s="1"/>
      <c r="R436" s="1"/>
      <c r="S436" s="1"/>
      <c r="T436" s="1"/>
      <c r="U436" s="1"/>
      <c r="V436" s="1"/>
      <c r="W436" s="1"/>
      <c r="X436" s="1"/>
      <c r="Y436" s="1"/>
      <c r="Z436" s="1"/>
    </row>
    <row r="437" spans="1:26" ht="15.75" customHeight="1">
      <c r="A437" s="246"/>
      <c r="B437" s="246"/>
      <c r="C437" s="246"/>
      <c r="D437" s="246"/>
      <c r="E437" s="246"/>
      <c r="F437" s="246"/>
      <c r="G437" s="246"/>
      <c r="H437" s="246"/>
      <c r="I437" s="1"/>
      <c r="J437" s="1"/>
      <c r="K437" s="1"/>
      <c r="L437" s="1"/>
      <c r="M437" s="1"/>
      <c r="N437" s="1"/>
      <c r="O437" s="1"/>
      <c r="P437" s="1"/>
      <c r="Q437" s="1"/>
      <c r="R437" s="1"/>
      <c r="S437" s="1"/>
      <c r="T437" s="1"/>
      <c r="U437" s="1"/>
      <c r="V437" s="1"/>
      <c r="W437" s="1"/>
      <c r="X437" s="1"/>
      <c r="Y437" s="1"/>
      <c r="Z437" s="1"/>
    </row>
    <row r="438" spans="1:26" ht="15.75" customHeight="1">
      <c r="A438" s="246"/>
      <c r="B438" s="246"/>
      <c r="C438" s="246"/>
      <c r="D438" s="246"/>
      <c r="E438" s="246"/>
      <c r="F438" s="246"/>
      <c r="G438" s="246"/>
      <c r="H438" s="246"/>
      <c r="I438" s="1"/>
      <c r="J438" s="1"/>
      <c r="K438" s="1"/>
      <c r="L438" s="1"/>
      <c r="M438" s="1"/>
      <c r="N438" s="1"/>
      <c r="O438" s="1"/>
      <c r="P438" s="1"/>
      <c r="Q438" s="1"/>
      <c r="R438" s="1"/>
      <c r="S438" s="1"/>
      <c r="T438" s="1"/>
      <c r="U438" s="1"/>
      <c r="V438" s="1"/>
      <c r="W438" s="1"/>
      <c r="X438" s="1"/>
      <c r="Y438" s="1"/>
      <c r="Z438" s="1"/>
    </row>
    <row r="439" spans="1:26" ht="15.75" customHeight="1">
      <c r="A439" s="246"/>
      <c r="B439" s="246"/>
      <c r="C439" s="246"/>
      <c r="D439" s="246"/>
      <c r="E439" s="246"/>
      <c r="F439" s="246"/>
      <c r="G439" s="246"/>
      <c r="H439" s="246"/>
      <c r="I439" s="1"/>
      <c r="J439" s="1"/>
      <c r="K439" s="1"/>
      <c r="L439" s="1"/>
      <c r="M439" s="1"/>
      <c r="N439" s="1"/>
      <c r="O439" s="1"/>
      <c r="P439" s="1"/>
      <c r="Q439" s="1"/>
      <c r="R439" s="1"/>
      <c r="S439" s="1"/>
      <c r="T439" s="1"/>
      <c r="U439" s="1"/>
      <c r="V439" s="1"/>
      <c r="W439" s="1"/>
      <c r="X439" s="1"/>
      <c r="Y439" s="1"/>
      <c r="Z439" s="1"/>
    </row>
    <row r="440" spans="1:26" ht="15.75" customHeight="1">
      <c r="A440" s="246"/>
      <c r="B440" s="246"/>
      <c r="C440" s="246"/>
      <c r="D440" s="246"/>
      <c r="E440" s="246"/>
      <c r="F440" s="246"/>
      <c r="G440" s="246"/>
      <c r="H440" s="246"/>
      <c r="I440" s="1"/>
      <c r="J440" s="1"/>
      <c r="K440" s="1"/>
      <c r="L440" s="1"/>
      <c r="M440" s="1"/>
      <c r="N440" s="1"/>
      <c r="O440" s="1"/>
      <c r="P440" s="1"/>
      <c r="Q440" s="1"/>
      <c r="R440" s="1"/>
      <c r="S440" s="1"/>
      <c r="T440" s="1"/>
      <c r="U440" s="1"/>
      <c r="V440" s="1"/>
      <c r="W440" s="1"/>
      <c r="X440" s="1"/>
      <c r="Y440" s="1"/>
      <c r="Z440" s="1"/>
    </row>
    <row r="441" spans="1:26" ht="15.75" customHeight="1">
      <c r="A441" s="246"/>
      <c r="B441" s="246"/>
      <c r="C441" s="246"/>
      <c r="D441" s="246"/>
      <c r="E441" s="246"/>
      <c r="F441" s="246"/>
      <c r="G441" s="246"/>
      <c r="H441" s="246"/>
      <c r="I441" s="1"/>
      <c r="J441" s="1"/>
      <c r="K441" s="1"/>
      <c r="L441" s="1"/>
      <c r="M441" s="1"/>
      <c r="N441" s="1"/>
      <c r="O441" s="1"/>
      <c r="P441" s="1"/>
      <c r="Q441" s="1"/>
      <c r="R441" s="1"/>
      <c r="S441" s="1"/>
      <c r="T441" s="1"/>
      <c r="U441" s="1"/>
      <c r="V441" s="1"/>
      <c r="W441" s="1"/>
      <c r="X441" s="1"/>
      <c r="Y441" s="1"/>
      <c r="Z441" s="1"/>
    </row>
    <row r="442" spans="1:26" ht="15.75" customHeight="1">
      <c r="A442" s="246"/>
      <c r="B442" s="246"/>
      <c r="C442" s="246"/>
      <c r="D442" s="246"/>
      <c r="E442" s="246"/>
      <c r="F442" s="246"/>
      <c r="G442" s="246"/>
      <c r="H442" s="246"/>
      <c r="I442" s="1"/>
      <c r="J442" s="1"/>
      <c r="K442" s="1"/>
      <c r="L442" s="1"/>
      <c r="M442" s="1"/>
      <c r="N442" s="1"/>
      <c r="O442" s="1"/>
      <c r="P442" s="1"/>
      <c r="Q442" s="1"/>
      <c r="R442" s="1"/>
      <c r="S442" s="1"/>
      <c r="T442" s="1"/>
      <c r="U442" s="1"/>
      <c r="V442" s="1"/>
      <c r="W442" s="1"/>
      <c r="X442" s="1"/>
      <c r="Y442" s="1"/>
      <c r="Z442" s="1"/>
    </row>
    <row r="443" spans="1:26" ht="15.75" customHeight="1">
      <c r="A443" s="246"/>
      <c r="B443" s="246"/>
      <c r="C443" s="246"/>
      <c r="D443" s="246"/>
      <c r="E443" s="246"/>
      <c r="F443" s="246"/>
      <c r="G443" s="246"/>
      <c r="H443" s="246"/>
      <c r="I443" s="1"/>
      <c r="J443" s="1"/>
      <c r="K443" s="1"/>
      <c r="L443" s="1"/>
      <c r="M443" s="1"/>
      <c r="N443" s="1"/>
      <c r="O443" s="1"/>
      <c r="P443" s="1"/>
      <c r="Q443" s="1"/>
      <c r="R443" s="1"/>
      <c r="S443" s="1"/>
      <c r="T443" s="1"/>
      <c r="U443" s="1"/>
      <c r="V443" s="1"/>
      <c r="W443" s="1"/>
      <c r="X443" s="1"/>
      <c r="Y443" s="1"/>
      <c r="Z443" s="1"/>
    </row>
    <row r="444" spans="1:26" ht="15.75" customHeight="1">
      <c r="A444" s="246"/>
      <c r="B444" s="246"/>
      <c r="C444" s="246"/>
      <c r="D444" s="246"/>
      <c r="E444" s="246"/>
      <c r="F444" s="246"/>
      <c r="G444" s="246"/>
      <c r="H444" s="246"/>
      <c r="I444" s="1"/>
      <c r="J444" s="1"/>
      <c r="K444" s="1"/>
      <c r="L444" s="1"/>
      <c r="M444" s="1"/>
      <c r="N444" s="1"/>
      <c r="O444" s="1"/>
      <c r="P444" s="1"/>
      <c r="Q444" s="1"/>
      <c r="R444" s="1"/>
      <c r="S444" s="1"/>
      <c r="T444" s="1"/>
      <c r="U444" s="1"/>
      <c r="V444" s="1"/>
      <c r="W444" s="1"/>
      <c r="X444" s="1"/>
      <c r="Y444" s="1"/>
      <c r="Z444" s="1"/>
    </row>
    <row r="445" spans="1:26" ht="15.75" customHeight="1">
      <c r="A445" s="246"/>
      <c r="B445" s="246"/>
      <c r="C445" s="246"/>
      <c r="D445" s="246"/>
      <c r="E445" s="246"/>
      <c r="F445" s="246"/>
      <c r="G445" s="246"/>
      <c r="H445" s="246"/>
      <c r="I445" s="1"/>
      <c r="J445" s="1"/>
      <c r="K445" s="1"/>
      <c r="L445" s="1"/>
      <c r="M445" s="1"/>
      <c r="N445" s="1"/>
      <c r="O445" s="1"/>
      <c r="P445" s="1"/>
      <c r="Q445" s="1"/>
      <c r="R445" s="1"/>
      <c r="S445" s="1"/>
      <c r="T445" s="1"/>
      <c r="U445" s="1"/>
      <c r="V445" s="1"/>
      <c r="W445" s="1"/>
      <c r="X445" s="1"/>
      <c r="Y445" s="1"/>
      <c r="Z445" s="1"/>
    </row>
    <row r="446" spans="1:26" ht="15.75" customHeight="1">
      <c r="A446" s="246"/>
      <c r="B446" s="246"/>
      <c r="C446" s="246"/>
      <c r="D446" s="246"/>
      <c r="E446" s="246"/>
      <c r="F446" s="246"/>
      <c r="G446" s="246"/>
      <c r="H446" s="246"/>
      <c r="I446" s="1"/>
      <c r="J446" s="1"/>
      <c r="K446" s="1"/>
      <c r="L446" s="1"/>
      <c r="M446" s="1"/>
      <c r="N446" s="1"/>
      <c r="O446" s="1"/>
      <c r="P446" s="1"/>
      <c r="Q446" s="1"/>
      <c r="R446" s="1"/>
      <c r="S446" s="1"/>
      <c r="T446" s="1"/>
      <c r="U446" s="1"/>
      <c r="V446" s="1"/>
      <c r="W446" s="1"/>
      <c r="X446" s="1"/>
      <c r="Y446" s="1"/>
      <c r="Z446" s="1"/>
    </row>
    <row r="447" spans="1:26" ht="15.75" customHeight="1">
      <c r="A447" s="246"/>
      <c r="B447" s="246"/>
      <c r="C447" s="246"/>
      <c r="D447" s="246"/>
      <c r="E447" s="246"/>
      <c r="F447" s="246"/>
      <c r="G447" s="246"/>
      <c r="H447" s="246"/>
      <c r="I447" s="1"/>
      <c r="J447" s="1"/>
      <c r="K447" s="1"/>
      <c r="L447" s="1"/>
      <c r="M447" s="1"/>
      <c r="N447" s="1"/>
      <c r="O447" s="1"/>
      <c r="P447" s="1"/>
      <c r="Q447" s="1"/>
      <c r="R447" s="1"/>
      <c r="S447" s="1"/>
      <c r="T447" s="1"/>
      <c r="U447" s="1"/>
      <c r="V447" s="1"/>
      <c r="W447" s="1"/>
      <c r="X447" s="1"/>
      <c r="Y447" s="1"/>
      <c r="Z447" s="1"/>
    </row>
    <row r="448" spans="1:26" ht="15.75" customHeight="1">
      <c r="A448" s="246"/>
      <c r="B448" s="246"/>
      <c r="C448" s="246"/>
      <c r="D448" s="246"/>
      <c r="E448" s="246"/>
      <c r="F448" s="246"/>
      <c r="G448" s="246"/>
      <c r="H448" s="246"/>
      <c r="I448" s="1"/>
      <c r="J448" s="1"/>
      <c r="K448" s="1"/>
      <c r="L448" s="1"/>
      <c r="M448" s="1"/>
      <c r="N448" s="1"/>
      <c r="O448" s="1"/>
      <c r="P448" s="1"/>
      <c r="Q448" s="1"/>
      <c r="R448" s="1"/>
      <c r="S448" s="1"/>
      <c r="T448" s="1"/>
      <c r="U448" s="1"/>
      <c r="V448" s="1"/>
      <c r="W448" s="1"/>
      <c r="X448" s="1"/>
      <c r="Y448" s="1"/>
      <c r="Z448" s="1"/>
    </row>
    <row r="449" spans="1:26" ht="15.75" customHeight="1">
      <c r="A449" s="246"/>
      <c r="B449" s="246"/>
      <c r="C449" s="246"/>
      <c r="D449" s="246"/>
      <c r="E449" s="246"/>
      <c r="F449" s="246"/>
      <c r="G449" s="246"/>
      <c r="H449" s="246"/>
      <c r="I449" s="1"/>
      <c r="J449" s="1"/>
      <c r="K449" s="1"/>
      <c r="L449" s="1"/>
      <c r="M449" s="1"/>
      <c r="N449" s="1"/>
      <c r="O449" s="1"/>
      <c r="P449" s="1"/>
      <c r="Q449" s="1"/>
      <c r="R449" s="1"/>
      <c r="S449" s="1"/>
      <c r="T449" s="1"/>
      <c r="U449" s="1"/>
      <c r="V449" s="1"/>
      <c r="W449" s="1"/>
      <c r="X449" s="1"/>
      <c r="Y449" s="1"/>
      <c r="Z449" s="1"/>
    </row>
    <row r="450" spans="1:26" ht="15.75" customHeight="1">
      <c r="A450" s="246"/>
      <c r="B450" s="246"/>
      <c r="C450" s="246"/>
      <c r="D450" s="246"/>
      <c r="E450" s="246"/>
      <c r="F450" s="246"/>
      <c r="G450" s="246"/>
      <c r="H450" s="246"/>
      <c r="I450" s="1"/>
      <c r="J450" s="1"/>
      <c r="K450" s="1"/>
      <c r="L450" s="1"/>
      <c r="M450" s="1"/>
      <c r="N450" s="1"/>
      <c r="O450" s="1"/>
      <c r="P450" s="1"/>
      <c r="Q450" s="1"/>
      <c r="R450" s="1"/>
      <c r="S450" s="1"/>
      <c r="T450" s="1"/>
      <c r="U450" s="1"/>
      <c r="V450" s="1"/>
      <c r="W450" s="1"/>
      <c r="X450" s="1"/>
      <c r="Y450" s="1"/>
      <c r="Z450" s="1"/>
    </row>
    <row r="451" spans="1:26" ht="15.75" customHeight="1">
      <c r="A451" s="246"/>
      <c r="B451" s="246"/>
      <c r="C451" s="246"/>
      <c r="D451" s="246"/>
      <c r="E451" s="246"/>
      <c r="F451" s="246"/>
      <c r="G451" s="246"/>
      <c r="H451" s="246"/>
      <c r="I451" s="1"/>
      <c r="J451" s="1"/>
      <c r="K451" s="1"/>
      <c r="L451" s="1"/>
      <c r="M451" s="1"/>
      <c r="N451" s="1"/>
      <c r="O451" s="1"/>
      <c r="P451" s="1"/>
      <c r="Q451" s="1"/>
      <c r="R451" s="1"/>
      <c r="S451" s="1"/>
      <c r="T451" s="1"/>
      <c r="U451" s="1"/>
      <c r="V451" s="1"/>
      <c r="W451" s="1"/>
      <c r="X451" s="1"/>
      <c r="Y451" s="1"/>
      <c r="Z451" s="1"/>
    </row>
    <row r="452" spans="1:26" ht="15.75" customHeight="1">
      <c r="A452" s="246"/>
      <c r="B452" s="246"/>
      <c r="C452" s="246"/>
      <c r="D452" s="246"/>
      <c r="E452" s="246"/>
      <c r="F452" s="246"/>
      <c r="G452" s="246"/>
      <c r="H452" s="246"/>
      <c r="I452" s="1"/>
      <c r="J452" s="1"/>
      <c r="K452" s="1"/>
      <c r="L452" s="1"/>
      <c r="M452" s="1"/>
      <c r="N452" s="1"/>
      <c r="O452" s="1"/>
      <c r="P452" s="1"/>
      <c r="Q452" s="1"/>
      <c r="R452" s="1"/>
      <c r="S452" s="1"/>
      <c r="T452" s="1"/>
      <c r="U452" s="1"/>
      <c r="V452" s="1"/>
      <c r="W452" s="1"/>
      <c r="X452" s="1"/>
      <c r="Y452" s="1"/>
      <c r="Z452" s="1"/>
    </row>
    <row r="453" spans="1:26" ht="15.75" customHeight="1">
      <c r="A453" s="246"/>
      <c r="B453" s="246"/>
      <c r="C453" s="246"/>
      <c r="D453" s="246"/>
      <c r="E453" s="246"/>
      <c r="F453" s="246"/>
      <c r="G453" s="246"/>
      <c r="H453" s="246"/>
      <c r="I453" s="1"/>
      <c r="J453" s="1"/>
      <c r="K453" s="1"/>
      <c r="L453" s="1"/>
      <c r="M453" s="1"/>
      <c r="N453" s="1"/>
      <c r="O453" s="1"/>
      <c r="P453" s="1"/>
      <c r="Q453" s="1"/>
      <c r="R453" s="1"/>
      <c r="S453" s="1"/>
      <c r="T453" s="1"/>
      <c r="U453" s="1"/>
      <c r="V453" s="1"/>
      <c r="W453" s="1"/>
      <c r="X453" s="1"/>
      <c r="Y453" s="1"/>
      <c r="Z453" s="1"/>
    </row>
    <row r="454" spans="1:26" ht="15.75" customHeight="1">
      <c r="A454" s="246"/>
      <c r="B454" s="246"/>
      <c r="C454" s="246"/>
      <c r="D454" s="246"/>
      <c r="E454" s="246"/>
      <c r="F454" s="246"/>
      <c r="G454" s="246"/>
      <c r="H454" s="246"/>
      <c r="I454" s="1"/>
      <c r="J454" s="1"/>
      <c r="K454" s="1"/>
      <c r="L454" s="1"/>
      <c r="M454" s="1"/>
      <c r="N454" s="1"/>
      <c r="O454" s="1"/>
      <c r="P454" s="1"/>
      <c r="Q454" s="1"/>
      <c r="R454" s="1"/>
      <c r="S454" s="1"/>
      <c r="T454" s="1"/>
      <c r="U454" s="1"/>
      <c r="V454" s="1"/>
      <c r="W454" s="1"/>
      <c r="X454" s="1"/>
      <c r="Y454" s="1"/>
      <c r="Z454" s="1"/>
    </row>
    <row r="455" spans="1:26" ht="15.75" customHeight="1">
      <c r="A455" s="246"/>
      <c r="B455" s="246"/>
      <c r="C455" s="246"/>
      <c r="D455" s="246"/>
      <c r="E455" s="246"/>
      <c r="F455" s="246"/>
      <c r="G455" s="246"/>
      <c r="H455" s="246"/>
      <c r="I455" s="1"/>
      <c r="J455" s="1"/>
      <c r="K455" s="1"/>
      <c r="L455" s="1"/>
      <c r="M455" s="1"/>
      <c r="N455" s="1"/>
      <c r="O455" s="1"/>
      <c r="P455" s="1"/>
      <c r="Q455" s="1"/>
      <c r="R455" s="1"/>
      <c r="S455" s="1"/>
      <c r="T455" s="1"/>
      <c r="U455" s="1"/>
      <c r="V455" s="1"/>
      <c r="W455" s="1"/>
      <c r="X455" s="1"/>
      <c r="Y455" s="1"/>
      <c r="Z455" s="1"/>
    </row>
    <row r="456" spans="1:26" ht="15.75" customHeight="1">
      <c r="A456" s="246"/>
      <c r="B456" s="246"/>
      <c r="C456" s="246"/>
      <c r="D456" s="246"/>
      <c r="E456" s="246"/>
      <c r="F456" s="246"/>
      <c r="G456" s="246"/>
      <c r="H456" s="246"/>
      <c r="I456" s="1"/>
      <c r="J456" s="1"/>
      <c r="K456" s="1"/>
      <c r="L456" s="1"/>
      <c r="M456" s="1"/>
      <c r="N456" s="1"/>
      <c r="O456" s="1"/>
      <c r="P456" s="1"/>
      <c r="Q456" s="1"/>
      <c r="R456" s="1"/>
      <c r="S456" s="1"/>
      <c r="T456" s="1"/>
      <c r="U456" s="1"/>
      <c r="V456" s="1"/>
      <c r="W456" s="1"/>
      <c r="X456" s="1"/>
      <c r="Y456" s="1"/>
      <c r="Z456" s="1"/>
    </row>
    <row r="457" spans="1:26" ht="15.75" customHeight="1">
      <c r="A457" s="246"/>
      <c r="B457" s="246"/>
      <c r="C457" s="246"/>
      <c r="D457" s="246"/>
      <c r="E457" s="246"/>
      <c r="F457" s="246"/>
      <c r="G457" s="246"/>
      <c r="H457" s="246"/>
      <c r="I457" s="1"/>
      <c r="J457" s="1"/>
      <c r="K457" s="1"/>
      <c r="L457" s="1"/>
      <c r="M457" s="1"/>
      <c r="N457" s="1"/>
      <c r="O457" s="1"/>
      <c r="P457" s="1"/>
      <c r="Q457" s="1"/>
      <c r="R457" s="1"/>
      <c r="S457" s="1"/>
      <c r="T457" s="1"/>
      <c r="U457" s="1"/>
      <c r="V457" s="1"/>
      <c r="W457" s="1"/>
      <c r="X457" s="1"/>
      <c r="Y457" s="1"/>
      <c r="Z457" s="1"/>
    </row>
    <row r="458" spans="1:26" ht="15.75" customHeight="1">
      <c r="A458" s="246"/>
      <c r="B458" s="246"/>
      <c r="C458" s="246"/>
      <c r="D458" s="246"/>
      <c r="E458" s="246"/>
      <c r="F458" s="246"/>
      <c r="G458" s="246"/>
      <c r="H458" s="246"/>
      <c r="I458" s="1"/>
      <c r="J458" s="1"/>
      <c r="K458" s="1"/>
      <c r="L458" s="1"/>
      <c r="M458" s="1"/>
      <c r="N458" s="1"/>
      <c r="O458" s="1"/>
      <c r="P458" s="1"/>
      <c r="Q458" s="1"/>
      <c r="R458" s="1"/>
      <c r="S458" s="1"/>
      <c r="T458" s="1"/>
      <c r="U458" s="1"/>
      <c r="V458" s="1"/>
      <c r="W458" s="1"/>
      <c r="X458" s="1"/>
      <c r="Y458" s="1"/>
      <c r="Z458" s="1"/>
    </row>
    <row r="459" spans="1:26" ht="15.75" customHeight="1">
      <c r="A459" s="246"/>
      <c r="B459" s="246"/>
      <c r="C459" s="246"/>
      <c r="D459" s="246"/>
      <c r="E459" s="246"/>
      <c r="F459" s="246"/>
      <c r="G459" s="246"/>
      <c r="H459" s="246"/>
      <c r="I459" s="1"/>
      <c r="J459" s="1"/>
      <c r="K459" s="1"/>
      <c r="L459" s="1"/>
      <c r="M459" s="1"/>
      <c r="N459" s="1"/>
      <c r="O459" s="1"/>
      <c r="P459" s="1"/>
      <c r="Q459" s="1"/>
      <c r="R459" s="1"/>
      <c r="S459" s="1"/>
      <c r="T459" s="1"/>
      <c r="U459" s="1"/>
      <c r="V459" s="1"/>
      <c r="W459" s="1"/>
      <c r="X459" s="1"/>
      <c r="Y459" s="1"/>
      <c r="Z459" s="1"/>
    </row>
    <row r="460" spans="1:26" ht="15.75" customHeight="1">
      <c r="A460" s="246"/>
      <c r="B460" s="246"/>
      <c r="C460" s="246"/>
      <c r="D460" s="246"/>
      <c r="E460" s="246"/>
      <c r="F460" s="246"/>
      <c r="G460" s="246"/>
      <c r="H460" s="246"/>
      <c r="I460" s="1"/>
      <c r="J460" s="1"/>
      <c r="K460" s="1"/>
      <c r="L460" s="1"/>
      <c r="M460" s="1"/>
      <c r="N460" s="1"/>
      <c r="O460" s="1"/>
      <c r="P460" s="1"/>
      <c r="Q460" s="1"/>
      <c r="R460" s="1"/>
      <c r="S460" s="1"/>
      <c r="T460" s="1"/>
      <c r="U460" s="1"/>
      <c r="V460" s="1"/>
      <c r="W460" s="1"/>
      <c r="X460" s="1"/>
      <c r="Y460" s="1"/>
      <c r="Z460" s="1"/>
    </row>
    <row r="461" spans="1:26" ht="15.75" customHeight="1">
      <c r="A461" s="246"/>
      <c r="B461" s="246"/>
      <c r="C461" s="246"/>
      <c r="D461" s="246"/>
      <c r="E461" s="246"/>
      <c r="F461" s="246"/>
      <c r="G461" s="246"/>
      <c r="H461" s="246"/>
      <c r="I461" s="1"/>
      <c r="J461" s="1"/>
      <c r="K461" s="1"/>
      <c r="L461" s="1"/>
      <c r="M461" s="1"/>
      <c r="N461" s="1"/>
      <c r="O461" s="1"/>
      <c r="P461" s="1"/>
      <c r="Q461" s="1"/>
      <c r="R461" s="1"/>
      <c r="S461" s="1"/>
      <c r="T461" s="1"/>
      <c r="U461" s="1"/>
      <c r="V461" s="1"/>
      <c r="W461" s="1"/>
      <c r="X461" s="1"/>
      <c r="Y461" s="1"/>
      <c r="Z461" s="1"/>
    </row>
    <row r="462" spans="1:26" ht="15.75" customHeight="1">
      <c r="A462" s="246"/>
      <c r="B462" s="246"/>
      <c r="C462" s="246"/>
      <c r="D462" s="246"/>
      <c r="E462" s="246"/>
      <c r="F462" s="246"/>
      <c r="G462" s="246"/>
      <c r="H462" s="246"/>
      <c r="I462" s="1"/>
      <c r="J462" s="1"/>
      <c r="K462" s="1"/>
      <c r="L462" s="1"/>
      <c r="M462" s="1"/>
      <c r="N462" s="1"/>
      <c r="O462" s="1"/>
      <c r="P462" s="1"/>
      <c r="Q462" s="1"/>
      <c r="R462" s="1"/>
      <c r="S462" s="1"/>
      <c r="T462" s="1"/>
      <c r="U462" s="1"/>
      <c r="V462" s="1"/>
      <c r="W462" s="1"/>
      <c r="X462" s="1"/>
      <c r="Y462" s="1"/>
      <c r="Z462" s="1"/>
    </row>
    <row r="463" spans="1:26" ht="15.75" customHeight="1">
      <c r="A463" s="246"/>
      <c r="B463" s="246"/>
      <c r="C463" s="246"/>
      <c r="D463" s="246"/>
      <c r="E463" s="246"/>
      <c r="F463" s="246"/>
      <c r="G463" s="246"/>
      <c r="H463" s="246"/>
      <c r="I463" s="1"/>
      <c r="J463" s="1"/>
      <c r="K463" s="1"/>
      <c r="L463" s="1"/>
      <c r="M463" s="1"/>
      <c r="N463" s="1"/>
      <c r="O463" s="1"/>
      <c r="P463" s="1"/>
      <c r="Q463" s="1"/>
      <c r="R463" s="1"/>
      <c r="S463" s="1"/>
      <c r="T463" s="1"/>
      <c r="U463" s="1"/>
      <c r="V463" s="1"/>
      <c r="W463" s="1"/>
      <c r="X463" s="1"/>
      <c r="Y463" s="1"/>
      <c r="Z463" s="1"/>
    </row>
    <row r="464" spans="1:26" ht="15.75" customHeight="1">
      <c r="A464" s="246"/>
      <c r="B464" s="246"/>
      <c r="C464" s="246"/>
      <c r="D464" s="246"/>
      <c r="E464" s="246"/>
      <c r="F464" s="246"/>
      <c r="G464" s="246"/>
      <c r="H464" s="246"/>
      <c r="I464" s="1"/>
      <c r="J464" s="1"/>
      <c r="K464" s="1"/>
      <c r="L464" s="1"/>
      <c r="M464" s="1"/>
      <c r="N464" s="1"/>
      <c r="O464" s="1"/>
      <c r="P464" s="1"/>
      <c r="Q464" s="1"/>
      <c r="R464" s="1"/>
      <c r="S464" s="1"/>
      <c r="T464" s="1"/>
      <c r="U464" s="1"/>
      <c r="V464" s="1"/>
      <c r="W464" s="1"/>
      <c r="X464" s="1"/>
      <c r="Y464" s="1"/>
      <c r="Z464" s="1"/>
    </row>
    <row r="465" spans="1:26" ht="15.75" customHeight="1">
      <c r="A465" s="246"/>
      <c r="B465" s="246"/>
      <c r="C465" s="246"/>
      <c r="D465" s="246"/>
      <c r="E465" s="246"/>
      <c r="F465" s="246"/>
      <c r="G465" s="246"/>
      <c r="H465" s="246"/>
      <c r="I465" s="1"/>
      <c r="J465" s="1"/>
      <c r="K465" s="1"/>
      <c r="L465" s="1"/>
      <c r="M465" s="1"/>
      <c r="N465" s="1"/>
      <c r="O465" s="1"/>
      <c r="P465" s="1"/>
      <c r="Q465" s="1"/>
      <c r="R465" s="1"/>
      <c r="S465" s="1"/>
      <c r="T465" s="1"/>
      <c r="U465" s="1"/>
      <c r="V465" s="1"/>
      <c r="W465" s="1"/>
      <c r="X465" s="1"/>
      <c r="Y465" s="1"/>
      <c r="Z465" s="1"/>
    </row>
    <row r="466" spans="1:26" ht="15.75" customHeight="1">
      <c r="A466" s="246"/>
      <c r="B466" s="246"/>
      <c r="C466" s="246"/>
      <c r="D466" s="246"/>
      <c r="E466" s="246"/>
      <c r="F466" s="246"/>
      <c r="G466" s="246"/>
      <c r="H466" s="246"/>
      <c r="I466" s="1"/>
      <c r="J466" s="1"/>
      <c r="K466" s="1"/>
      <c r="L466" s="1"/>
      <c r="M466" s="1"/>
      <c r="N466" s="1"/>
      <c r="O466" s="1"/>
      <c r="P466" s="1"/>
      <c r="Q466" s="1"/>
      <c r="R466" s="1"/>
      <c r="S466" s="1"/>
      <c r="T466" s="1"/>
      <c r="U466" s="1"/>
      <c r="V466" s="1"/>
      <c r="W466" s="1"/>
      <c r="X466" s="1"/>
      <c r="Y466" s="1"/>
      <c r="Z466" s="1"/>
    </row>
    <row r="467" spans="1:26" ht="15.75" customHeight="1">
      <c r="A467" s="246"/>
      <c r="B467" s="246"/>
      <c r="C467" s="246"/>
      <c r="D467" s="246"/>
      <c r="E467" s="246"/>
      <c r="F467" s="246"/>
      <c r="G467" s="246"/>
      <c r="H467" s="246"/>
      <c r="I467" s="1"/>
      <c r="J467" s="1"/>
      <c r="K467" s="1"/>
      <c r="L467" s="1"/>
      <c r="M467" s="1"/>
      <c r="N467" s="1"/>
      <c r="O467" s="1"/>
      <c r="P467" s="1"/>
      <c r="Q467" s="1"/>
      <c r="R467" s="1"/>
      <c r="S467" s="1"/>
      <c r="T467" s="1"/>
      <c r="U467" s="1"/>
      <c r="V467" s="1"/>
      <c r="W467" s="1"/>
      <c r="X467" s="1"/>
      <c r="Y467" s="1"/>
      <c r="Z467" s="1"/>
    </row>
    <row r="468" spans="1:26" ht="15.75" customHeight="1">
      <c r="A468" s="246"/>
      <c r="B468" s="246"/>
      <c r="C468" s="246"/>
      <c r="D468" s="246"/>
      <c r="E468" s="246"/>
      <c r="F468" s="246"/>
      <c r="G468" s="246"/>
      <c r="H468" s="246"/>
      <c r="I468" s="1"/>
      <c r="J468" s="1"/>
      <c r="K468" s="1"/>
      <c r="L468" s="1"/>
      <c r="M468" s="1"/>
      <c r="N468" s="1"/>
      <c r="O468" s="1"/>
      <c r="P468" s="1"/>
      <c r="Q468" s="1"/>
      <c r="R468" s="1"/>
      <c r="S468" s="1"/>
      <c r="T468" s="1"/>
      <c r="U468" s="1"/>
      <c r="V468" s="1"/>
      <c r="W468" s="1"/>
      <c r="X468" s="1"/>
      <c r="Y468" s="1"/>
      <c r="Z468" s="1"/>
    </row>
    <row r="469" spans="1:26" ht="15.75" customHeight="1">
      <c r="A469" s="246"/>
      <c r="B469" s="246"/>
      <c r="C469" s="246"/>
      <c r="D469" s="246"/>
      <c r="E469" s="246"/>
      <c r="F469" s="246"/>
      <c r="G469" s="246"/>
      <c r="H469" s="246"/>
      <c r="I469" s="1"/>
      <c r="J469" s="1"/>
      <c r="K469" s="1"/>
      <c r="L469" s="1"/>
      <c r="M469" s="1"/>
      <c r="N469" s="1"/>
      <c r="O469" s="1"/>
      <c r="P469" s="1"/>
      <c r="Q469" s="1"/>
      <c r="R469" s="1"/>
      <c r="S469" s="1"/>
      <c r="T469" s="1"/>
      <c r="U469" s="1"/>
      <c r="V469" s="1"/>
      <c r="W469" s="1"/>
      <c r="X469" s="1"/>
      <c r="Y469" s="1"/>
      <c r="Z469" s="1"/>
    </row>
    <row r="470" spans="1:26" ht="15.75" customHeight="1">
      <c r="A470" s="246"/>
      <c r="B470" s="246"/>
      <c r="C470" s="246"/>
      <c r="D470" s="246"/>
      <c r="E470" s="246"/>
      <c r="F470" s="246"/>
      <c r="G470" s="246"/>
      <c r="H470" s="246"/>
      <c r="I470" s="1"/>
      <c r="J470" s="1"/>
      <c r="K470" s="1"/>
      <c r="L470" s="1"/>
      <c r="M470" s="1"/>
      <c r="N470" s="1"/>
      <c r="O470" s="1"/>
      <c r="P470" s="1"/>
      <c r="Q470" s="1"/>
      <c r="R470" s="1"/>
      <c r="S470" s="1"/>
      <c r="T470" s="1"/>
      <c r="U470" s="1"/>
      <c r="V470" s="1"/>
      <c r="W470" s="1"/>
      <c r="X470" s="1"/>
      <c r="Y470" s="1"/>
      <c r="Z470" s="1"/>
    </row>
    <row r="471" spans="1:26" ht="15.75" customHeight="1">
      <c r="A471" s="246"/>
      <c r="B471" s="246"/>
      <c r="C471" s="246"/>
      <c r="D471" s="246"/>
      <c r="E471" s="246"/>
      <c r="F471" s="246"/>
      <c r="G471" s="246"/>
      <c r="H471" s="246"/>
      <c r="I471" s="1"/>
      <c r="J471" s="1"/>
      <c r="K471" s="1"/>
      <c r="L471" s="1"/>
      <c r="M471" s="1"/>
      <c r="N471" s="1"/>
      <c r="O471" s="1"/>
      <c r="P471" s="1"/>
      <c r="Q471" s="1"/>
      <c r="R471" s="1"/>
      <c r="S471" s="1"/>
      <c r="T471" s="1"/>
      <c r="U471" s="1"/>
      <c r="V471" s="1"/>
      <c r="W471" s="1"/>
      <c r="X471" s="1"/>
      <c r="Y471" s="1"/>
      <c r="Z471" s="1"/>
    </row>
    <row r="472" spans="1:26" ht="15.75" customHeight="1">
      <c r="A472" s="246"/>
      <c r="B472" s="246"/>
      <c r="C472" s="246"/>
      <c r="D472" s="246"/>
      <c r="E472" s="246"/>
      <c r="F472" s="246"/>
      <c r="G472" s="246"/>
      <c r="H472" s="246"/>
      <c r="I472" s="1"/>
      <c r="J472" s="1"/>
      <c r="K472" s="1"/>
      <c r="L472" s="1"/>
      <c r="M472" s="1"/>
      <c r="N472" s="1"/>
      <c r="O472" s="1"/>
      <c r="P472" s="1"/>
      <c r="Q472" s="1"/>
      <c r="R472" s="1"/>
      <c r="S472" s="1"/>
      <c r="T472" s="1"/>
      <c r="U472" s="1"/>
      <c r="V472" s="1"/>
      <c r="W472" s="1"/>
      <c r="X472" s="1"/>
      <c r="Y472" s="1"/>
      <c r="Z472" s="1"/>
    </row>
    <row r="473" spans="1:26" ht="15.75" customHeight="1">
      <c r="A473" s="246"/>
      <c r="B473" s="246"/>
      <c r="C473" s="246"/>
      <c r="D473" s="246"/>
      <c r="E473" s="246"/>
      <c r="F473" s="246"/>
      <c r="G473" s="246"/>
      <c r="H473" s="246"/>
      <c r="I473" s="1"/>
      <c r="J473" s="1"/>
      <c r="K473" s="1"/>
      <c r="L473" s="1"/>
      <c r="M473" s="1"/>
      <c r="N473" s="1"/>
      <c r="O473" s="1"/>
      <c r="P473" s="1"/>
      <c r="Q473" s="1"/>
      <c r="R473" s="1"/>
      <c r="S473" s="1"/>
      <c r="T473" s="1"/>
      <c r="U473" s="1"/>
      <c r="V473" s="1"/>
      <c r="W473" s="1"/>
      <c r="X473" s="1"/>
      <c r="Y473" s="1"/>
      <c r="Z473" s="1"/>
    </row>
    <row r="474" spans="1:26" ht="15.75" customHeight="1">
      <c r="A474" s="246"/>
      <c r="B474" s="246"/>
      <c r="C474" s="246"/>
      <c r="D474" s="246"/>
      <c r="E474" s="246"/>
      <c r="F474" s="246"/>
      <c r="G474" s="246"/>
      <c r="H474" s="246"/>
      <c r="I474" s="1"/>
      <c r="J474" s="1"/>
      <c r="K474" s="1"/>
      <c r="L474" s="1"/>
      <c r="M474" s="1"/>
      <c r="N474" s="1"/>
      <c r="O474" s="1"/>
      <c r="P474" s="1"/>
      <c r="Q474" s="1"/>
      <c r="R474" s="1"/>
      <c r="S474" s="1"/>
      <c r="T474" s="1"/>
      <c r="U474" s="1"/>
      <c r="V474" s="1"/>
      <c r="W474" s="1"/>
      <c r="X474" s="1"/>
      <c r="Y474" s="1"/>
      <c r="Z474" s="1"/>
    </row>
    <row r="475" spans="1:26" ht="15.75" customHeight="1">
      <c r="A475" s="246"/>
      <c r="B475" s="246"/>
      <c r="C475" s="246"/>
      <c r="D475" s="246"/>
      <c r="E475" s="246"/>
      <c r="F475" s="246"/>
      <c r="G475" s="246"/>
      <c r="H475" s="246"/>
      <c r="I475" s="1"/>
      <c r="J475" s="1"/>
      <c r="K475" s="1"/>
      <c r="L475" s="1"/>
      <c r="M475" s="1"/>
      <c r="N475" s="1"/>
      <c r="O475" s="1"/>
      <c r="P475" s="1"/>
      <c r="Q475" s="1"/>
      <c r="R475" s="1"/>
      <c r="S475" s="1"/>
      <c r="T475" s="1"/>
      <c r="U475" s="1"/>
      <c r="V475" s="1"/>
      <c r="W475" s="1"/>
      <c r="X475" s="1"/>
      <c r="Y475" s="1"/>
      <c r="Z475" s="1"/>
    </row>
    <row r="476" spans="1:26" ht="15.75" customHeight="1">
      <c r="A476" s="246"/>
      <c r="B476" s="246"/>
      <c r="C476" s="246"/>
      <c r="D476" s="246"/>
      <c r="E476" s="246"/>
      <c r="F476" s="246"/>
      <c r="G476" s="246"/>
      <c r="H476" s="246"/>
      <c r="I476" s="1"/>
      <c r="J476" s="1"/>
      <c r="K476" s="1"/>
      <c r="L476" s="1"/>
      <c r="M476" s="1"/>
      <c r="N476" s="1"/>
      <c r="O476" s="1"/>
      <c r="P476" s="1"/>
      <c r="Q476" s="1"/>
      <c r="R476" s="1"/>
      <c r="S476" s="1"/>
      <c r="T476" s="1"/>
      <c r="U476" s="1"/>
      <c r="V476" s="1"/>
      <c r="W476" s="1"/>
      <c r="X476" s="1"/>
      <c r="Y476" s="1"/>
      <c r="Z476" s="1"/>
    </row>
    <row r="477" spans="1:26" ht="15.75" customHeight="1">
      <c r="A477" s="246"/>
      <c r="B477" s="246"/>
      <c r="C477" s="246"/>
      <c r="D477" s="246"/>
      <c r="E477" s="246"/>
      <c r="F477" s="246"/>
      <c r="G477" s="246"/>
      <c r="H477" s="246"/>
      <c r="I477" s="1"/>
      <c r="J477" s="1"/>
      <c r="K477" s="1"/>
      <c r="L477" s="1"/>
      <c r="M477" s="1"/>
      <c r="N477" s="1"/>
      <c r="O477" s="1"/>
      <c r="P477" s="1"/>
      <c r="Q477" s="1"/>
      <c r="R477" s="1"/>
      <c r="S477" s="1"/>
      <c r="T477" s="1"/>
      <c r="U477" s="1"/>
      <c r="V477" s="1"/>
      <c r="W477" s="1"/>
      <c r="X477" s="1"/>
      <c r="Y477" s="1"/>
      <c r="Z477" s="1"/>
    </row>
    <row r="478" spans="1:26" ht="15.75" customHeight="1">
      <c r="A478" s="246"/>
      <c r="B478" s="246"/>
      <c r="C478" s="246"/>
      <c r="D478" s="246"/>
      <c r="E478" s="246"/>
      <c r="F478" s="246"/>
      <c r="G478" s="246"/>
      <c r="H478" s="246"/>
      <c r="I478" s="1"/>
      <c r="J478" s="1"/>
      <c r="K478" s="1"/>
      <c r="L478" s="1"/>
      <c r="M478" s="1"/>
      <c r="N478" s="1"/>
      <c r="O478" s="1"/>
      <c r="P478" s="1"/>
      <c r="Q478" s="1"/>
      <c r="R478" s="1"/>
      <c r="S478" s="1"/>
      <c r="T478" s="1"/>
      <c r="U478" s="1"/>
      <c r="V478" s="1"/>
      <c r="W478" s="1"/>
      <c r="X478" s="1"/>
      <c r="Y478" s="1"/>
      <c r="Z478" s="1"/>
    </row>
    <row r="479" spans="1:26" ht="15.75" customHeight="1">
      <c r="A479" s="246"/>
      <c r="B479" s="246"/>
      <c r="C479" s="246"/>
      <c r="D479" s="246"/>
      <c r="E479" s="246"/>
      <c r="F479" s="246"/>
      <c r="G479" s="246"/>
      <c r="H479" s="246"/>
      <c r="I479" s="1"/>
      <c r="J479" s="1"/>
      <c r="K479" s="1"/>
      <c r="L479" s="1"/>
      <c r="M479" s="1"/>
      <c r="N479" s="1"/>
      <c r="O479" s="1"/>
      <c r="P479" s="1"/>
      <c r="Q479" s="1"/>
      <c r="R479" s="1"/>
      <c r="S479" s="1"/>
      <c r="T479" s="1"/>
      <c r="U479" s="1"/>
      <c r="V479" s="1"/>
      <c r="W479" s="1"/>
      <c r="X479" s="1"/>
      <c r="Y479" s="1"/>
      <c r="Z479" s="1"/>
    </row>
    <row r="480" spans="1:26" ht="15.75" customHeight="1">
      <c r="A480" s="246"/>
      <c r="B480" s="246"/>
      <c r="C480" s="246"/>
      <c r="D480" s="246"/>
      <c r="E480" s="246"/>
      <c r="F480" s="246"/>
      <c r="G480" s="246"/>
      <c r="H480" s="246"/>
      <c r="I480" s="1"/>
      <c r="J480" s="1"/>
      <c r="K480" s="1"/>
      <c r="L480" s="1"/>
      <c r="M480" s="1"/>
      <c r="N480" s="1"/>
      <c r="O480" s="1"/>
      <c r="P480" s="1"/>
      <c r="Q480" s="1"/>
      <c r="R480" s="1"/>
      <c r="S480" s="1"/>
      <c r="T480" s="1"/>
      <c r="U480" s="1"/>
      <c r="V480" s="1"/>
      <c r="W480" s="1"/>
      <c r="X480" s="1"/>
      <c r="Y480" s="1"/>
      <c r="Z480" s="1"/>
    </row>
    <row r="481" spans="1:26" ht="15.75" customHeight="1">
      <c r="A481" s="246"/>
      <c r="B481" s="246"/>
      <c r="C481" s="246"/>
      <c r="D481" s="246"/>
      <c r="E481" s="246"/>
      <c r="F481" s="246"/>
      <c r="G481" s="246"/>
      <c r="H481" s="246"/>
      <c r="I481" s="1"/>
      <c r="J481" s="1"/>
      <c r="K481" s="1"/>
      <c r="L481" s="1"/>
      <c r="M481" s="1"/>
      <c r="N481" s="1"/>
      <c r="O481" s="1"/>
      <c r="P481" s="1"/>
      <c r="Q481" s="1"/>
      <c r="R481" s="1"/>
      <c r="S481" s="1"/>
      <c r="T481" s="1"/>
      <c r="U481" s="1"/>
      <c r="V481" s="1"/>
      <c r="W481" s="1"/>
      <c r="X481" s="1"/>
      <c r="Y481" s="1"/>
      <c r="Z481" s="1"/>
    </row>
    <row r="482" spans="1:26" ht="15.75" customHeight="1">
      <c r="A482" s="246"/>
      <c r="B482" s="246"/>
      <c r="C482" s="246"/>
      <c r="D482" s="246"/>
      <c r="E482" s="246"/>
      <c r="F482" s="246"/>
      <c r="G482" s="246"/>
      <c r="H482" s="246"/>
      <c r="I482" s="1"/>
      <c r="J482" s="1"/>
      <c r="K482" s="1"/>
      <c r="L482" s="1"/>
      <c r="M482" s="1"/>
      <c r="N482" s="1"/>
      <c r="O482" s="1"/>
      <c r="P482" s="1"/>
      <c r="Q482" s="1"/>
      <c r="R482" s="1"/>
      <c r="S482" s="1"/>
      <c r="T482" s="1"/>
      <c r="U482" s="1"/>
      <c r="V482" s="1"/>
      <c r="W482" s="1"/>
      <c r="X482" s="1"/>
      <c r="Y482" s="1"/>
      <c r="Z482" s="1"/>
    </row>
    <row r="483" spans="1:26" ht="15.75" customHeight="1">
      <c r="A483" s="246"/>
      <c r="B483" s="246"/>
      <c r="C483" s="246"/>
      <c r="D483" s="246"/>
      <c r="E483" s="246"/>
      <c r="F483" s="246"/>
      <c r="G483" s="246"/>
      <c r="H483" s="246"/>
      <c r="I483" s="1"/>
      <c r="J483" s="1"/>
      <c r="K483" s="1"/>
      <c r="L483" s="1"/>
      <c r="M483" s="1"/>
      <c r="N483" s="1"/>
      <c r="O483" s="1"/>
      <c r="P483" s="1"/>
      <c r="Q483" s="1"/>
      <c r="R483" s="1"/>
      <c r="S483" s="1"/>
      <c r="T483" s="1"/>
      <c r="U483" s="1"/>
      <c r="V483" s="1"/>
      <c r="W483" s="1"/>
      <c r="X483" s="1"/>
      <c r="Y483" s="1"/>
      <c r="Z483" s="1"/>
    </row>
    <row r="484" spans="1:26" ht="15.75" customHeight="1">
      <c r="A484" s="246"/>
      <c r="B484" s="246"/>
      <c r="C484" s="246"/>
      <c r="D484" s="246"/>
      <c r="E484" s="246"/>
      <c r="F484" s="246"/>
      <c r="G484" s="246"/>
      <c r="H484" s="246"/>
      <c r="I484" s="1"/>
      <c r="J484" s="1"/>
      <c r="K484" s="1"/>
      <c r="L484" s="1"/>
      <c r="M484" s="1"/>
      <c r="N484" s="1"/>
      <c r="O484" s="1"/>
      <c r="P484" s="1"/>
      <c r="Q484" s="1"/>
      <c r="R484" s="1"/>
      <c r="S484" s="1"/>
      <c r="T484" s="1"/>
      <c r="U484" s="1"/>
      <c r="V484" s="1"/>
      <c r="W484" s="1"/>
      <c r="X484" s="1"/>
      <c r="Y484" s="1"/>
      <c r="Z484" s="1"/>
    </row>
    <row r="485" spans="1:26" ht="15.75" customHeight="1">
      <c r="A485" s="246"/>
      <c r="B485" s="246"/>
      <c r="C485" s="246"/>
      <c r="D485" s="246"/>
      <c r="E485" s="246"/>
      <c r="F485" s="246"/>
      <c r="G485" s="246"/>
      <c r="H485" s="246"/>
      <c r="I485" s="1"/>
      <c r="J485" s="1"/>
      <c r="K485" s="1"/>
      <c r="L485" s="1"/>
      <c r="M485" s="1"/>
      <c r="N485" s="1"/>
      <c r="O485" s="1"/>
      <c r="P485" s="1"/>
      <c r="Q485" s="1"/>
      <c r="R485" s="1"/>
      <c r="S485" s="1"/>
      <c r="T485" s="1"/>
      <c r="U485" s="1"/>
      <c r="V485" s="1"/>
      <c r="W485" s="1"/>
      <c r="X485" s="1"/>
      <c r="Y485" s="1"/>
      <c r="Z485" s="1"/>
    </row>
    <row r="486" spans="1:26" ht="15.75" customHeight="1">
      <c r="A486" s="246"/>
      <c r="B486" s="246"/>
      <c r="C486" s="246"/>
      <c r="D486" s="246"/>
      <c r="E486" s="246"/>
      <c r="F486" s="246"/>
      <c r="G486" s="246"/>
      <c r="H486" s="246"/>
      <c r="I486" s="1"/>
      <c r="J486" s="1"/>
      <c r="K486" s="1"/>
      <c r="L486" s="1"/>
      <c r="M486" s="1"/>
      <c r="N486" s="1"/>
      <c r="O486" s="1"/>
      <c r="P486" s="1"/>
      <c r="Q486" s="1"/>
      <c r="R486" s="1"/>
      <c r="S486" s="1"/>
      <c r="T486" s="1"/>
      <c r="U486" s="1"/>
      <c r="V486" s="1"/>
      <c r="W486" s="1"/>
      <c r="X486" s="1"/>
      <c r="Y486" s="1"/>
      <c r="Z486" s="1"/>
    </row>
    <row r="487" spans="1:26" ht="15.75" customHeight="1">
      <c r="A487" s="246"/>
      <c r="B487" s="246"/>
      <c r="C487" s="246"/>
      <c r="D487" s="246"/>
      <c r="E487" s="246"/>
      <c r="F487" s="246"/>
      <c r="G487" s="246"/>
      <c r="H487" s="246"/>
      <c r="I487" s="1"/>
      <c r="J487" s="1"/>
      <c r="K487" s="1"/>
      <c r="L487" s="1"/>
      <c r="M487" s="1"/>
      <c r="N487" s="1"/>
      <c r="O487" s="1"/>
      <c r="P487" s="1"/>
      <c r="Q487" s="1"/>
      <c r="R487" s="1"/>
      <c r="S487" s="1"/>
      <c r="T487" s="1"/>
      <c r="U487" s="1"/>
      <c r="V487" s="1"/>
      <c r="W487" s="1"/>
      <c r="X487" s="1"/>
      <c r="Y487" s="1"/>
      <c r="Z487" s="1"/>
    </row>
    <row r="488" spans="1:26" ht="15.75" customHeight="1">
      <c r="A488" s="246"/>
      <c r="B488" s="246"/>
      <c r="C488" s="246"/>
      <c r="D488" s="246"/>
      <c r="E488" s="246"/>
      <c r="F488" s="246"/>
      <c r="G488" s="246"/>
      <c r="H488" s="246"/>
      <c r="I488" s="1"/>
      <c r="J488" s="1"/>
      <c r="K488" s="1"/>
      <c r="L488" s="1"/>
      <c r="M488" s="1"/>
      <c r="N488" s="1"/>
      <c r="O488" s="1"/>
      <c r="P488" s="1"/>
      <c r="Q488" s="1"/>
      <c r="R488" s="1"/>
      <c r="S488" s="1"/>
      <c r="T488" s="1"/>
      <c r="U488" s="1"/>
      <c r="V488" s="1"/>
      <c r="W488" s="1"/>
      <c r="X488" s="1"/>
      <c r="Y488" s="1"/>
      <c r="Z488" s="1"/>
    </row>
    <row r="489" spans="1:26" ht="15.75" customHeight="1">
      <c r="A489" s="246"/>
      <c r="B489" s="246"/>
      <c r="C489" s="246"/>
      <c r="D489" s="246"/>
      <c r="E489" s="246"/>
      <c r="F489" s="246"/>
      <c r="G489" s="246"/>
      <c r="H489" s="246"/>
      <c r="I489" s="1"/>
      <c r="J489" s="1"/>
      <c r="K489" s="1"/>
      <c r="L489" s="1"/>
      <c r="M489" s="1"/>
      <c r="N489" s="1"/>
      <c r="O489" s="1"/>
      <c r="P489" s="1"/>
      <c r="Q489" s="1"/>
      <c r="R489" s="1"/>
      <c r="S489" s="1"/>
      <c r="T489" s="1"/>
      <c r="U489" s="1"/>
      <c r="V489" s="1"/>
      <c r="W489" s="1"/>
      <c r="X489" s="1"/>
      <c r="Y489" s="1"/>
      <c r="Z489" s="1"/>
    </row>
    <row r="490" spans="1:26" ht="15.75" customHeight="1">
      <c r="A490" s="246"/>
      <c r="B490" s="246"/>
      <c r="C490" s="246"/>
      <c r="D490" s="246"/>
      <c r="E490" s="246"/>
      <c r="F490" s="246"/>
      <c r="G490" s="246"/>
      <c r="H490" s="246"/>
      <c r="I490" s="1"/>
      <c r="J490" s="1"/>
      <c r="K490" s="1"/>
      <c r="L490" s="1"/>
      <c r="M490" s="1"/>
      <c r="N490" s="1"/>
      <c r="O490" s="1"/>
      <c r="P490" s="1"/>
      <c r="Q490" s="1"/>
      <c r="R490" s="1"/>
      <c r="S490" s="1"/>
      <c r="T490" s="1"/>
      <c r="U490" s="1"/>
      <c r="V490" s="1"/>
      <c r="W490" s="1"/>
      <c r="X490" s="1"/>
      <c r="Y490" s="1"/>
      <c r="Z490" s="1"/>
    </row>
    <row r="491" spans="1:26" ht="15.75" customHeight="1">
      <c r="A491" s="246"/>
      <c r="B491" s="246"/>
      <c r="C491" s="246"/>
      <c r="D491" s="246"/>
      <c r="E491" s="246"/>
      <c r="F491" s="246"/>
      <c r="G491" s="246"/>
      <c r="H491" s="246"/>
      <c r="I491" s="1"/>
      <c r="J491" s="1"/>
      <c r="K491" s="1"/>
      <c r="L491" s="1"/>
      <c r="M491" s="1"/>
      <c r="N491" s="1"/>
      <c r="O491" s="1"/>
      <c r="P491" s="1"/>
      <c r="Q491" s="1"/>
      <c r="R491" s="1"/>
      <c r="S491" s="1"/>
      <c r="T491" s="1"/>
      <c r="U491" s="1"/>
      <c r="V491" s="1"/>
      <c r="W491" s="1"/>
      <c r="X491" s="1"/>
      <c r="Y491" s="1"/>
      <c r="Z491" s="1"/>
    </row>
    <row r="492" spans="1:26" ht="15.75" customHeight="1">
      <c r="A492" s="246"/>
      <c r="B492" s="246"/>
      <c r="C492" s="246"/>
      <c r="D492" s="246"/>
      <c r="E492" s="246"/>
      <c r="F492" s="246"/>
      <c r="G492" s="246"/>
      <c r="H492" s="246"/>
      <c r="I492" s="1"/>
      <c r="J492" s="1"/>
      <c r="K492" s="1"/>
      <c r="L492" s="1"/>
      <c r="M492" s="1"/>
      <c r="N492" s="1"/>
      <c r="O492" s="1"/>
      <c r="P492" s="1"/>
      <c r="Q492" s="1"/>
      <c r="R492" s="1"/>
      <c r="S492" s="1"/>
      <c r="T492" s="1"/>
      <c r="U492" s="1"/>
      <c r="V492" s="1"/>
      <c r="W492" s="1"/>
      <c r="X492" s="1"/>
      <c r="Y492" s="1"/>
      <c r="Z492" s="1"/>
    </row>
    <row r="493" spans="1:26" ht="15.75" customHeight="1">
      <c r="A493" s="246"/>
      <c r="B493" s="246"/>
      <c r="C493" s="246"/>
      <c r="D493" s="246"/>
      <c r="E493" s="246"/>
      <c r="F493" s="246"/>
      <c r="G493" s="246"/>
      <c r="H493" s="246"/>
      <c r="I493" s="1"/>
      <c r="J493" s="1"/>
      <c r="K493" s="1"/>
      <c r="L493" s="1"/>
      <c r="M493" s="1"/>
      <c r="N493" s="1"/>
      <c r="O493" s="1"/>
      <c r="P493" s="1"/>
      <c r="Q493" s="1"/>
      <c r="R493" s="1"/>
      <c r="S493" s="1"/>
      <c r="T493" s="1"/>
      <c r="U493" s="1"/>
      <c r="V493" s="1"/>
      <c r="W493" s="1"/>
      <c r="X493" s="1"/>
      <c r="Y493" s="1"/>
      <c r="Z493" s="1"/>
    </row>
    <row r="494" spans="1:26" ht="15.75" customHeight="1">
      <c r="A494" s="246"/>
      <c r="B494" s="246"/>
      <c r="C494" s="246"/>
      <c r="D494" s="246"/>
      <c r="E494" s="246"/>
      <c r="F494" s="246"/>
      <c r="G494" s="246"/>
      <c r="H494" s="246"/>
      <c r="I494" s="1"/>
      <c r="J494" s="1"/>
      <c r="K494" s="1"/>
      <c r="L494" s="1"/>
      <c r="M494" s="1"/>
      <c r="N494" s="1"/>
      <c r="O494" s="1"/>
      <c r="P494" s="1"/>
      <c r="Q494" s="1"/>
      <c r="R494" s="1"/>
      <c r="S494" s="1"/>
      <c r="T494" s="1"/>
      <c r="U494" s="1"/>
      <c r="V494" s="1"/>
      <c r="W494" s="1"/>
      <c r="X494" s="1"/>
      <c r="Y494" s="1"/>
      <c r="Z494" s="1"/>
    </row>
    <row r="495" spans="1:26" ht="15.75" customHeight="1">
      <c r="A495" s="246"/>
      <c r="B495" s="246"/>
      <c r="C495" s="246"/>
      <c r="D495" s="246"/>
      <c r="E495" s="246"/>
      <c r="F495" s="246"/>
      <c r="G495" s="246"/>
      <c r="H495" s="246"/>
      <c r="I495" s="1"/>
      <c r="J495" s="1"/>
      <c r="K495" s="1"/>
      <c r="L495" s="1"/>
      <c r="M495" s="1"/>
      <c r="N495" s="1"/>
      <c r="O495" s="1"/>
      <c r="P495" s="1"/>
      <c r="Q495" s="1"/>
      <c r="R495" s="1"/>
      <c r="S495" s="1"/>
      <c r="T495" s="1"/>
      <c r="U495" s="1"/>
      <c r="V495" s="1"/>
      <c r="W495" s="1"/>
      <c r="X495" s="1"/>
      <c r="Y495" s="1"/>
      <c r="Z495" s="1"/>
    </row>
    <row r="496" spans="1:26" ht="15.75" customHeight="1">
      <c r="A496" s="246"/>
      <c r="B496" s="246"/>
      <c r="C496" s="246"/>
      <c r="D496" s="246"/>
      <c r="E496" s="246"/>
      <c r="F496" s="246"/>
      <c r="G496" s="246"/>
      <c r="H496" s="246"/>
      <c r="I496" s="1"/>
      <c r="J496" s="1"/>
      <c r="K496" s="1"/>
      <c r="L496" s="1"/>
      <c r="M496" s="1"/>
      <c r="N496" s="1"/>
      <c r="O496" s="1"/>
      <c r="P496" s="1"/>
      <c r="Q496" s="1"/>
      <c r="R496" s="1"/>
      <c r="S496" s="1"/>
      <c r="T496" s="1"/>
      <c r="U496" s="1"/>
      <c r="V496" s="1"/>
      <c r="W496" s="1"/>
      <c r="X496" s="1"/>
      <c r="Y496" s="1"/>
      <c r="Z496" s="1"/>
    </row>
    <row r="497" spans="1:26" ht="15.75" customHeight="1">
      <c r="A497" s="246"/>
      <c r="B497" s="246"/>
      <c r="C497" s="246"/>
      <c r="D497" s="246"/>
      <c r="E497" s="246"/>
      <c r="F497" s="246"/>
      <c r="G497" s="246"/>
      <c r="H497" s="246"/>
      <c r="I497" s="1"/>
      <c r="J497" s="1"/>
      <c r="K497" s="1"/>
      <c r="L497" s="1"/>
      <c r="M497" s="1"/>
      <c r="N497" s="1"/>
      <c r="O497" s="1"/>
      <c r="P497" s="1"/>
      <c r="Q497" s="1"/>
      <c r="R497" s="1"/>
      <c r="S497" s="1"/>
      <c r="T497" s="1"/>
      <c r="U497" s="1"/>
      <c r="V497" s="1"/>
      <c r="W497" s="1"/>
      <c r="X497" s="1"/>
      <c r="Y497" s="1"/>
      <c r="Z497" s="1"/>
    </row>
    <row r="498" spans="1:26" ht="15.75" customHeight="1">
      <c r="A498" s="246"/>
      <c r="B498" s="246"/>
      <c r="C498" s="246"/>
      <c r="D498" s="246"/>
      <c r="E498" s="246"/>
      <c r="F498" s="246"/>
      <c r="G498" s="246"/>
      <c r="H498" s="246"/>
      <c r="I498" s="1"/>
      <c r="J498" s="1"/>
      <c r="K498" s="1"/>
      <c r="L498" s="1"/>
      <c r="M498" s="1"/>
      <c r="N498" s="1"/>
      <c r="O498" s="1"/>
      <c r="P498" s="1"/>
      <c r="Q498" s="1"/>
      <c r="R498" s="1"/>
      <c r="S498" s="1"/>
      <c r="T498" s="1"/>
      <c r="U498" s="1"/>
      <c r="V498" s="1"/>
      <c r="W498" s="1"/>
      <c r="X498" s="1"/>
      <c r="Y498" s="1"/>
      <c r="Z498" s="1"/>
    </row>
    <row r="499" spans="1:26" ht="15.75" customHeight="1">
      <c r="A499" s="246"/>
      <c r="B499" s="246"/>
      <c r="C499" s="246"/>
      <c r="D499" s="246"/>
      <c r="E499" s="246"/>
      <c r="F499" s="246"/>
      <c r="G499" s="246"/>
      <c r="H499" s="246"/>
      <c r="I499" s="1"/>
      <c r="J499" s="1"/>
      <c r="K499" s="1"/>
      <c r="L499" s="1"/>
      <c r="M499" s="1"/>
      <c r="N499" s="1"/>
      <c r="O499" s="1"/>
      <c r="P499" s="1"/>
      <c r="Q499" s="1"/>
      <c r="R499" s="1"/>
      <c r="S499" s="1"/>
      <c r="T499" s="1"/>
      <c r="U499" s="1"/>
      <c r="V499" s="1"/>
      <c r="W499" s="1"/>
      <c r="X499" s="1"/>
      <c r="Y499" s="1"/>
      <c r="Z499" s="1"/>
    </row>
    <row r="500" spans="1:26" ht="15.75" customHeight="1">
      <c r="A500" s="246"/>
      <c r="B500" s="246"/>
      <c r="C500" s="246"/>
      <c r="D500" s="246"/>
      <c r="E500" s="246"/>
      <c r="F500" s="246"/>
      <c r="G500" s="246"/>
      <c r="H500" s="246"/>
      <c r="I500" s="1"/>
      <c r="J500" s="1"/>
      <c r="K500" s="1"/>
      <c r="L500" s="1"/>
      <c r="M500" s="1"/>
      <c r="N500" s="1"/>
      <c r="O500" s="1"/>
      <c r="P500" s="1"/>
      <c r="Q500" s="1"/>
      <c r="R500" s="1"/>
      <c r="S500" s="1"/>
      <c r="T500" s="1"/>
      <c r="U500" s="1"/>
      <c r="V500" s="1"/>
      <c r="W500" s="1"/>
      <c r="X500" s="1"/>
      <c r="Y500" s="1"/>
      <c r="Z500" s="1"/>
    </row>
    <row r="501" spans="1:26" ht="15.75" customHeight="1">
      <c r="A501" s="246"/>
      <c r="B501" s="246"/>
      <c r="C501" s="246"/>
      <c r="D501" s="246"/>
      <c r="E501" s="246"/>
      <c r="F501" s="246"/>
      <c r="G501" s="246"/>
      <c r="H501" s="246"/>
      <c r="I501" s="1"/>
      <c r="J501" s="1"/>
      <c r="K501" s="1"/>
      <c r="L501" s="1"/>
      <c r="M501" s="1"/>
      <c r="N501" s="1"/>
      <c r="O501" s="1"/>
      <c r="P501" s="1"/>
      <c r="Q501" s="1"/>
      <c r="R501" s="1"/>
      <c r="S501" s="1"/>
      <c r="T501" s="1"/>
      <c r="U501" s="1"/>
      <c r="V501" s="1"/>
      <c r="W501" s="1"/>
      <c r="X501" s="1"/>
      <c r="Y501" s="1"/>
      <c r="Z501" s="1"/>
    </row>
    <row r="502" spans="1:26" ht="15.75" customHeight="1">
      <c r="A502" s="246"/>
      <c r="B502" s="246"/>
      <c r="C502" s="246"/>
      <c r="D502" s="246"/>
      <c r="E502" s="246"/>
      <c r="F502" s="246"/>
      <c r="G502" s="246"/>
      <c r="H502" s="246"/>
      <c r="I502" s="1"/>
      <c r="J502" s="1"/>
      <c r="K502" s="1"/>
      <c r="L502" s="1"/>
      <c r="M502" s="1"/>
      <c r="N502" s="1"/>
      <c r="O502" s="1"/>
      <c r="P502" s="1"/>
      <c r="Q502" s="1"/>
      <c r="R502" s="1"/>
      <c r="S502" s="1"/>
      <c r="T502" s="1"/>
      <c r="U502" s="1"/>
      <c r="V502" s="1"/>
      <c r="W502" s="1"/>
      <c r="X502" s="1"/>
      <c r="Y502" s="1"/>
      <c r="Z502" s="1"/>
    </row>
    <row r="503" spans="1:26" ht="15.75" customHeight="1">
      <c r="A503" s="246"/>
      <c r="B503" s="246"/>
      <c r="C503" s="246"/>
      <c r="D503" s="246"/>
      <c r="E503" s="246"/>
      <c r="F503" s="246"/>
      <c r="G503" s="246"/>
      <c r="H503" s="246"/>
      <c r="I503" s="1"/>
      <c r="J503" s="1"/>
      <c r="K503" s="1"/>
      <c r="L503" s="1"/>
      <c r="M503" s="1"/>
      <c r="N503" s="1"/>
      <c r="O503" s="1"/>
      <c r="P503" s="1"/>
      <c r="Q503" s="1"/>
      <c r="R503" s="1"/>
      <c r="S503" s="1"/>
      <c r="T503" s="1"/>
      <c r="U503" s="1"/>
      <c r="V503" s="1"/>
      <c r="W503" s="1"/>
      <c r="X503" s="1"/>
      <c r="Y503" s="1"/>
      <c r="Z503" s="1"/>
    </row>
    <row r="504" spans="1:26" ht="15.75" customHeight="1">
      <c r="A504" s="246"/>
      <c r="B504" s="246"/>
      <c r="C504" s="246"/>
      <c r="D504" s="246"/>
      <c r="E504" s="246"/>
      <c r="F504" s="246"/>
      <c r="G504" s="246"/>
      <c r="H504" s="246"/>
      <c r="I504" s="1"/>
      <c r="J504" s="1"/>
      <c r="K504" s="1"/>
      <c r="L504" s="1"/>
      <c r="M504" s="1"/>
      <c r="N504" s="1"/>
      <c r="O504" s="1"/>
      <c r="P504" s="1"/>
      <c r="Q504" s="1"/>
      <c r="R504" s="1"/>
      <c r="S504" s="1"/>
      <c r="T504" s="1"/>
      <c r="U504" s="1"/>
      <c r="V504" s="1"/>
      <c r="W504" s="1"/>
      <c r="X504" s="1"/>
      <c r="Y504" s="1"/>
      <c r="Z504" s="1"/>
    </row>
    <row r="505" spans="1:26" ht="15.75" customHeight="1">
      <c r="A505" s="246"/>
      <c r="B505" s="246"/>
      <c r="C505" s="246"/>
      <c r="D505" s="246"/>
      <c r="E505" s="246"/>
      <c r="F505" s="246"/>
      <c r="G505" s="246"/>
      <c r="H505" s="246"/>
      <c r="I505" s="1"/>
      <c r="J505" s="1"/>
      <c r="K505" s="1"/>
      <c r="L505" s="1"/>
      <c r="M505" s="1"/>
      <c r="N505" s="1"/>
      <c r="O505" s="1"/>
      <c r="P505" s="1"/>
      <c r="Q505" s="1"/>
      <c r="R505" s="1"/>
      <c r="S505" s="1"/>
      <c r="T505" s="1"/>
      <c r="U505" s="1"/>
      <c r="V505" s="1"/>
      <c r="W505" s="1"/>
      <c r="X505" s="1"/>
      <c r="Y505" s="1"/>
      <c r="Z505" s="1"/>
    </row>
    <row r="506" spans="1:26" ht="15.75" customHeight="1">
      <c r="A506" s="246"/>
      <c r="B506" s="246"/>
      <c r="C506" s="246"/>
      <c r="D506" s="246"/>
      <c r="E506" s="246"/>
      <c r="F506" s="246"/>
      <c r="G506" s="246"/>
      <c r="H506" s="246"/>
      <c r="I506" s="1"/>
      <c r="J506" s="1"/>
      <c r="K506" s="1"/>
      <c r="L506" s="1"/>
      <c r="M506" s="1"/>
      <c r="N506" s="1"/>
      <c r="O506" s="1"/>
      <c r="P506" s="1"/>
      <c r="Q506" s="1"/>
      <c r="R506" s="1"/>
      <c r="S506" s="1"/>
      <c r="T506" s="1"/>
      <c r="U506" s="1"/>
      <c r="V506" s="1"/>
      <c r="W506" s="1"/>
      <c r="X506" s="1"/>
      <c r="Y506" s="1"/>
      <c r="Z506" s="1"/>
    </row>
    <row r="507" spans="1:26" ht="15.75" customHeight="1">
      <c r="A507" s="246"/>
      <c r="B507" s="246"/>
      <c r="C507" s="246"/>
      <c r="D507" s="246"/>
      <c r="E507" s="246"/>
      <c r="F507" s="246"/>
      <c r="G507" s="246"/>
      <c r="H507" s="246"/>
      <c r="I507" s="1"/>
      <c r="J507" s="1"/>
      <c r="K507" s="1"/>
      <c r="L507" s="1"/>
      <c r="M507" s="1"/>
      <c r="N507" s="1"/>
      <c r="O507" s="1"/>
      <c r="P507" s="1"/>
      <c r="Q507" s="1"/>
      <c r="R507" s="1"/>
      <c r="S507" s="1"/>
      <c r="T507" s="1"/>
      <c r="U507" s="1"/>
      <c r="V507" s="1"/>
      <c r="W507" s="1"/>
      <c r="X507" s="1"/>
      <c r="Y507" s="1"/>
      <c r="Z507" s="1"/>
    </row>
    <row r="508" spans="1:26" ht="15.75" customHeight="1">
      <c r="A508" s="246"/>
      <c r="B508" s="246"/>
      <c r="C508" s="246"/>
      <c r="D508" s="246"/>
      <c r="E508" s="246"/>
      <c r="F508" s="246"/>
      <c r="G508" s="246"/>
      <c r="H508" s="246"/>
      <c r="I508" s="1"/>
      <c r="J508" s="1"/>
      <c r="K508" s="1"/>
      <c r="L508" s="1"/>
      <c r="M508" s="1"/>
      <c r="N508" s="1"/>
      <c r="O508" s="1"/>
      <c r="P508" s="1"/>
      <c r="Q508" s="1"/>
      <c r="R508" s="1"/>
      <c r="S508" s="1"/>
      <c r="T508" s="1"/>
      <c r="U508" s="1"/>
      <c r="V508" s="1"/>
      <c r="W508" s="1"/>
      <c r="X508" s="1"/>
      <c r="Y508" s="1"/>
      <c r="Z508" s="1"/>
    </row>
    <row r="509" spans="1:26" ht="15.75" customHeight="1">
      <c r="A509" s="246"/>
      <c r="B509" s="246"/>
      <c r="C509" s="246"/>
      <c r="D509" s="246"/>
      <c r="E509" s="246"/>
      <c r="F509" s="246"/>
      <c r="G509" s="246"/>
      <c r="H509" s="246"/>
      <c r="I509" s="1"/>
      <c r="J509" s="1"/>
      <c r="K509" s="1"/>
      <c r="L509" s="1"/>
      <c r="M509" s="1"/>
      <c r="N509" s="1"/>
      <c r="O509" s="1"/>
      <c r="P509" s="1"/>
      <c r="Q509" s="1"/>
      <c r="R509" s="1"/>
      <c r="S509" s="1"/>
      <c r="T509" s="1"/>
      <c r="U509" s="1"/>
      <c r="V509" s="1"/>
      <c r="W509" s="1"/>
      <c r="X509" s="1"/>
      <c r="Y509" s="1"/>
      <c r="Z509" s="1"/>
    </row>
    <row r="510" spans="1:26" ht="15.75" customHeight="1">
      <c r="A510" s="246"/>
      <c r="B510" s="246"/>
      <c r="C510" s="246"/>
      <c r="D510" s="246"/>
      <c r="E510" s="246"/>
      <c r="F510" s="246"/>
      <c r="G510" s="246"/>
      <c r="H510" s="246"/>
      <c r="I510" s="1"/>
      <c r="J510" s="1"/>
      <c r="K510" s="1"/>
      <c r="L510" s="1"/>
      <c r="M510" s="1"/>
      <c r="N510" s="1"/>
      <c r="O510" s="1"/>
      <c r="P510" s="1"/>
      <c r="Q510" s="1"/>
      <c r="R510" s="1"/>
      <c r="S510" s="1"/>
      <c r="T510" s="1"/>
      <c r="U510" s="1"/>
      <c r="V510" s="1"/>
      <c r="W510" s="1"/>
      <c r="X510" s="1"/>
      <c r="Y510" s="1"/>
      <c r="Z510" s="1"/>
    </row>
    <row r="511" spans="1:26" ht="15.75" customHeight="1">
      <c r="A511" s="246"/>
      <c r="B511" s="246"/>
      <c r="C511" s="246"/>
      <c r="D511" s="246"/>
      <c r="E511" s="246"/>
      <c r="F511" s="246"/>
      <c r="G511" s="246"/>
      <c r="H511" s="246"/>
      <c r="I511" s="1"/>
      <c r="J511" s="1"/>
      <c r="K511" s="1"/>
      <c r="L511" s="1"/>
      <c r="M511" s="1"/>
      <c r="N511" s="1"/>
      <c r="O511" s="1"/>
      <c r="P511" s="1"/>
      <c r="Q511" s="1"/>
      <c r="R511" s="1"/>
      <c r="S511" s="1"/>
      <c r="T511" s="1"/>
      <c r="U511" s="1"/>
      <c r="V511" s="1"/>
      <c r="W511" s="1"/>
      <c r="X511" s="1"/>
      <c r="Y511" s="1"/>
      <c r="Z511" s="1"/>
    </row>
    <row r="512" spans="1:26" ht="15.75" customHeight="1">
      <c r="A512" s="246"/>
      <c r="B512" s="246"/>
      <c r="C512" s="246"/>
      <c r="D512" s="246"/>
      <c r="E512" s="246"/>
      <c r="F512" s="246"/>
      <c r="G512" s="246"/>
      <c r="H512" s="246"/>
      <c r="I512" s="1"/>
      <c r="J512" s="1"/>
      <c r="K512" s="1"/>
      <c r="L512" s="1"/>
      <c r="M512" s="1"/>
      <c r="N512" s="1"/>
      <c r="O512" s="1"/>
      <c r="P512" s="1"/>
      <c r="Q512" s="1"/>
      <c r="R512" s="1"/>
      <c r="S512" s="1"/>
      <c r="T512" s="1"/>
      <c r="U512" s="1"/>
      <c r="V512" s="1"/>
      <c r="W512" s="1"/>
      <c r="X512" s="1"/>
      <c r="Y512" s="1"/>
      <c r="Z512" s="1"/>
    </row>
    <row r="513" spans="1:26" ht="15.75" customHeight="1">
      <c r="A513" s="246"/>
      <c r="B513" s="246"/>
      <c r="C513" s="246"/>
      <c r="D513" s="246"/>
      <c r="E513" s="246"/>
      <c r="F513" s="246"/>
      <c r="G513" s="246"/>
      <c r="H513" s="246"/>
      <c r="I513" s="1"/>
      <c r="J513" s="1"/>
      <c r="K513" s="1"/>
      <c r="L513" s="1"/>
      <c r="M513" s="1"/>
      <c r="N513" s="1"/>
      <c r="O513" s="1"/>
      <c r="P513" s="1"/>
      <c r="Q513" s="1"/>
      <c r="R513" s="1"/>
      <c r="S513" s="1"/>
      <c r="T513" s="1"/>
      <c r="U513" s="1"/>
      <c r="V513" s="1"/>
      <c r="W513" s="1"/>
      <c r="X513" s="1"/>
      <c r="Y513" s="1"/>
      <c r="Z513" s="1"/>
    </row>
    <row r="514" spans="1:26" ht="15.75" customHeight="1">
      <c r="A514" s="246"/>
      <c r="B514" s="246"/>
      <c r="C514" s="246"/>
      <c r="D514" s="246"/>
      <c r="E514" s="246"/>
      <c r="F514" s="246"/>
      <c r="G514" s="246"/>
      <c r="H514" s="246"/>
      <c r="I514" s="1"/>
      <c r="J514" s="1"/>
      <c r="K514" s="1"/>
      <c r="L514" s="1"/>
      <c r="M514" s="1"/>
      <c r="N514" s="1"/>
      <c r="O514" s="1"/>
      <c r="P514" s="1"/>
      <c r="Q514" s="1"/>
      <c r="R514" s="1"/>
      <c r="S514" s="1"/>
      <c r="T514" s="1"/>
      <c r="U514" s="1"/>
      <c r="V514" s="1"/>
      <c r="W514" s="1"/>
      <c r="X514" s="1"/>
      <c r="Y514" s="1"/>
      <c r="Z514" s="1"/>
    </row>
    <row r="515" spans="1:26" ht="15.75" customHeight="1">
      <c r="A515" s="246"/>
      <c r="B515" s="246"/>
      <c r="C515" s="246"/>
      <c r="D515" s="246"/>
      <c r="E515" s="246"/>
      <c r="F515" s="246"/>
      <c r="G515" s="246"/>
      <c r="H515" s="246"/>
      <c r="I515" s="1"/>
      <c r="J515" s="1"/>
      <c r="K515" s="1"/>
      <c r="L515" s="1"/>
      <c r="M515" s="1"/>
      <c r="N515" s="1"/>
      <c r="O515" s="1"/>
      <c r="P515" s="1"/>
      <c r="Q515" s="1"/>
      <c r="R515" s="1"/>
      <c r="S515" s="1"/>
      <c r="T515" s="1"/>
      <c r="U515" s="1"/>
      <c r="V515" s="1"/>
      <c r="W515" s="1"/>
      <c r="X515" s="1"/>
      <c r="Y515" s="1"/>
      <c r="Z515" s="1"/>
    </row>
    <row r="516" spans="1:26" ht="15.75" customHeight="1">
      <c r="A516" s="246"/>
      <c r="B516" s="246"/>
      <c r="C516" s="246"/>
      <c r="D516" s="246"/>
      <c r="E516" s="246"/>
      <c r="F516" s="246"/>
      <c r="G516" s="246"/>
      <c r="H516" s="246"/>
      <c r="I516" s="1"/>
      <c r="J516" s="1"/>
      <c r="K516" s="1"/>
      <c r="L516" s="1"/>
      <c r="M516" s="1"/>
      <c r="N516" s="1"/>
      <c r="O516" s="1"/>
      <c r="P516" s="1"/>
      <c r="Q516" s="1"/>
      <c r="R516" s="1"/>
      <c r="S516" s="1"/>
      <c r="T516" s="1"/>
      <c r="U516" s="1"/>
      <c r="V516" s="1"/>
      <c r="W516" s="1"/>
      <c r="X516" s="1"/>
      <c r="Y516" s="1"/>
      <c r="Z516" s="1"/>
    </row>
    <row r="517" spans="1:26" ht="15.75" customHeight="1">
      <c r="A517" s="246"/>
      <c r="B517" s="246"/>
      <c r="C517" s="246"/>
      <c r="D517" s="246"/>
      <c r="E517" s="246"/>
      <c r="F517" s="246"/>
      <c r="G517" s="246"/>
      <c r="H517" s="246"/>
      <c r="I517" s="1"/>
      <c r="J517" s="1"/>
      <c r="K517" s="1"/>
      <c r="L517" s="1"/>
      <c r="M517" s="1"/>
      <c r="N517" s="1"/>
      <c r="O517" s="1"/>
      <c r="P517" s="1"/>
      <c r="Q517" s="1"/>
      <c r="R517" s="1"/>
      <c r="S517" s="1"/>
      <c r="T517" s="1"/>
      <c r="U517" s="1"/>
      <c r="V517" s="1"/>
      <c r="W517" s="1"/>
      <c r="X517" s="1"/>
      <c r="Y517" s="1"/>
      <c r="Z517" s="1"/>
    </row>
    <row r="518" spans="1:26" ht="15.75" customHeight="1">
      <c r="A518" s="246"/>
      <c r="B518" s="246"/>
      <c r="C518" s="246"/>
      <c r="D518" s="246"/>
      <c r="E518" s="246"/>
      <c r="F518" s="246"/>
      <c r="G518" s="246"/>
      <c r="H518" s="246"/>
      <c r="I518" s="1"/>
      <c r="J518" s="1"/>
      <c r="K518" s="1"/>
      <c r="L518" s="1"/>
      <c r="M518" s="1"/>
      <c r="N518" s="1"/>
      <c r="O518" s="1"/>
      <c r="P518" s="1"/>
      <c r="Q518" s="1"/>
      <c r="R518" s="1"/>
      <c r="S518" s="1"/>
      <c r="T518" s="1"/>
      <c r="U518" s="1"/>
      <c r="V518" s="1"/>
      <c r="W518" s="1"/>
      <c r="X518" s="1"/>
      <c r="Y518" s="1"/>
      <c r="Z518" s="1"/>
    </row>
    <row r="519" spans="1:26" ht="15.75" customHeight="1">
      <c r="A519" s="246"/>
      <c r="B519" s="246"/>
      <c r="C519" s="246"/>
      <c r="D519" s="246"/>
      <c r="E519" s="246"/>
      <c r="F519" s="246"/>
      <c r="G519" s="246"/>
      <c r="H519" s="246"/>
      <c r="I519" s="1"/>
      <c r="J519" s="1"/>
      <c r="K519" s="1"/>
      <c r="L519" s="1"/>
      <c r="M519" s="1"/>
      <c r="N519" s="1"/>
      <c r="O519" s="1"/>
      <c r="P519" s="1"/>
      <c r="Q519" s="1"/>
      <c r="R519" s="1"/>
      <c r="S519" s="1"/>
      <c r="T519" s="1"/>
      <c r="U519" s="1"/>
      <c r="V519" s="1"/>
      <c r="W519" s="1"/>
      <c r="X519" s="1"/>
      <c r="Y519" s="1"/>
      <c r="Z519" s="1"/>
    </row>
    <row r="520" spans="1:26" ht="15.75" customHeight="1">
      <c r="A520" s="246"/>
      <c r="B520" s="246"/>
      <c r="C520" s="246"/>
      <c r="D520" s="246"/>
      <c r="E520" s="246"/>
      <c r="F520" s="246"/>
      <c r="G520" s="246"/>
      <c r="H520" s="246"/>
      <c r="I520" s="1"/>
      <c r="J520" s="1"/>
      <c r="K520" s="1"/>
      <c r="L520" s="1"/>
      <c r="M520" s="1"/>
      <c r="N520" s="1"/>
      <c r="O520" s="1"/>
      <c r="P520" s="1"/>
      <c r="Q520" s="1"/>
      <c r="R520" s="1"/>
      <c r="S520" s="1"/>
      <c r="T520" s="1"/>
      <c r="U520" s="1"/>
      <c r="V520" s="1"/>
      <c r="W520" s="1"/>
      <c r="X520" s="1"/>
      <c r="Y520" s="1"/>
      <c r="Z520" s="1"/>
    </row>
    <row r="521" spans="1:26" ht="15.75" customHeight="1">
      <c r="A521" s="246"/>
      <c r="B521" s="246"/>
      <c r="C521" s="246"/>
      <c r="D521" s="246"/>
      <c r="E521" s="246"/>
      <c r="F521" s="246"/>
      <c r="G521" s="246"/>
      <c r="H521" s="246"/>
      <c r="I521" s="1"/>
      <c r="J521" s="1"/>
      <c r="K521" s="1"/>
      <c r="L521" s="1"/>
      <c r="M521" s="1"/>
      <c r="N521" s="1"/>
      <c r="O521" s="1"/>
      <c r="P521" s="1"/>
      <c r="Q521" s="1"/>
      <c r="R521" s="1"/>
      <c r="S521" s="1"/>
      <c r="T521" s="1"/>
      <c r="U521" s="1"/>
      <c r="V521" s="1"/>
      <c r="W521" s="1"/>
      <c r="X521" s="1"/>
      <c r="Y521" s="1"/>
      <c r="Z521" s="1"/>
    </row>
    <row r="522" spans="1:26" ht="15.75" customHeight="1">
      <c r="A522" s="246"/>
      <c r="B522" s="246"/>
      <c r="C522" s="246"/>
      <c r="D522" s="246"/>
      <c r="E522" s="246"/>
      <c r="F522" s="246"/>
      <c r="G522" s="246"/>
      <c r="H522" s="246"/>
      <c r="I522" s="1"/>
      <c r="J522" s="1"/>
      <c r="K522" s="1"/>
      <c r="L522" s="1"/>
      <c r="M522" s="1"/>
      <c r="N522" s="1"/>
      <c r="O522" s="1"/>
      <c r="P522" s="1"/>
      <c r="Q522" s="1"/>
      <c r="R522" s="1"/>
      <c r="S522" s="1"/>
      <c r="T522" s="1"/>
      <c r="U522" s="1"/>
      <c r="V522" s="1"/>
      <c r="W522" s="1"/>
      <c r="X522" s="1"/>
      <c r="Y522" s="1"/>
      <c r="Z522" s="1"/>
    </row>
    <row r="523" spans="1:26" ht="15.75" customHeight="1">
      <c r="A523" s="246"/>
      <c r="B523" s="246"/>
      <c r="C523" s="246"/>
      <c r="D523" s="246"/>
      <c r="E523" s="246"/>
      <c r="F523" s="246"/>
      <c r="G523" s="246"/>
      <c r="H523" s="246"/>
      <c r="I523" s="1"/>
      <c r="J523" s="1"/>
      <c r="K523" s="1"/>
      <c r="L523" s="1"/>
      <c r="M523" s="1"/>
      <c r="N523" s="1"/>
      <c r="O523" s="1"/>
      <c r="P523" s="1"/>
      <c r="Q523" s="1"/>
      <c r="R523" s="1"/>
      <c r="S523" s="1"/>
      <c r="T523" s="1"/>
      <c r="U523" s="1"/>
      <c r="V523" s="1"/>
      <c r="W523" s="1"/>
      <c r="X523" s="1"/>
      <c r="Y523" s="1"/>
      <c r="Z523" s="1"/>
    </row>
    <row r="524" spans="1:26" ht="15.75" customHeight="1">
      <c r="A524" s="246"/>
      <c r="B524" s="246"/>
      <c r="C524" s="246"/>
      <c r="D524" s="246"/>
      <c r="E524" s="246"/>
      <c r="F524" s="246"/>
      <c r="G524" s="246"/>
      <c r="H524" s="246"/>
      <c r="I524" s="1"/>
      <c r="J524" s="1"/>
      <c r="K524" s="1"/>
      <c r="L524" s="1"/>
      <c r="M524" s="1"/>
      <c r="N524" s="1"/>
      <c r="O524" s="1"/>
      <c r="P524" s="1"/>
      <c r="Q524" s="1"/>
      <c r="R524" s="1"/>
      <c r="S524" s="1"/>
      <c r="T524" s="1"/>
      <c r="U524" s="1"/>
      <c r="V524" s="1"/>
      <c r="W524" s="1"/>
      <c r="X524" s="1"/>
      <c r="Y524" s="1"/>
      <c r="Z524" s="1"/>
    </row>
    <row r="525" spans="1:26" ht="15.75" customHeight="1">
      <c r="A525" s="246"/>
      <c r="B525" s="246"/>
      <c r="C525" s="246"/>
      <c r="D525" s="246"/>
      <c r="E525" s="246"/>
      <c r="F525" s="246"/>
      <c r="G525" s="246"/>
      <c r="H525" s="246"/>
      <c r="I525" s="1"/>
      <c r="J525" s="1"/>
      <c r="K525" s="1"/>
      <c r="L525" s="1"/>
      <c r="M525" s="1"/>
      <c r="N525" s="1"/>
      <c r="O525" s="1"/>
      <c r="P525" s="1"/>
      <c r="Q525" s="1"/>
      <c r="R525" s="1"/>
      <c r="S525" s="1"/>
      <c r="T525" s="1"/>
      <c r="U525" s="1"/>
      <c r="V525" s="1"/>
      <c r="W525" s="1"/>
      <c r="X525" s="1"/>
      <c r="Y525" s="1"/>
      <c r="Z525" s="1"/>
    </row>
    <row r="526" spans="1:26" ht="15.75" customHeight="1">
      <c r="A526" s="246"/>
      <c r="B526" s="246"/>
      <c r="C526" s="246"/>
      <c r="D526" s="246"/>
      <c r="E526" s="246"/>
      <c r="F526" s="246"/>
      <c r="G526" s="246"/>
      <c r="H526" s="246"/>
      <c r="I526" s="1"/>
      <c r="J526" s="1"/>
      <c r="K526" s="1"/>
      <c r="L526" s="1"/>
      <c r="M526" s="1"/>
      <c r="N526" s="1"/>
      <c r="O526" s="1"/>
      <c r="P526" s="1"/>
      <c r="Q526" s="1"/>
      <c r="R526" s="1"/>
      <c r="S526" s="1"/>
      <c r="T526" s="1"/>
      <c r="U526" s="1"/>
      <c r="V526" s="1"/>
      <c r="W526" s="1"/>
      <c r="X526" s="1"/>
      <c r="Y526" s="1"/>
      <c r="Z526" s="1"/>
    </row>
    <row r="527" spans="1:26" ht="15.75" customHeight="1">
      <c r="A527" s="246"/>
      <c r="B527" s="246"/>
      <c r="C527" s="246"/>
      <c r="D527" s="246"/>
      <c r="E527" s="246"/>
      <c r="F527" s="246"/>
      <c r="G527" s="246"/>
      <c r="H527" s="246"/>
      <c r="I527" s="1"/>
      <c r="J527" s="1"/>
      <c r="K527" s="1"/>
      <c r="L527" s="1"/>
      <c r="M527" s="1"/>
      <c r="N527" s="1"/>
      <c r="O527" s="1"/>
      <c r="P527" s="1"/>
      <c r="Q527" s="1"/>
      <c r="R527" s="1"/>
      <c r="S527" s="1"/>
      <c r="T527" s="1"/>
      <c r="U527" s="1"/>
      <c r="V527" s="1"/>
      <c r="W527" s="1"/>
      <c r="X527" s="1"/>
      <c r="Y527" s="1"/>
      <c r="Z527" s="1"/>
    </row>
    <row r="528" spans="1:26" ht="15.75" customHeight="1">
      <c r="A528" s="246"/>
      <c r="B528" s="246"/>
      <c r="C528" s="246"/>
      <c r="D528" s="246"/>
      <c r="E528" s="246"/>
      <c r="F528" s="246"/>
      <c r="G528" s="246"/>
      <c r="H528" s="246"/>
      <c r="I528" s="1"/>
      <c r="J528" s="1"/>
      <c r="K528" s="1"/>
      <c r="L528" s="1"/>
      <c r="M528" s="1"/>
      <c r="N528" s="1"/>
      <c r="O528" s="1"/>
      <c r="P528" s="1"/>
      <c r="Q528" s="1"/>
      <c r="R528" s="1"/>
      <c r="S528" s="1"/>
      <c r="T528" s="1"/>
      <c r="U528" s="1"/>
      <c r="V528" s="1"/>
      <c r="W528" s="1"/>
      <c r="X528" s="1"/>
      <c r="Y528" s="1"/>
      <c r="Z528" s="1"/>
    </row>
    <row r="529" spans="1:26" ht="15.75" customHeight="1">
      <c r="A529" s="246"/>
      <c r="B529" s="246"/>
      <c r="C529" s="246"/>
      <c r="D529" s="246"/>
      <c r="E529" s="246"/>
      <c r="F529" s="246"/>
      <c r="G529" s="246"/>
      <c r="H529" s="246"/>
      <c r="I529" s="1"/>
      <c r="J529" s="1"/>
      <c r="K529" s="1"/>
      <c r="L529" s="1"/>
      <c r="M529" s="1"/>
      <c r="N529" s="1"/>
      <c r="O529" s="1"/>
      <c r="P529" s="1"/>
      <c r="Q529" s="1"/>
      <c r="R529" s="1"/>
      <c r="S529" s="1"/>
      <c r="T529" s="1"/>
      <c r="U529" s="1"/>
      <c r="V529" s="1"/>
      <c r="W529" s="1"/>
      <c r="X529" s="1"/>
      <c r="Y529" s="1"/>
      <c r="Z529" s="1"/>
    </row>
    <row r="530" spans="1:26" ht="15.75" customHeight="1">
      <c r="A530" s="246"/>
      <c r="B530" s="246"/>
      <c r="C530" s="246"/>
      <c r="D530" s="246"/>
      <c r="E530" s="246"/>
      <c r="F530" s="246"/>
      <c r="G530" s="246"/>
      <c r="H530" s="246"/>
      <c r="I530" s="1"/>
      <c r="J530" s="1"/>
      <c r="K530" s="1"/>
      <c r="L530" s="1"/>
      <c r="M530" s="1"/>
      <c r="N530" s="1"/>
      <c r="O530" s="1"/>
      <c r="P530" s="1"/>
      <c r="Q530" s="1"/>
      <c r="R530" s="1"/>
      <c r="S530" s="1"/>
      <c r="T530" s="1"/>
      <c r="U530" s="1"/>
      <c r="V530" s="1"/>
      <c r="W530" s="1"/>
      <c r="X530" s="1"/>
      <c r="Y530" s="1"/>
      <c r="Z530" s="1"/>
    </row>
    <row r="531" spans="1:26" ht="15.75" customHeight="1">
      <c r="A531" s="246"/>
      <c r="B531" s="246"/>
      <c r="C531" s="246"/>
      <c r="D531" s="246"/>
      <c r="E531" s="246"/>
      <c r="F531" s="246"/>
      <c r="G531" s="246"/>
      <c r="H531" s="246"/>
      <c r="I531" s="1"/>
      <c r="J531" s="1"/>
      <c r="K531" s="1"/>
      <c r="L531" s="1"/>
      <c r="M531" s="1"/>
      <c r="N531" s="1"/>
      <c r="O531" s="1"/>
      <c r="P531" s="1"/>
      <c r="Q531" s="1"/>
      <c r="R531" s="1"/>
      <c r="S531" s="1"/>
      <c r="T531" s="1"/>
      <c r="U531" s="1"/>
      <c r="V531" s="1"/>
      <c r="W531" s="1"/>
      <c r="X531" s="1"/>
      <c r="Y531" s="1"/>
      <c r="Z531" s="1"/>
    </row>
    <row r="532" spans="1:26" ht="15.75" customHeight="1">
      <c r="A532" s="246"/>
      <c r="B532" s="246"/>
      <c r="C532" s="246"/>
      <c r="D532" s="246"/>
      <c r="E532" s="246"/>
      <c r="F532" s="246"/>
      <c r="G532" s="246"/>
      <c r="H532" s="246"/>
      <c r="I532" s="1"/>
      <c r="J532" s="1"/>
      <c r="K532" s="1"/>
      <c r="L532" s="1"/>
      <c r="M532" s="1"/>
      <c r="N532" s="1"/>
      <c r="O532" s="1"/>
      <c r="P532" s="1"/>
      <c r="Q532" s="1"/>
      <c r="R532" s="1"/>
      <c r="S532" s="1"/>
      <c r="T532" s="1"/>
      <c r="U532" s="1"/>
      <c r="V532" s="1"/>
      <c r="W532" s="1"/>
      <c r="X532" s="1"/>
      <c r="Y532" s="1"/>
      <c r="Z532" s="1"/>
    </row>
    <row r="533" spans="1:26" ht="15.75" customHeight="1">
      <c r="A533" s="246"/>
      <c r="B533" s="246"/>
      <c r="C533" s="246"/>
      <c r="D533" s="246"/>
      <c r="E533" s="246"/>
      <c r="F533" s="246"/>
      <c r="G533" s="246"/>
      <c r="H533" s="246"/>
      <c r="I533" s="1"/>
      <c r="J533" s="1"/>
      <c r="K533" s="1"/>
      <c r="L533" s="1"/>
      <c r="M533" s="1"/>
      <c r="N533" s="1"/>
      <c r="O533" s="1"/>
      <c r="P533" s="1"/>
      <c r="Q533" s="1"/>
      <c r="R533" s="1"/>
      <c r="S533" s="1"/>
      <c r="T533" s="1"/>
      <c r="U533" s="1"/>
      <c r="V533" s="1"/>
      <c r="W533" s="1"/>
      <c r="X533" s="1"/>
      <c r="Y533" s="1"/>
      <c r="Z533" s="1"/>
    </row>
    <row r="534" spans="1:26" ht="15.75" customHeight="1">
      <c r="A534" s="246"/>
      <c r="B534" s="246"/>
      <c r="C534" s="246"/>
      <c r="D534" s="246"/>
      <c r="E534" s="246"/>
      <c r="F534" s="246"/>
      <c r="G534" s="246"/>
      <c r="H534" s="246"/>
      <c r="I534" s="1"/>
      <c r="J534" s="1"/>
      <c r="K534" s="1"/>
      <c r="L534" s="1"/>
      <c r="M534" s="1"/>
      <c r="N534" s="1"/>
      <c r="O534" s="1"/>
      <c r="P534" s="1"/>
      <c r="Q534" s="1"/>
      <c r="R534" s="1"/>
      <c r="S534" s="1"/>
      <c r="T534" s="1"/>
      <c r="U534" s="1"/>
      <c r="V534" s="1"/>
      <c r="W534" s="1"/>
      <c r="X534" s="1"/>
      <c r="Y534" s="1"/>
      <c r="Z534" s="1"/>
    </row>
    <row r="535" spans="1:26" ht="15.75" customHeight="1">
      <c r="A535" s="246"/>
      <c r="B535" s="246"/>
      <c r="C535" s="246"/>
      <c r="D535" s="246"/>
      <c r="E535" s="246"/>
      <c r="F535" s="246"/>
      <c r="G535" s="246"/>
      <c r="H535" s="246"/>
      <c r="I535" s="1"/>
      <c r="J535" s="1"/>
      <c r="K535" s="1"/>
      <c r="L535" s="1"/>
      <c r="M535" s="1"/>
      <c r="N535" s="1"/>
      <c r="O535" s="1"/>
      <c r="P535" s="1"/>
      <c r="Q535" s="1"/>
      <c r="R535" s="1"/>
      <c r="S535" s="1"/>
      <c r="T535" s="1"/>
      <c r="U535" s="1"/>
      <c r="V535" s="1"/>
      <c r="W535" s="1"/>
      <c r="X535" s="1"/>
      <c r="Y535" s="1"/>
      <c r="Z535" s="1"/>
    </row>
    <row r="536" spans="1:26" ht="15.75" customHeight="1">
      <c r="A536" s="246"/>
      <c r="B536" s="246"/>
      <c r="C536" s="246"/>
      <c r="D536" s="246"/>
      <c r="E536" s="246"/>
      <c r="F536" s="246"/>
      <c r="G536" s="246"/>
      <c r="H536" s="246"/>
      <c r="I536" s="1"/>
      <c r="J536" s="1"/>
      <c r="K536" s="1"/>
      <c r="L536" s="1"/>
      <c r="M536" s="1"/>
      <c r="N536" s="1"/>
      <c r="O536" s="1"/>
      <c r="P536" s="1"/>
      <c r="Q536" s="1"/>
      <c r="R536" s="1"/>
      <c r="S536" s="1"/>
      <c r="T536" s="1"/>
      <c r="U536" s="1"/>
      <c r="V536" s="1"/>
      <c r="W536" s="1"/>
      <c r="X536" s="1"/>
      <c r="Y536" s="1"/>
      <c r="Z536" s="1"/>
    </row>
    <row r="537" spans="1:26" ht="15.75" customHeight="1">
      <c r="A537" s="246"/>
      <c r="B537" s="246"/>
      <c r="C537" s="246"/>
      <c r="D537" s="246"/>
      <c r="E537" s="246"/>
      <c r="F537" s="246"/>
      <c r="G537" s="246"/>
      <c r="H537" s="246"/>
      <c r="I537" s="1"/>
      <c r="J537" s="1"/>
      <c r="K537" s="1"/>
      <c r="L537" s="1"/>
      <c r="M537" s="1"/>
      <c r="N537" s="1"/>
      <c r="O537" s="1"/>
      <c r="P537" s="1"/>
      <c r="Q537" s="1"/>
      <c r="R537" s="1"/>
      <c r="S537" s="1"/>
      <c r="T537" s="1"/>
      <c r="U537" s="1"/>
      <c r="V537" s="1"/>
      <c r="W537" s="1"/>
      <c r="X537" s="1"/>
      <c r="Y537" s="1"/>
      <c r="Z537" s="1"/>
    </row>
    <row r="538" spans="1:26" ht="15.75" customHeight="1">
      <c r="A538" s="246"/>
      <c r="B538" s="246"/>
      <c r="C538" s="246"/>
      <c r="D538" s="246"/>
      <c r="E538" s="246"/>
      <c r="F538" s="246"/>
      <c r="G538" s="246"/>
      <c r="H538" s="246"/>
      <c r="I538" s="1"/>
      <c r="J538" s="1"/>
      <c r="K538" s="1"/>
      <c r="L538" s="1"/>
      <c r="M538" s="1"/>
      <c r="N538" s="1"/>
      <c r="O538" s="1"/>
      <c r="P538" s="1"/>
      <c r="Q538" s="1"/>
      <c r="R538" s="1"/>
      <c r="S538" s="1"/>
      <c r="T538" s="1"/>
      <c r="U538" s="1"/>
      <c r="V538" s="1"/>
      <c r="W538" s="1"/>
      <c r="X538" s="1"/>
      <c r="Y538" s="1"/>
      <c r="Z538" s="1"/>
    </row>
    <row r="539" spans="1:26" ht="15.75" customHeight="1">
      <c r="A539" s="246"/>
      <c r="B539" s="246"/>
      <c r="C539" s="246"/>
      <c r="D539" s="246"/>
      <c r="E539" s="246"/>
      <c r="F539" s="246"/>
      <c r="G539" s="246"/>
      <c r="H539" s="246"/>
      <c r="I539" s="1"/>
      <c r="J539" s="1"/>
      <c r="K539" s="1"/>
      <c r="L539" s="1"/>
      <c r="M539" s="1"/>
      <c r="N539" s="1"/>
      <c r="O539" s="1"/>
      <c r="P539" s="1"/>
      <c r="Q539" s="1"/>
      <c r="R539" s="1"/>
      <c r="S539" s="1"/>
      <c r="T539" s="1"/>
      <c r="U539" s="1"/>
      <c r="V539" s="1"/>
      <c r="W539" s="1"/>
      <c r="X539" s="1"/>
      <c r="Y539" s="1"/>
      <c r="Z539" s="1"/>
    </row>
    <row r="540" spans="1:26" ht="15.75" customHeight="1">
      <c r="A540" s="246"/>
      <c r="B540" s="246"/>
      <c r="C540" s="246"/>
      <c r="D540" s="246"/>
      <c r="E540" s="246"/>
      <c r="F540" s="246"/>
      <c r="G540" s="246"/>
      <c r="H540" s="246"/>
      <c r="I540" s="1"/>
      <c r="J540" s="1"/>
      <c r="K540" s="1"/>
      <c r="L540" s="1"/>
      <c r="M540" s="1"/>
      <c r="N540" s="1"/>
      <c r="O540" s="1"/>
      <c r="P540" s="1"/>
      <c r="Q540" s="1"/>
      <c r="R540" s="1"/>
      <c r="S540" s="1"/>
      <c r="T540" s="1"/>
      <c r="U540" s="1"/>
      <c r="V540" s="1"/>
      <c r="W540" s="1"/>
      <c r="X540" s="1"/>
      <c r="Y540" s="1"/>
      <c r="Z540" s="1"/>
    </row>
    <row r="541" spans="1:26" ht="15.75" customHeight="1">
      <c r="A541" s="246"/>
      <c r="B541" s="246"/>
      <c r="C541" s="246"/>
      <c r="D541" s="246"/>
      <c r="E541" s="246"/>
      <c r="F541" s="246"/>
      <c r="G541" s="246"/>
      <c r="H541" s="246"/>
      <c r="I541" s="1"/>
      <c r="J541" s="1"/>
      <c r="K541" s="1"/>
      <c r="L541" s="1"/>
      <c r="M541" s="1"/>
      <c r="N541" s="1"/>
      <c r="O541" s="1"/>
      <c r="P541" s="1"/>
      <c r="Q541" s="1"/>
      <c r="R541" s="1"/>
      <c r="S541" s="1"/>
      <c r="T541" s="1"/>
      <c r="U541" s="1"/>
      <c r="V541" s="1"/>
      <c r="W541" s="1"/>
      <c r="X541" s="1"/>
      <c r="Y541" s="1"/>
      <c r="Z541" s="1"/>
    </row>
    <row r="542" spans="1:26" ht="15.75" customHeight="1">
      <c r="A542" s="246"/>
      <c r="B542" s="246"/>
      <c r="C542" s="246"/>
      <c r="D542" s="246"/>
      <c r="E542" s="246"/>
      <c r="F542" s="246"/>
      <c r="G542" s="246"/>
      <c r="H542" s="246"/>
      <c r="I542" s="1"/>
      <c r="J542" s="1"/>
      <c r="K542" s="1"/>
      <c r="L542" s="1"/>
      <c r="M542" s="1"/>
      <c r="N542" s="1"/>
      <c r="O542" s="1"/>
      <c r="P542" s="1"/>
      <c r="Q542" s="1"/>
      <c r="R542" s="1"/>
      <c r="S542" s="1"/>
      <c r="T542" s="1"/>
      <c r="U542" s="1"/>
      <c r="V542" s="1"/>
      <c r="W542" s="1"/>
      <c r="X542" s="1"/>
      <c r="Y542" s="1"/>
      <c r="Z542" s="1"/>
    </row>
    <row r="543" spans="1:26" ht="15.75" customHeight="1">
      <c r="A543" s="246"/>
      <c r="B543" s="246"/>
      <c r="C543" s="246"/>
      <c r="D543" s="246"/>
      <c r="E543" s="246"/>
      <c r="F543" s="246"/>
      <c r="G543" s="246"/>
      <c r="H543" s="246"/>
      <c r="I543" s="1"/>
      <c r="J543" s="1"/>
      <c r="K543" s="1"/>
      <c r="L543" s="1"/>
      <c r="M543" s="1"/>
      <c r="N543" s="1"/>
      <c r="O543" s="1"/>
      <c r="P543" s="1"/>
      <c r="Q543" s="1"/>
      <c r="R543" s="1"/>
      <c r="S543" s="1"/>
      <c r="T543" s="1"/>
      <c r="U543" s="1"/>
      <c r="V543" s="1"/>
      <c r="W543" s="1"/>
      <c r="X543" s="1"/>
      <c r="Y543" s="1"/>
      <c r="Z543" s="1"/>
    </row>
    <row r="544" spans="1:26" ht="15.75" customHeight="1">
      <c r="A544" s="246"/>
      <c r="B544" s="246"/>
      <c r="C544" s="246"/>
      <c r="D544" s="246"/>
      <c r="E544" s="246"/>
      <c r="F544" s="246"/>
      <c r="G544" s="246"/>
      <c r="H544" s="246"/>
      <c r="I544" s="1"/>
      <c r="J544" s="1"/>
      <c r="K544" s="1"/>
      <c r="L544" s="1"/>
      <c r="M544" s="1"/>
      <c r="N544" s="1"/>
      <c r="O544" s="1"/>
      <c r="P544" s="1"/>
      <c r="Q544" s="1"/>
      <c r="R544" s="1"/>
      <c r="S544" s="1"/>
      <c r="T544" s="1"/>
      <c r="U544" s="1"/>
      <c r="V544" s="1"/>
      <c r="W544" s="1"/>
      <c r="X544" s="1"/>
      <c r="Y544" s="1"/>
      <c r="Z544" s="1"/>
    </row>
    <row r="545" spans="1:26" ht="15.75" customHeight="1">
      <c r="A545" s="246"/>
      <c r="B545" s="246"/>
      <c r="C545" s="246"/>
      <c r="D545" s="246"/>
      <c r="E545" s="246"/>
      <c r="F545" s="246"/>
      <c r="G545" s="246"/>
      <c r="H545" s="246"/>
      <c r="I545" s="1"/>
      <c r="J545" s="1"/>
      <c r="K545" s="1"/>
      <c r="L545" s="1"/>
      <c r="M545" s="1"/>
      <c r="N545" s="1"/>
      <c r="O545" s="1"/>
      <c r="P545" s="1"/>
      <c r="Q545" s="1"/>
      <c r="R545" s="1"/>
      <c r="S545" s="1"/>
      <c r="T545" s="1"/>
      <c r="U545" s="1"/>
      <c r="V545" s="1"/>
      <c r="W545" s="1"/>
      <c r="X545" s="1"/>
      <c r="Y545" s="1"/>
      <c r="Z545" s="1"/>
    </row>
    <row r="546" spans="1:26" ht="15.75" customHeight="1">
      <c r="A546" s="246"/>
      <c r="B546" s="246"/>
      <c r="C546" s="246"/>
      <c r="D546" s="246"/>
      <c r="E546" s="246"/>
      <c r="F546" s="246"/>
      <c r="G546" s="246"/>
      <c r="H546" s="246"/>
      <c r="I546" s="1"/>
      <c r="J546" s="1"/>
      <c r="K546" s="1"/>
      <c r="L546" s="1"/>
      <c r="M546" s="1"/>
      <c r="N546" s="1"/>
      <c r="O546" s="1"/>
      <c r="P546" s="1"/>
      <c r="Q546" s="1"/>
      <c r="R546" s="1"/>
      <c r="S546" s="1"/>
      <c r="T546" s="1"/>
      <c r="U546" s="1"/>
      <c r="V546" s="1"/>
      <c r="W546" s="1"/>
      <c r="X546" s="1"/>
      <c r="Y546" s="1"/>
      <c r="Z546" s="1"/>
    </row>
    <row r="547" spans="1:26" ht="15.75" customHeight="1">
      <c r="A547" s="246"/>
      <c r="B547" s="246"/>
      <c r="C547" s="246"/>
      <c r="D547" s="246"/>
      <c r="E547" s="246"/>
      <c r="F547" s="246"/>
      <c r="G547" s="246"/>
      <c r="H547" s="246"/>
      <c r="I547" s="1"/>
      <c r="J547" s="1"/>
      <c r="K547" s="1"/>
      <c r="L547" s="1"/>
      <c r="M547" s="1"/>
      <c r="N547" s="1"/>
      <c r="O547" s="1"/>
      <c r="P547" s="1"/>
      <c r="Q547" s="1"/>
      <c r="R547" s="1"/>
      <c r="S547" s="1"/>
      <c r="T547" s="1"/>
      <c r="U547" s="1"/>
      <c r="V547" s="1"/>
      <c r="W547" s="1"/>
      <c r="X547" s="1"/>
      <c r="Y547" s="1"/>
      <c r="Z547" s="1"/>
    </row>
    <row r="548" spans="1:26" ht="15.75" customHeight="1">
      <c r="A548" s="246"/>
      <c r="B548" s="246"/>
      <c r="C548" s="246"/>
      <c r="D548" s="246"/>
      <c r="E548" s="246"/>
      <c r="F548" s="246"/>
      <c r="G548" s="246"/>
      <c r="H548" s="246"/>
      <c r="I548" s="1"/>
      <c r="J548" s="1"/>
      <c r="K548" s="1"/>
      <c r="L548" s="1"/>
      <c r="M548" s="1"/>
      <c r="N548" s="1"/>
      <c r="O548" s="1"/>
      <c r="P548" s="1"/>
      <c r="Q548" s="1"/>
      <c r="R548" s="1"/>
      <c r="S548" s="1"/>
      <c r="T548" s="1"/>
      <c r="U548" s="1"/>
      <c r="V548" s="1"/>
      <c r="W548" s="1"/>
      <c r="X548" s="1"/>
      <c r="Y548" s="1"/>
      <c r="Z548" s="1"/>
    </row>
    <row r="549" spans="1:26" ht="15.75" customHeight="1">
      <c r="A549" s="246"/>
      <c r="B549" s="246"/>
      <c r="C549" s="246"/>
      <c r="D549" s="246"/>
      <c r="E549" s="246"/>
      <c r="F549" s="246"/>
      <c r="G549" s="246"/>
      <c r="H549" s="246"/>
      <c r="I549" s="1"/>
      <c r="J549" s="1"/>
      <c r="K549" s="1"/>
      <c r="L549" s="1"/>
      <c r="M549" s="1"/>
      <c r="N549" s="1"/>
      <c r="O549" s="1"/>
      <c r="P549" s="1"/>
      <c r="Q549" s="1"/>
      <c r="R549" s="1"/>
      <c r="S549" s="1"/>
      <c r="T549" s="1"/>
      <c r="U549" s="1"/>
      <c r="V549" s="1"/>
      <c r="W549" s="1"/>
      <c r="X549" s="1"/>
      <c r="Y549" s="1"/>
      <c r="Z549" s="1"/>
    </row>
    <row r="550" spans="1:26" ht="15.75" customHeight="1">
      <c r="A550" s="246"/>
      <c r="B550" s="246"/>
      <c r="C550" s="246"/>
      <c r="D550" s="246"/>
      <c r="E550" s="246"/>
      <c r="F550" s="246"/>
      <c r="G550" s="246"/>
      <c r="H550" s="246"/>
      <c r="I550" s="1"/>
      <c r="J550" s="1"/>
      <c r="K550" s="1"/>
      <c r="L550" s="1"/>
      <c r="M550" s="1"/>
      <c r="N550" s="1"/>
      <c r="O550" s="1"/>
      <c r="P550" s="1"/>
      <c r="Q550" s="1"/>
      <c r="R550" s="1"/>
      <c r="S550" s="1"/>
      <c r="T550" s="1"/>
      <c r="U550" s="1"/>
      <c r="V550" s="1"/>
      <c r="W550" s="1"/>
      <c r="X550" s="1"/>
      <c r="Y550" s="1"/>
      <c r="Z550" s="1"/>
    </row>
    <row r="551" spans="1:26" ht="15.75" customHeight="1">
      <c r="A551" s="246"/>
      <c r="B551" s="246"/>
      <c r="C551" s="246"/>
      <c r="D551" s="246"/>
      <c r="E551" s="246"/>
      <c r="F551" s="246"/>
      <c r="G551" s="246"/>
      <c r="H551" s="246"/>
      <c r="I551" s="1"/>
      <c r="J551" s="1"/>
      <c r="K551" s="1"/>
      <c r="L551" s="1"/>
      <c r="M551" s="1"/>
      <c r="N551" s="1"/>
      <c r="O551" s="1"/>
      <c r="P551" s="1"/>
      <c r="Q551" s="1"/>
      <c r="R551" s="1"/>
      <c r="S551" s="1"/>
      <c r="T551" s="1"/>
      <c r="U551" s="1"/>
      <c r="V551" s="1"/>
      <c r="W551" s="1"/>
      <c r="X551" s="1"/>
      <c r="Y551" s="1"/>
      <c r="Z551" s="1"/>
    </row>
    <row r="552" spans="1:26" ht="15.75" customHeight="1">
      <c r="A552" s="246"/>
      <c r="B552" s="246"/>
      <c r="C552" s="246"/>
      <c r="D552" s="246"/>
      <c r="E552" s="246"/>
      <c r="F552" s="246"/>
      <c r="G552" s="246"/>
      <c r="H552" s="246"/>
      <c r="I552" s="1"/>
      <c r="J552" s="1"/>
      <c r="K552" s="1"/>
      <c r="L552" s="1"/>
      <c r="M552" s="1"/>
      <c r="N552" s="1"/>
      <c r="O552" s="1"/>
      <c r="P552" s="1"/>
      <c r="Q552" s="1"/>
      <c r="R552" s="1"/>
      <c r="S552" s="1"/>
      <c r="T552" s="1"/>
      <c r="U552" s="1"/>
      <c r="V552" s="1"/>
      <c r="W552" s="1"/>
      <c r="X552" s="1"/>
      <c r="Y552" s="1"/>
      <c r="Z552" s="1"/>
    </row>
    <row r="553" spans="1:26" ht="15.75" customHeight="1">
      <c r="A553" s="246"/>
      <c r="B553" s="246"/>
      <c r="C553" s="246"/>
      <c r="D553" s="246"/>
      <c r="E553" s="246"/>
      <c r="F553" s="246"/>
      <c r="G553" s="246"/>
      <c r="H553" s="246"/>
      <c r="I553" s="1"/>
      <c r="J553" s="1"/>
      <c r="K553" s="1"/>
      <c r="L553" s="1"/>
      <c r="M553" s="1"/>
      <c r="N553" s="1"/>
      <c r="O553" s="1"/>
      <c r="P553" s="1"/>
      <c r="Q553" s="1"/>
      <c r="R553" s="1"/>
      <c r="S553" s="1"/>
      <c r="T553" s="1"/>
      <c r="U553" s="1"/>
      <c r="V553" s="1"/>
      <c r="W553" s="1"/>
      <c r="X553" s="1"/>
      <c r="Y553" s="1"/>
      <c r="Z553" s="1"/>
    </row>
    <row r="554" spans="1:26" ht="15.75" customHeight="1">
      <c r="A554" s="246"/>
      <c r="B554" s="246"/>
      <c r="C554" s="246"/>
      <c r="D554" s="246"/>
      <c r="E554" s="246"/>
      <c r="F554" s="246"/>
      <c r="G554" s="246"/>
      <c r="H554" s="246"/>
      <c r="I554" s="1"/>
      <c r="J554" s="1"/>
      <c r="K554" s="1"/>
      <c r="L554" s="1"/>
      <c r="M554" s="1"/>
      <c r="N554" s="1"/>
      <c r="O554" s="1"/>
      <c r="P554" s="1"/>
      <c r="Q554" s="1"/>
      <c r="R554" s="1"/>
      <c r="S554" s="1"/>
      <c r="T554" s="1"/>
      <c r="U554" s="1"/>
      <c r="V554" s="1"/>
      <c r="W554" s="1"/>
      <c r="X554" s="1"/>
      <c r="Y554" s="1"/>
      <c r="Z554" s="1"/>
    </row>
    <row r="555" spans="1:26" ht="15.75" customHeight="1">
      <c r="A555" s="246"/>
      <c r="B555" s="246"/>
      <c r="C555" s="246"/>
      <c r="D555" s="246"/>
      <c r="E555" s="246"/>
      <c r="F555" s="246"/>
      <c r="G555" s="246"/>
      <c r="H555" s="246"/>
      <c r="I555" s="1"/>
      <c r="J555" s="1"/>
      <c r="K555" s="1"/>
      <c r="L555" s="1"/>
      <c r="M555" s="1"/>
      <c r="N555" s="1"/>
      <c r="O555" s="1"/>
      <c r="P555" s="1"/>
      <c r="Q555" s="1"/>
      <c r="R555" s="1"/>
      <c r="S555" s="1"/>
      <c r="T555" s="1"/>
      <c r="U555" s="1"/>
      <c r="V555" s="1"/>
      <c r="W555" s="1"/>
      <c r="X555" s="1"/>
      <c r="Y555" s="1"/>
      <c r="Z555" s="1"/>
    </row>
    <row r="556" spans="1:26" ht="15.75" customHeight="1">
      <c r="A556" s="246"/>
      <c r="B556" s="246"/>
      <c r="C556" s="246"/>
      <c r="D556" s="246"/>
      <c r="E556" s="246"/>
      <c r="F556" s="246"/>
      <c r="G556" s="246"/>
      <c r="H556" s="246"/>
      <c r="I556" s="1"/>
      <c r="J556" s="1"/>
      <c r="K556" s="1"/>
      <c r="L556" s="1"/>
      <c r="M556" s="1"/>
      <c r="N556" s="1"/>
      <c r="O556" s="1"/>
      <c r="P556" s="1"/>
      <c r="Q556" s="1"/>
      <c r="R556" s="1"/>
      <c r="S556" s="1"/>
      <c r="T556" s="1"/>
      <c r="U556" s="1"/>
      <c r="V556" s="1"/>
      <c r="W556" s="1"/>
      <c r="X556" s="1"/>
      <c r="Y556" s="1"/>
      <c r="Z556" s="1"/>
    </row>
    <row r="557" spans="1:26" ht="15.75" customHeight="1">
      <c r="A557" s="246"/>
      <c r="B557" s="246"/>
      <c r="C557" s="246"/>
      <c r="D557" s="246"/>
      <c r="E557" s="246"/>
      <c r="F557" s="246"/>
      <c r="G557" s="246"/>
      <c r="H557" s="246"/>
      <c r="I557" s="1"/>
      <c r="J557" s="1"/>
      <c r="K557" s="1"/>
      <c r="L557" s="1"/>
      <c r="M557" s="1"/>
      <c r="N557" s="1"/>
      <c r="O557" s="1"/>
      <c r="P557" s="1"/>
      <c r="Q557" s="1"/>
      <c r="R557" s="1"/>
      <c r="S557" s="1"/>
      <c r="T557" s="1"/>
      <c r="U557" s="1"/>
      <c r="V557" s="1"/>
      <c r="W557" s="1"/>
      <c r="X557" s="1"/>
      <c r="Y557" s="1"/>
      <c r="Z557" s="1"/>
    </row>
    <row r="558" spans="1:26" ht="15.75" customHeight="1">
      <c r="A558" s="246"/>
      <c r="B558" s="246"/>
      <c r="C558" s="246"/>
      <c r="D558" s="246"/>
      <c r="E558" s="246"/>
      <c r="F558" s="246"/>
      <c r="G558" s="246"/>
      <c r="H558" s="246"/>
      <c r="I558" s="1"/>
      <c r="J558" s="1"/>
      <c r="K558" s="1"/>
      <c r="L558" s="1"/>
      <c r="M558" s="1"/>
      <c r="N558" s="1"/>
      <c r="O558" s="1"/>
      <c r="P558" s="1"/>
      <c r="Q558" s="1"/>
      <c r="R558" s="1"/>
      <c r="S558" s="1"/>
      <c r="T558" s="1"/>
      <c r="U558" s="1"/>
      <c r="V558" s="1"/>
      <c r="W558" s="1"/>
      <c r="X558" s="1"/>
      <c r="Y558" s="1"/>
      <c r="Z558" s="1"/>
    </row>
    <row r="559" spans="1:26" ht="15.75" customHeight="1">
      <c r="A559" s="246"/>
      <c r="B559" s="246"/>
      <c r="C559" s="246"/>
      <c r="D559" s="246"/>
      <c r="E559" s="246"/>
      <c r="F559" s="246"/>
      <c r="G559" s="246"/>
      <c r="H559" s="246"/>
      <c r="I559" s="1"/>
      <c r="J559" s="1"/>
      <c r="K559" s="1"/>
      <c r="L559" s="1"/>
      <c r="M559" s="1"/>
      <c r="N559" s="1"/>
      <c r="O559" s="1"/>
      <c r="P559" s="1"/>
      <c r="Q559" s="1"/>
      <c r="R559" s="1"/>
      <c r="S559" s="1"/>
      <c r="T559" s="1"/>
      <c r="U559" s="1"/>
      <c r="V559" s="1"/>
      <c r="W559" s="1"/>
      <c r="X559" s="1"/>
      <c r="Y559" s="1"/>
      <c r="Z559" s="1"/>
    </row>
    <row r="560" spans="1:26" ht="15.75" customHeight="1">
      <c r="A560" s="246"/>
      <c r="B560" s="246"/>
      <c r="C560" s="246"/>
      <c r="D560" s="246"/>
      <c r="E560" s="246"/>
      <c r="F560" s="246"/>
      <c r="G560" s="246"/>
      <c r="H560" s="246"/>
      <c r="I560" s="1"/>
      <c r="J560" s="1"/>
      <c r="K560" s="1"/>
      <c r="L560" s="1"/>
      <c r="M560" s="1"/>
      <c r="N560" s="1"/>
      <c r="O560" s="1"/>
      <c r="P560" s="1"/>
      <c r="Q560" s="1"/>
      <c r="R560" s="1"/>
      <c r="S560" s="1"/>
      <c r="T560" s="1"/>
      <c r="U560" s="1"/>
      <c r="V560" s="1"/>
      <c r="W560" s="1"/>
      <c r="X560" s="1"/>
      <c r="Y560" s="1"/>
      <c r="Z560" s="1"/>
    </row>
    <row r="561" spans="1:26" ht="15.75" customHeight="1">
      <c r="A561" s="246"/>
      <c r="B561" s="246"/>
      <c r="C561" s="246"/>
      <c r="D561" s="246"/>
      <c r="E561" s="246"/>
      <c r="F561" s="246"/>
      <c r="G561" s="246"/>
      <c r="H561" s="246"/>
      <c r="I561" s="1"/>
      <c r="J561" s="1"/>
      <c r="K561" s="1"/>
      <c r="L561" s="1"/>
      <c r="M561" s="1"/>
      <c r="N561" s="1"/>
      <c r="O561" s="1"/>
      <c r="P561" s="1"/>
      <c r="Q561" s="1"/>
      <c r="R561" s="1"/>
      <c r="S561" s="1"/>
      <c r="T561" s="1"/>
      <c r="U561" s="1"/>
      <c r="V561" s="1"/>
      <c r="W561" s="1"/>
      <c r="X561" s="1"/>
      <c r="Y561" s="1"/>
      <c r="Z561" s="1"/>
    </row>
    <row r="562" spans="1:26" ht="15.75" customHeight="1">
      <c r="A562" s="246"/>
      <c r="B562" s="246"/>
      <c r="C562" s="246"/>
      <c r="D562" s="246"/>
      <c r="E562" s="246"/>
      <c r="F562" s="246"/>
      <c r="G562" s="246"/>
      <c r="H562" s="246"/>
      <c r="I562" s="1"/>
      <c r="J562" s="1"/>
      <c r="K562" s="1"/>
      <c r="L562" s="1"/>
      <c r="M562" s="1"/>
      <c r="N562" s="1"/>
      <c r="O562" s="1"/>
      <c r="P562" s="1"/>
      <c r="Q562" s="1"/>
      <c r="R562" s="1"/>
      <c r="S562" s="1"/>
      <c r="T562" s="1"/>
      <c r="U562" s="1"/>
      <c r="V562" s="1"/>
      <c r="W562" s="1"/>
      <c r="X562" s="1"/>
      <c r="Y562" s="1"/>
      <c r="Z562" s="1"/>
    </row>
    <row r="563" spans="1:26" ht="15.75" customHeight="1">
      <c r="A563" s="246"/>
      <c r="B563" s="246"/>
      <c r="C563" s="246"/>
      <c r="D563" s="246"/>
      <c r="E563" s="246"/>
      <c r="F563" s="246"/>
      <c r="G563" s="246"/>
      <c r="H563" s="246"/>
      <c r="I563" s="1"/>
      <c r="J563" s="1"/>
      <c r="K563" s="1"/>
      <c r="L563" s="1"/>
      <c r="M563" s="1"/>
      <c r="N563" s="1"/>
      <c r="O563" s="1"/>
      <c r="P563" s="1"/>
      <c r="Q563" s="1"/>
      <c r="R563" s="1"/>
      <c r="S563" s="1"/>
      <c r="T563" s="1"/>
      <c r="U563" s="1"/>
      <c r="V563" s="1"/>
      <c r="W563" s="1"/>
      <c r="X563" s="1"/>
      <c r="Y563" s="1"/>
      <c r="Z563" s="1"/>
    </row>
    <row r="564" spans="1:26" ht="15.75" customHeight="1">
      <c r="A564" s="246"/>
      <c r="B564" s="246"/>
      <c r="C564" s="246"/>
      <c r="D564" s="246"/>
      <c r="E564" s="246"/>
      <c r="F564" s="246"/>
      <c r="G564" s="246"/>
      <c r="H564" s="246"/>
      <c r="I564" s="1"/>
      <c r="J564" s="1"/>
      <c r="K564" s="1"/>
      <c r="L564" s="1"/>
      <c r="M564" s="1"/>
      <c r="N564" s="1"/>
      <c r="O564" s="1"/>
      <c r="P564" s="1"/>
      <c r="Q564" s="1"/>
      <c r="R564" s="1"/>
      <c r="S564" s="1"/>
      <c r="T564" s="1"/>
      <c r="U564" s="1"/>
      <c r="V564" s="1"/>
      <c r="W564" s="1"/>
      <c r="X564" s="1"/>
      <c r="Y564" s="1"/>
      <c r="Z564" s="1"/>
    </row>
    <row r="565" spans="1:26" ht="15.75" customHeight="1">
      <c r="A565" s="246"/>
      <c r="B565" s="246"/>
      <c r="C565" s="246"/>
      <c r="D565" s="246"/>
      <c r="E565" s="246"/>
      <c r="F565" s="246"/>
      <c r="G565" s="246"/>
      <c r="H565" s="246"/>
      <c r="I565" s="1"/>
      <c r="J565" s="1"/>
      <c r="K565" s="1"/>
      <c r="L565" s="1"/>
      <c r="M565" s="1"/>
      <c r="N565" s="1"/>
      <c r="O565" s="1"/>
      <c r="P565" s="1"/>
      <c r="Q565" s="1"/>
      <c r="R565" s="1"/>
      <c r="S565" s="1"/>
      <c r="T565" s="1"/>
      <c r="U565" s="1"/>
      <c r="V565" s="1"/>
      <c r="W565" s="1"/>
      <c r="X565" s="1"/>
      <c r="Y565" s="1"/>
      <c r="Z565" s="1"/>
    </row>
    <row r="566" spans="1:26" ht="15.75" customHeight="1">
      <c r="A566" s="246"/>
      <c r="B566" s="246"/>
      <c r="C566" s="246"/>
      <c r="D566" s="246"/>
      <c r="E566" s="246"/>
      <c r="F566" s="246"/>
      <c r="G566" s="246"/>
      <c r="H566" s="246"/>
      <c r="I566" s="1"/>
      <c r="J566" s="1"/>
      <c r="K566" s="1"/>
      <c r="L566" s="1"/>
      <c r="M566" s="1"/>
      <c r="N566" s="1"/>
      <c r="O566" s="1"/>
      <c r="P566" s="1"/>
      <c r="Q566" s="1"/>
      <c r="R566" s="1"/>
      <c r="S566" s="1"/>
      <c r="T566" s="1"/>
      <c r="U566" s="1"/>
      <c r="V566" s="1"/>
      <c r="W566" s="1"/>
      <c r="X566" s="1"/>
      <c r="Y566" s="1"/>
      <c r="Z566" s="1"/>
    </row>
    <row r="567" spans="1:26" ht="15.75" customHeight="1">
      <c r="A567" s="246"/>
      <c r="B567" s="246"/>
      <c r="C567" s="246"/>
      <c r="D567" s="246"/>
      <c r="E567" s="246"/>
      <c r="F567" s="246"/>
      <c r="G567" s="246"/>
      <c r="H567" s="246"/>
      <c r="I567" s="1"/>
      <c r="J567" s="1"/>
      <c r="K567" s="1"/>
      <c r="L567" s="1"/>
      <c r="M567" s="1"/>
      <c r="N567" s="1"/>
      <c r="O567" s="1"/>
      <c r="P567" s="1"/>
      <c r="Q567" s="1"/>
      <c r="R567" s="1"/>
      <c r="S567" s="1"/>
      <c r="T567" s="1"/>
      <c r="U567" s="1"/>
      <c r="V567" s="1"/>
      <c r="W567" s="1"/>
      <c r="X567" s="1"/>
      <c r="Y567" s="1"/>
      <c r="Z567" s="1"/>
    </row>
    <row r="568" spans="1:26" ht="15.75" customHeight="1">
      <c r="A568" s="246"/>
      <c r="B568" s="246"/>
      <c r="C568" s="246"/>
      <c r="D568" s="246"/>
      <c r="E568" s="246"/>
      <c r="F568" s="246"/>
      <c r="G568" s="246"/>
      <c r="H568" s="246"/>
      <c r="I568" s="1"/>
      <c r="J568" s="1"/>
      <c r="K568" s="1"/>
      <c r="L568" s="1"/>
      <c r="M568" s="1"/>
      <c r="N568" s="1"/>
      <c r="O568" s="1"/>
      <c r="P568" s="1"/>
      <c r="Q568" s="1"/>
      <c r="R568" s="1"/>
      <c r="S568" s="1"/>
      <c r="T568" s="1"/>
      <c r="U568" s="1"/>
      <c r="V568" s="1"/>
      <c r="W568" s="1"/>
      <c r="X568" s="1"/>
      <c r="Y568" s="1"/>
      <c r="Z568" s="1"/>
    </row>
    <row r="569" spans="1:26" ht="15.75" customHeight="1">
      <c r="A569" s="246"/>
      <c r="B569" s="246"/>
      <c r="C569" s="246"/>
      <c r="D569" s="246"/>
      <c r="E569" s="246"/>
      <c r="F569" s="246"/>
      <c r="G569" s="246"/>
      <c r="H569" s="246"/>
      <c r="I569" s="1"/>
      <c r="J569" s="1"/>
      <c r="K569" s="1"/>
      <c r="L569" s="1"/>
      <c r="M569" s="1"/>
      <c r="N569" s="1"/>
      <c r="O569" s="1"/>
      <c r="P569" s="1"/>
      <c r="Q569" s="1"/>
      <c r="R569" s="1"/>
      <c r="S569" s="1"/>
      <c r="T569" s="1"/>
      <c r="U569" s="1"/>
      <c r="V569" s="1"/>
      <c r="W569" s="1"/>
      <c r="X569" s="1"/>
      <c r="Y569" s="1"/>
      <c r="Z569" s="1"/>
    </row>
    <row r="570" spans="1:26" ht="15.75" customHeight="1">
      <c r="A570" s="246"/>
      <c r="B570" s="246"/>
      <c r="C570" s="246"/>
      <c r="D570" s="246"/>
      <c r="E570" s="246"/>
      <c r="F570" s="246"/>
      <c r="G570" s="246"/>
      <c r="H570" s="246"/>
      <c r="I570" s="1"/>
      <c r="J570" s="1"/>
      <c r="K570" s="1"/>
      <c r="L570" s="1"/>
      <c r="M570" s="1"/>
      <c r="N570" s="1"/>
      <c r="O570" s="1"/>
      <c r="P570" s="1"/>
      <c r="Q570" s="1"/>
      <c r="R570" s="1"/>
      <c r="S570" s="1"/>
      <c r="T570" s="1"/>
      <c r="U570" s="1"/>
      <c r="V570" s="1"/>
      <c r="W570" s="1"/>
      <c r="X570" s="1"/>
      <c r="Y570" s="1"/>
      <c r="Z570" s="1"/>
    </row>
    <row r="571" spans="1:26" ht="15.75" customHeight="1">
      <c r="A571" s="246"/>
      <c r="B571" s="246"/>
      <c r="C571" s="246"/>
      <c r="D571" s="246"/>
      <c r="E571" s="246"/>
      <c r="F571" s="246"/>
      <c r="G571" s="246"/>
      <c r="H571" s="246"/>
      <c r="I571" s="1"/>
      <c r="J571" s="1"/>
      <c r="K571" s="1"/>
      <c r="L571" s="1"/>
      <c r="M571" s="1"/>
      <c r="N571" s="1"/>
      <c r="O571" s="1"/>
      <c r="P571" s="1"/>
      <c r="Q571" s="1"/>
      <c r="R571" s="1"/>
      <c r="S571" s="1"/>
      <c r="T571" s="1"/>
      <c r="U571" s="1"/>
      <c r="V571" s="1"/>
      <c r="W571" s="1"/>
      <c r="X571" s="1"/>
      <c r="Y571" s="1"/>
      <c r="Z571" s="1"/>
    </row>
    <row r="572" spans="1:26" ht="15.75" customHeight="1">
      <c r="A572" s="246"/>
      <c r="B572" s="246"/>
      <c r="C572" s="246"/>
      <c r="D572" s="246"/>
      <c r="E572" s="246"/>
      <c r="F572" s="246"/>
      <c r="G572" s="246"/>
      <c r="H572" s="246"/>
      <c r="I572" s="1"/>
      <c r="J572" s="1"/>
      <c r="K572" s="1"/>
      <c r="L572" s="1"/>
      <c r="M572" s="1"/>
      <c r="N572" s="1"/>
      <c r="O572" s="1"/>
      <c r="P572" s="1"/>
      <c r="Q572" s="1"/>
      <c r="R572" s="1"/>
      <c r="S572" s="1"/>
      <c r="T572" s="1"/>
      <c r="U572" s="1"/>
      <c r="V572" s="1"/>
      <c r="W572" s="1"/>
      <c r="X572" s="1"/>
      <c r="Y572" s="1"/>
      <c r="Z572" s="1"/>
    </row>
    <row r="573" spans="1:26" ht="15.75" customHeight="1">
      <c r="A573" s="246"/>
      <c r="B573" s="246"/>
      <c r="C573" s="246"/>
      <c r="D573" s="246"/>
      <c r="E573" s="246"/>
      <c r="F573" s="246"/>
      <c r="G573" s="246"/>
      <c r="H573" s="246"/>
      <c r="I573" s="1"/>
      <c r="J573" s="1"/>
      <c r="K573" s="1"/>
      <c r="L573" s="1"/>
      <c r="M573" s="1"/>
      <c r="N573" s="1"/>
      <c r="O573" s="1"/>
      <c r="P573" s="1"/>
      <c r="Q573" s="1"/>
      <c r="R573" s="1"/>
      <c r="S573" s="1"/>
      <c r="T573" s="1"/>
      <c r="U573" s="1"/>
      <c r="V573" s="1"/>
      <c r="W573" s="1"/>
      <c r="X573" s="1"/>
      <c r="Y573" s="1"/>
      <c r="Z573" s="1"/>
    </row>
    <row r="574" spans="1:26" ht="15.75" customHeight="1">
      <c r="A574" s="246"/>
      <c r="B574" s="246"/>
      <c r="C574" s="246"/>
      <c r="D574" s="246"/>
      <c r="E574" s="246"/>
      <c r="F574" s="246"/>
      <c r="G574" s="246"/>
      <c r="H574" s="246"/>
      <c r="I574" s="1"/>
      <c r="J574" s="1"/>
      <c r="K574" s="1"/>
      <c r="L574" s="1"/>
      <c r="M574" s="1"/>
      <c r="N574" s="1"/>
      <c r="O574" s="1"/>
      <c r="P574" s="1"/>
      <c r="Q574" s="1"/>
      <c r="R574" s="1"/>
      <c r="S574" s="1"/>
      <c r="T574" s="1"/>
      <c r="U574" s="1"/>
      <c r="V574" s="1"/>
      <c r="W574" s="1"/>
      <c r="X574" s="1"/>
      <c r="Y574" s="1"/>
      <c r="Z574" s="1"/>
    </row>
    <row r="575" spans="1:26" ht="15.75" customHeight="1">
      <c r="A575" s="246"/>
      <c r="B575" s="246"/>
      <c r="C575" s="246"/>
      <c r="D575" s="246"/>
      <c r="E575" s="246"/>
      <c r="F575" s="246"/>
      <c r="G575" s="246"/>
      <c r="H575" s="246"/>
      <c r="I575" s="1"/>
      <c r="J575" s="1"/>
      <c r="K575" s="1"/>
      <c r="L575" s="1"/>
      <c r="M575" s="1"/>
      <c r="N575" s="1"/>
      <c r="O575" s="1"/>
      <c r="P575" s="1"/>
      <c r="Q575" s="1"/>
      <c r="R575" s="1"/>
      <c r="S575" s="1"/>
      <c r="T575" s="1"/>
      <c r="U575" s="1"/>
      <c r="V575" s="1"/>
      <c r="W575" s="1"/>
      <c r="X575" s="1"/>
      <c r="Y575" s="1"/>
      <c r="Z575" s="1"/>
    </row>
    <row r="576" spans="1:26" ht="15.75" customHeight="1">
      <c r="A576" s="246"/>
      <c r="B576" s="246"/>
      <c r="C576" s="246"/>
      <c r="D576" s="246"/>
      <c r="E576" s="246"/>
      <c r="F576" s="246"/>
      <c r="G576" s="246"/>
      <c r="H576" s="246"/>
      <c r="I576" s="1"/>
      <c r="J576" s="1"/>
      <c r="K576" s="1"/>
      <c r="L576" s="1"/>
      <c r="M576" s="1"/>
      <c r="N576" s="1"/>
      <c r="O576" s="1"/>
      <c r="P576" s="1"/>
      <c r="Q576" s="1"/>
      <c r="R576" s="1"/>
      <c r="S576" s="1"/>
      <c r="T576" s="1"/>
      <c r="U576" s="1"/>
      <c r="V576" s="1"/>
      <c r="W576" s="1"/>
      <c r="X576" s="1"/>
      <c r="Y576" s="1"/>
      <c r="Z576" s="1"/>
    </row>
    <row r="577" spans="1:26" ht="15.75" customHeight="1">
      <c r="A577" s="246"/>
      <c r="B577" s="246"/>
      <c r="C577" s="246"/>
      <c r="D577" s="246"/>
      <c r="E577" s="246"/>
      <c r="F577" s="246"/>
      <c r="G577" s="246"/>
      <c r="H577" s="246"/>
      <c r="I577" s="1"/>
      <c r="J577" s="1"/>
      <c r="K577" s="1"/>
      <c r="L577" s="1"/>
      <c r="M577" s="1"/>
      <c r="N577" s="1"/>
      <c r="O577" s="1"/>
      <c r="P577" s="1"/>
      <c r="Q577" s="1"/>
      <c r="R577" s="1"/>
      <c r="S577" s="1"/>
      <c r="T577" s="1"/>
      <c r="U577" s="1"/>
      <c r="V577" s="1"/>
      <c r="W577" s="1"/>
      <c r="X577" s="1"/>
      <c r="Y577" s="1"/>
      <c r="Z577" s="1"/>
    </row>
    <row r="578" spans="1:26" ht="15.75" customHeight="1">
      <c r="A578" s="246"/>
      <c r="B578" s="246"/>
      <c r="C578" s="246"/>
      <c r="D578" s="246"/>
      <c r="E578" s="246"/>
      <c r="F578" s="246"/>
      <c r="G578" s="246"/>
      <c r="H578" s="246"/>
      <c r="I578" s="1"/>
      <c r="J578" s="1"/>
      <c r="K578" s="1"/>
      <c r="L578" s="1"/>
      <c r="M578" s="1"/>
      <c r="N578" s="1"/>
      <c r="O578" s="1"/>
      <c r="P578" s="1"/>
      <c r="Q578" s="1"/>
      <c r="R578" s="1"/>
      <c r="S578" s="1"/>
      <c r="T578" s="1"/>
      <c r="U578" s="1"/>
      <c r="V578" s="1"/>
      <c r="W578" s="1"/>
      <c r="X578" s="1"/>
      <c r="Y578" s="1"/>
      <c r="Z578" s="1"/>
    </row>
    <row r="579" spans="1:26" ht="15.75" customHeight="1">
      <c r="A579" s="246"/>
      <c r="B579" s="246"/>
      <c r="C579" s="246"/>
      <c r="D579" s="246"/>
      <c r="E579" s="246"/>
      <c r="F579" s="246"/>
      <c r="G579" s="246"/>
      <c r="H579" s="246"/>
      <c r="I579" s="1"/>
      <c r="J579" s="1"/>
      <c r="K579" s="1"/>
      <c r="L579" s="1"/>
      <c r="M579" s="1"/>
      <c r="N579" s="1"/>
      <c r="O579" s="1"/>
      <c r="P579" s="1"/>
      <c r="Q579" s="1"/>
      <c r="R579" s="1"/>
      <c r="S579" s="1"/>
      <c r="T579" s="1"/>
      <c r="U579" s="1"/>
      <c r="V579" s="1"/>
      <c r="W579" s="1"/>
      <c r="X579" s="1"/>
      <c r="Y579" s="1"/>
      <c r="Z579" s="1"/>
    </row>
    <row r="580" spans="1:26" ht="15.75" customHeight="1">
      <c r="A580" s="246"/>
      <c r="B580" s="246"/>
      <c r="C580" s="246"/>
      <c r="D580" s="246"/>
      <c r="E580" s="246"/>
      <c r="F580" s="246"/>
      <c r="G580" s="246"/>
      <c r="H580" s="246"/>
      <c r="I580" s="1"/>
      <c r="J580" s="1"/>
      <c r="K580" s="1"/>
      <c r="L580" s="1"/>
      <c r="M580" s="1"/>
      <c r="N580" s="1"/>
      <c r="O580" s="1"/>
      <c r="P580" s="1"/>
      <c r="Q580" s="1"/>
      <c r="R580" s="1"/>
      <c r="S580" s="1"/>
      <c r="T580" s="1"/>
      <c r="U580" s="1"/>
      <c r="V580" s="1"/>
      <c r="W580" s="1"/>
      <c r="X580" s="1"/>
      <c r="Y580" s="1"/>
      <c r="Z580" s="1"/>
    </row>
    <row r="581" spans="1:26" ht="15.75" customHeight="1">
      <c r="A581" s="246"/>
      <c r="B581" s="246"/>
      <c r="C581" s="246"/>
      <c r="D581" s="246"/>
      <c r="E581" s="246"/>
      <c r="F581" s="246"/>
      <c r="G581" s="246"/>
      <c r="H581" s="246"/>
      <c r="I581" s="1"/>
      <c r="J581" s="1"/>
      <c r="K581" s="1"/>
      <c r="L581" s="1"/>
      <c r="M581" s="1"/>
      <c r="N581" s="1"/>
      <c r="O581" s="1"/>
      <c r="P581" s="1"/>
      <c r="Q581" s="1"/>
      <c r="R581" s="1"/>
      <c r="S581" s="1"/>
      <c r="T581" s="1"/>
      <c r="U581" s="1"/>
      <c r="V581" s="1"/>
      <c r="W581" s="1"/>
      <c r="X581" s="1"/>
      <c r="Y581" s="1"/>
      <c r="Z581" s="1"/>
    </row>
    <row r="582" spans="1:26" ht="15.75" customHeight="1">
      <c r="A582" s="246"/>
      <c r="B582" s="246"/>
      <c r="C582" s="246"/>
      <c r="D582" s="246"/>
      <c r="E582" s="246"/>
      <c r="F582" s="246"/>
      <c r="G582" s="246"/>
      <c r="H582" s="246"/>
      <c r="I582" s="1"/>
      <c r="J582" s="1"/>
      <c r="K582" s="1"/>
      <c r="L582" s="1"/>
      <c r="M582" s="1"/>
      <c r="N582" s="1"/>
      <c r="O582" s="1"/>
      <c r="P582" s="1"/>
      <c r="Q582" s="1"/>
      <c r="R582" s="1"/>
      <c r="S582" s="1"/>
      <c r="T582" s="1"/>
      <c r="U582" s="1"/>
      <c r="V582" s="1"/>
      <c r="W582" s="1"/>
      <c r="X582" s="1"/>
      <c r="Y582" s="1"/>
      <c r="Z582" s="1"/>
    </row>
    <row r="583" spans="1:26" ht="15.75" customHeight="1">
      <c r="A583" s="246"/>
      <c r="B583" s="246"/>
      <c r="C583" s="246"/>
      <c r="D583" s="246"/>
      <c r="E583" s="246"/>
      <c r="F583" s="246"/>
      <c r="G583" s="246"/>
      <c r="H583" s="246"/>
      <c r="I583" s="1"/>
      <c r="J583" s="1"/>
      <c r="K583" s="1"/>
      <c r="L583" s="1"/>
      <c r="M583" s="1"/>
      <c r="N583" s="1"/>
      <c r="O583" s="1"/>
      <c r="P583" s="1"/>
      <c r="Q583" s="1"/>
      <c r="R583" s="1"/>
      <c r="S583" s="1"/>
      <c r="T583" s="1"/>
      <c r="U583" s="1"/>
      <c r="V583" s="1"/>
      <c r="W583" s="1"/>
      <c r="X583" s="1"/>
      <c r="Y583" s="1"/>
      <c r="Z583" s="1"/>
    </row>
    <row r="584" spans="1:26" ht="15.75" customHeight="1">
      <c r="A584" s="246"/>
      <c r="B584" s="246"/>
      <c r="C584" s="246"/>
      <c r="D584" s="246"/>
      <c r="E584" s="246"/>
      <c r="F584" s="246"/>
      <c r="G584" s="246"/>
      <c r="H584" s="246"/>
      <c r="I584" s="1"/>
      <c r="J584" s="1"/>
      <c r="K584" s="1"/>
      <c r="L584" s="1"/>
      <c r="M584" s="1"/>
      <c r="N584" s="1"/>
      <c r="O584" s="1"/>
      <c r="P584" s="1"/>
      <c r="Q584" s="1"/>
      <c r="R584" s="1"/>
      <c r="S584" s="1"/>
      <c r="T584" s="1"/>
      <c r="U584" s="1"/>
      <c r="V584" s="1"/>
      <c r="W584" s="1"/>
      <c r="X584" s="1"/>
      <c r="Y584" s="1"/>
      <c r="Z584" s="1"/>
    </row>
    <row r="585" spans="1:26" ht="15.75" customHeight="1">
      <c r="A585" s="246"/>
      <c r="B585" s="246"/>
      <c r="C585" s="246"/>
      <c r="D585" s="246"/>
      <c r="E585" s="246"/>
      <c r="F585" s="246"/>
      <c r="G585" s="246"/>
      <c r="H585" s="246"/>
      <c r="I585" s="1"/>
      <c r="J585" s="1"/>
      <c r="K585" s="1"/>
      <c r="L585" s="1"/>
      <c r="M585" s="1"/>
      <c r="N585" s="1"/>
      <c r="O585" s="1"/>
      <c r="P585" s="1"/>
      <c r="Q585" s="1"/>
      <c r="R585" s="1"/>
      <c r="S585" s="1"/>
      <c r="T585" s="1"/>
      <c r="U585" s="1"/>
      <c r="V585" s="1"/>
      <c r="W585" s="1"/>
      <c r="X585" s="1"/>
      <c r="Y585" s="1"/>
      <c r="Z585" s="1"/>
    </row>
    <row r="586" spans="1:26" ht="15.75" customHeight="1">
      <c r="A586" s="246"/>
      <c r="B586" s="246"/>
      <c r="C586" s="246"/>
      <c r="D586" s="246"/>
      <c r="E586" s="246"/>
      <c r="F586" s="246"/>
      <c r="G586" s="246"/>
      <c r="H586" s="246"/>
      <c r="I586" s="1"/>
      <c r="J586" s="1"/>
      <c r="K586" s="1"/>
      <c r="L586" s="1"/>
      <c r="M586" s="1"/>
      <c r="N586" s="1"/>
      <c r="O586" s="1"/>
      <c r="P586" s="1"/>
      <c r="Q586" s="1"/>
      <c r="R586" s="1"/>
      <c r="S586" s="1"/>
      <c r="T586" s="1"/>
      <c r="U586" s="1"/>
      <c r="V586" s="1"/>
      <c r="W586" s="1"/>
      <c r="X586" s="1"/>
      <c r="Y586" s="1"/>
      <c r="Z586" s="1"/>
    </row>
    <row r="587" spans="1:26" ht="15.75" customHeight="1">
      <c r="A587" s="246"/>
      <c r="B587" s="246"/>
      <c r="C587" s="246"/>
      <c r="D587" s="246"/>
      <c r="E587" s="246"/>
      <c r="F587" s="246"/>
      <c r="G587" s="246"/>
      <c r="H587" s="246"/>
      <c r="I587" s="1"/>
      <c r="J587" s="1"/>
      <c r="K587" s="1"/>
      <c r="L587" s="1"/>
      <c r="M587" s="1"/>
      <c r="N587" s="1"/>
      <c r="O587" s="1"/>
      <c r="P587" s="1"/>
      <c r="Q587" s="1"/>
      <c r="R587" s="1"/>
      <c r="S587" s="1"/>
      <c r="T587" s="1"/>
      <c r="U587" s="1"/>
      <c r="V587" s="1"/>
      <c r="W587" s="1"/>
      <c r="X587" s="1"/>
      <c r="Y587" s="1"/>
      <c r="Z587" s="1"/>
    </row>
    <row r="588" spans="1:26" ht="15.75" customHeight="1">
      <c r="A588" s="246"/>
      <c r="B588" s="246"/>
      <c r="C588" s="246"/>
      <c r="D588" s="246"/>
      <c r="E588" s="246"/>
      <c r="F588" s="246"/>
      <c r="G588" s="246"/>
      <c r="H588" s="246"/>
      <c r="I588" s="1"/>
      <c r="J588" s="1"/>
      <c r="K588" s="1"/>
      <c r="L588" s="1"/>
      <c r="M588" s="1"/>
      <c r="N588" s="1"/>
      <c r="O588" s="1"/>
      <c r="P588" s="1"/>
      <c r="Q588" s="1"/>
      <c r="R588" s="1"/>
      <c r="S588" s="1"/>
      <c r="T588" s="1"/>
      <c r="U588" s="1"/>
      <c r="V588" s="1"/>
      <c r="W588" s="1"/>
      <c r="X588" s="1"/>
      <c r="Y588" s="1"/>
      <c r="Z588" s="1"/>
    </row>
    <row r="589" spans="1:26" ht="15.75" customHeight="1">
      <c r="A589" s="246"/>
      <c r="B589" s="246"/>
      <c r="C589" s="246"/>
      <c r="D589" s="246"/>
      <c r="E589" s="246"/>
      <c r="F589" s="246"/>
      <c r="G589" s="246"/>
      <c r="H589" s="246"/>
      <c r="I589" s="1"/>
      <c r="J589" s="1"/>
      <c r="K589" s="1"/>
      <c r="L589" s="1"/>
      <c r="M589" s="1"/>
      <c r="N589" s="1"/>
      <c r="O589" s="1"/>
      <c r="P589" s="1"/>
      <c r="Q589" s="1"/>
      <c r="R589" s="1"/>
      <c r="S589" s="1"/>
      <c r="T589" s="1"/>
      <c r="U589" s="1"/>
      <c r="V589" s="1"/>
      <c r="W589" s="1"/>
      <c r="X589" s="1"/>
      <c r="Y589" s="1"/>
      <c r="Z589" s="1"/>
    </row>
    <row r="590" spans="1:26" ht="15.75" customHeight="1">
      <c r="A590" s="246"/>
      <c r="B590" s="246"/>
      <c r="C590" s="246"/>
      <c r="D590" s="246"/>
      <c r="E590" s="246"/>
      <c r="F590" s="246"/>
      <c r="G590" s="246"/>
      <c r="H590" s="246"/>
      <c r="I590" s="1"/>
      <c r="J590" s="1"/>
      <c r="K590" s="1"/>
      <c r="L590" s="1"/>
      <c r="M590" s="1"/>
      <c r="N590" s="1"/>
      <c r="O590" s="1"/>
      <c r="P590" s="1"/>
      <c r="Q590" s="1"/>
      <c r="R590" s="1"/>
      <c r="S590" s="1"/>
      <c r="T590" s="1"/>
      <c r="U590" s="1"/>
      <c r="V590" s="1"/>
      <c r="W590" s="1"/>
      <c r="X590" s="1"/>
      <c r="Y590" s="1"/>
      <c r="Z590" s="1"/>
    </row>
    <row r="591" spans="1:26" ht="15.75" customHeight="1">
      <c r="A591" s="246"/>
      <c r="B591" s="246"/>
      <c r="C591" s="246"/>
      <c r="D591" s="246"/>
      <c r="E591" s="246"/>
      <c r="F591" s="246"/>
      <c r="G591" s="246"/>
      <c r="H591" s="246"/>
      <c r="I591" s="1"/>
      <c r="J591" s="1"/>
      <c r="K591" s="1"/>
      <c r="L591" s="1"/>
      <c r="M591" s="1"/>
      <c r="N591" s="1"/>
      <c r="O591" s="1"/>
      <c r="P591" s="1"/>
      <c r="Q591" s="1"/>
      <c r="R591" s="1"/>
      <c r="S591" s="1"/>
      <c r="T591" s="1"/>
      <c r="U591" s="1"/>
      <c r="V591" s="1"/>
      <c r="W591" s="1"/>
      <c r="X591" s="1"/>
      <c r="Y591" s="1"/>
      <c r="Z591" s="1"/>
    </row>
    <row r="592" spans="1:26" ht="15.75" customHeight="1">
      <c r="A592" s="246"/>
      <c r="B592" s="246"/>
      <c r="C592" s="246"/>
      <c r="D592" s="246"/>
      <c r="E592" s="246"/>
      <c r="F592" s="246"/>
      <c r="G592" s="246"/>
      <c r="H592" s="246"/>
      <c r="I592" s="1"/>
      <c r="J592" s="1"/>
      <c r="K592" s="1"/>
      <c r="L592" s="1"/>
      <c r="M592" s="1"/>
      <c r="N592" s="1"/>
      <c r="O592" s="1"/>
      <c r="P592" s="1"/>
      <c r="Q592" s="1"/>
      <c r="R592" s="1"/>
      <c r="S592" s="1"/>
      <c r="T592" s="1"/>
      <c r="U592" s="1"/>
      <c r="V592" s="1"/>
      <c r="W592" s="1"/>
      <c r="X592" s="1"/>
      <c r="Y592" s="1"/>
      <c r="Z592" s="1"/>
    </row>
    <row r="593" spans="1:26" ht="15.75" customHeight="1">
      <c r="A593" s="246"/>
      <c r="B593" s="246"/>
      <c r="C593" s="246"/>
      <c r="D593" s="246"/>
      <c r="E593" s="246"/>
      <c r="F593" s="246"/>
      <c r="G593" s="246"/>
      <c r="H593" s="246"/>
      <c r="I593" s="1"/>
      <c r="J593" s="1"/>
      <c r="K593" s="1"/>
      <c r="L593" s="1"/>
      <c r="M593" s="1"/>
      <c r="N593" s="1"/>
      <c r="O593" s="1"/>
      <c r="P593" s="1"/>
      <c r="Q593" s="1"/>
      <c r="R593" s="1"/>
      <c r="S593" s="1"/>
      <c r="T593" s="1"/>
      <c r="U593" s="1"/>
      <c r="V593" s="1"/>
      <c r="W593" s="1"/>
      <c r="X593" s="1"/>
      <c r="Y593" s="1"/>
      <c r="Z593" s="1"/>
    </row>
    <row r="594" spans="1:26" ht="15.75" customHeight="1">
      <c r="A594" s="246"/>
      <c r="B594" s="246"/>
      <c r="C594" s="246"/>
      <c r="D594" s="246"/>
      <c r="E594" s="246"/>
      <c r="F594" s="246"/>
      <c r="G594" s="246"/>
      <c r="H594" s="246"/>
      <c r="I594" s="1"/>
      <c r="J594" s="1"/>
      <c r="K594" s="1"/>
      <c r="L594" s="1"/>
      <c r="M594" s="1"/>
      <c r="N594" s="1"/>
      <c r="O594" s="1"/>
      <c r="P594" s="1"/>
      <c r="Q594" s="1"/>
      <c r="R594" s="1"/>
      <c r="S594" s="1"/>
      <c r="T594" s="1"/>
      <c r="U594" s="1"/>
      <c r="V594" s="1"/>
      <c r="W594" s="1"/>
      <c r="X594" s="1"/>
      <c r="Y594" s="1"/>
      <c r="Z594" s="1"/>
    </row>
    <row r="595" spans="1:26" ht="15.75" customHeight="1">
      <c r="A595" s="246"/>
      <c r="B595" s="246"/>
      <c r="C595" s="246"/>
      <c r="D595" s="246"/>
      <c r="E595" s="246"/>
      <c r="F595" s="246"/>
      <c r="G595" s="246"/>
      <c r="H595" s="246"/>
      <c r="I595" s="1"/>
      <c r="J595" s="1"/>
      <c r="K595" s="1"/>
      <c r="L595" s="1"/>
      <c r="M595" s="1"/>
      <c r="N595" s="1"/>
      <c r="O595" s="1"/>
      <c r="P595" s="1"/>
      <c r="Q595" s="1"/>
      <c r="R595" s="1"/>
      <c r="S595" s="1"/>
      <c r="T595" s="1"/>
      <c r="U595" s="1"/>
      <c r="V595" s="1"/>
      <c r="W595" s="1"/>
      <c r="X595" s="1"/>
      <c r="Y595" s="1"/>
      <c r="Z595" s="1"/>
    </row>
    <row r="596" spans="1:26" ht="15.75" customHeight="1">
      <c r="A596" s="246"/>
      <c r="B596" s="246"/>
      <c r="C596" s="246"/>
      <c r="D596" s="246"/>
      <c r="E596" s="246"/>
      <c r="F596" s="246"/>
      <c r="G596" s="246"/>
      <c r="H596" s="246"/>
      <c r="I596" s="1"/>
      <c r="J596" s="1"/>
      <c r="K596" s="1"/>
      <c r="L596" s="1"/>
      <c r="M596" s="1"/>
      <c r="N596" s="1"/>
      <c r="O596" s="1"/>
      <c r="P596" s="1"/>
      <c r="Q596" s="1"/>
      <c r="R596" s="1"/>
      <c r="S596" s="1"/>
      <c r="T596" s="1"/>
      <c r="U596" s="1"/>
      <c r="V596" s="1"/>
      <c r="W596" s="1"/>
      <c r="X596" s="1"/>
      <c r="Y596" s="1"/>
      <c r="Z596" s="1"/>
    </row>
    <row r="597" spans="1:26" ht="15.75" customHeight="1">
      <c r="A597" s="246"/>
      <c r="B597" s="246"/>
      <c r="C597" s="246"/>
      <c r="D597" s="246"/>
      <c r="E597" s="246"/>
      <c r="F597" s="246"/>
      <c r="G597" s="246"/>
      <c r="H597" s="246"/>
      <c r="I597" s="1"/>
      <c r="J597" s="1"/>
      <c r="K597" s="1"/>
      <c r="L597" s="1"/>
      <c r="M597" s="1"/>
      <c r="N597" s="1"/>
      <c r="O597" s="1"/>
      <c r="P597" s="1"/>
      <c r="Q597" s="1"/>
      <c r="R597" s="1"/>
      <c r="S597" s="1"/>
      <c r="T597" s="1"/>
      <c r="U597" s="1"/>
      <c r="V597" s="1"/>
      <c r="W597" s="1"/>
      <c r="X597" s="1"/>
      <c r="Y597" s="1"/>
      <c r="Z597" s="1"/>
    </row>
    <row r="598" spans="1:26" ht="15.75" customHeight="1">
      <c r="A598" s="246"/>
      <c r="B598" s="246"/>
      <c r="C598" s="246"/>
      <c r="D598" s="246"/>
      <c r="E598" s="246"/>
      <c r="F598" s="246"/>
      <c r="G598" s="246"/>
      <c r="H598" s="246"/>
      <c r="I598" s="1"/>
      <c r="J598" s="1"/>
      <c r="K598" s="1"/>
      <c r="L598" s="1"/>
      <c r="M598" s="1"/>
      <c r="N598" s="1"/>
      <c r="O598" s="1"/>
      <c r="P598" s="1"/>
      <c r="Q598" s="1"/>
      <c r="R598" s="1"/>
      <c r="S598" s="1"/>
      <c r="T598" s="1"/>
      <c r="U598" s="1"/>
      <c r="V598" s="1"/>
      <c r="W598" s="1"/>
      <c r="X598" s="1"/>
      <c r="Y598" s="1"/>
      <c r="Z598" s="1"/>
    </row>
    <row r="599" spans="1:26" ht="15.75" customHeight="1">
      <c r="A599" s="246"/>
      <c r="B599" s="246"/>
      <c r="C599" s="246"/>
      <c r="D599" s="246"/>
      <c r="E599" s="246"/>
      <c r="F599" s="246"/>
      <c r="G599" s="246"/>
      <c r="H599" s="246"/>
      <c r="I599" s="1"/>
      <c r="J599" s="1"/>
      <c r="K599" s="1"/>
      <c r="L599" s="1"/>
      <c r="M599" s="1"/>
      <c r="N599" s="1"/>
      <c r="O599" s="1"/>
      <c r="P599" s="1"/>
      <c r="Q599" s="1"/>
      <c r="R599" s="1"/>
      <c r="S599" s="1"/>
      <c r="T599" s="1"/>
      <c r="U599" s="1"/>
      <c r="V599" s="1"/>
      <c r="W599" s="1"/>
      <c r="X599" s="1"/>
      <c r="Y599" s="1"/>
      <c r="Z599" s="1"/>
    </row>
    <row r="600" spans="1:26" ht="15.75" customHeight="1">
      <c r="A600" s="246"/>
      <c r="B600" s="246"/>
      <c r="C600" s="246"/>
      <c r="D600" s="246"/>
      <c r="E600" s="246"/>
      <c r="F600" s="246"/>
      <c r="G600" s="246"/>
      <c r="H600" s="246"/>
      <c r="I600" s="1"/>
      <c r="J600" s="1"/>
      <c r="K600" s="1"/>
      <c r="L600" s="1"/>
      <c r="M600" s="1"/>
      <c r="N600" s="1"/>
      <c r="O600" s="1"/>
      <c r="P600" s="1"/>
      <c r="Q600" s="1"/>
      <c r="R600" s="1"/>
      <c r="S600" s="1"/>
      <c r="T600" s="1"/>
      <c r="U600" s="1"/>
      <c r="V600" s="1"/>
      <c r="W600" s="1"/>
      <c r="X600" s="1"/>
      <c r="Y600" s="1"/>
      <c r="Z600" s="1"/>
    </row>
    <row r="601" spans="1:26" ht="15.75" customHeight="1">
      <c r="A601" s="246"/>
      <c r="B601" s="246"/>
      <c r="C601" s="246"/>
      <c r="D601" s="246"/>
      <c r="E601" s="246"/>
      <c r="F601" s="246"/>
      <c r="G601" s="246"/>
      <c r="H601" s="246"/>
      <c r="I601" s="1"/>
      <c r="J601" s="1"/>
      <c r="K601" s="1"/>
      <c r="L601" s="1"/>
      <c r="M601" s="1"/>
      <c r="N601" s="1"/>
      <c r="O601" s="1"/>
      <c r="P601" s="1"/>
      <c r="Q601" s="1"/>
      <c r="R601" s="1"/>
      <c r="S601" s="1"/>
      <c r="T601" s="1"/>
      <c r="U601" s="1"/>
      <c r="V601" s="1"/>
      <c r="W601" s="1"/>
      <c r="X601" s="1"/>
      <c r="Y601" s="1"/>
      <c r="Z601" s="1"/>
    </row>
    <row r="602" spans="1:26" ht="15.75" customHeight="1">
      <c r="A602" s="246"/>
      <c r="B602" s="246"/>
      <c r="C602" s="246"/>
      <c r="D602" s="246"/>
      <c r="E602" s="246"/>
      <c r="F602" s="246"/>
      <c r="G602" s="246"/>
      <c r="H602" s="246"/>
      <c r="I602" s="1"/>
      <c r="J602" s="1"/>
      <c r="K602" s="1"/>
      <c r="L602" s="1"/>
      <c r="M602" s="1"/>
      <c r="N602" s="1"/>
      <c r="O602" s="1"/>
      <c r="P602" s="1"/>
      <c r="Q602" s="1"/>
      <c r="R602" s="1"/>
      <c r="S602" s="1"/>
      <c r="T602" s="1"/>
      <c r="U602" s="1"/>
      <c r="V602" s="1"/>
      <c r="W602" s="1"/>
      <c r="X602" s="1"/>
      <c r="Y602" s="1"/>
      <c r="Z602" s="1"/>
    </row>
    <row r="603" spans="1:26" ht="15.75" customHeight="1">
      <c r="A603" s="246"/>
      <c r="B603" s="246"/>
      <c r="C603" s="246"/>
      <c r="D603" s="246"/>
      <c r="E603" s="246"/>
      <c r="F603" s="246"/>
      <c r="G603" s="246"/>
      <c r="H603" s="246"/>
      <c r="I603" s="1"/>
      <c r="J603" s="1"/>
      <c r="K603" s="1"/>
      <c r="L603" s="1"/>
      <c r="M603" s="1"/>
      <c r="N603" s="1"/>
      <c r="O603" s="1"/>
      <c r="P603" s="1"/>
      <c r="Q603" s="1"/>
      <c r="R603" s="1"/>
      <c r="S603" s="1"/>
      <c r="T603" s="1"/>
      <c r="U603" s="1"/>
      <c r="V603" s="1"/>
      <c r="W603" s="1"/>
      <c r="X603" s="1"/>
      <c r="Y603" s="1"/>
      <c r="Z603" s="1"/>
    </row>
    <row r="604" spans="1:26" ht="15.75" customHeight="1">
      <c r="A604" s="246"/>
      <c r="B604" s="246"/>
      <c r="C604" s="246"/>
      <c r="D604" s="246"/>
      <c r="E604" s="246"/>
      <c r="F604" s="246"/>
      <c r="G604" s="246"/>
      <c r="H604" s="246"/>
      <c r="I604" s="1"/>
      <c r="J604" s="1"/>
      <c r="K604" s="1"/>
      <c r="L604" s="1"/>
      <c r="M604" s="1"/>
      <c r="N604" s="1"/>
      <c r="O604" s="1"/>
      <c r="P604" s="1"/>
      <c r="Q604" s="1"/>
      <c r="R604" s="1"/>
      <c r="S604" s="1"/>
      <c r="T604" s="1"/>
      <c r="U604" s="1"/>
      <c r="V604" s="1"/>
      <c r="W604" s="1"/>
      <c r="X604" s="1"/>
      <c r="Y604" s="1"/>
      <c r="Z604" s="1"/>
    </row>
    <row r="605" spans="1:26" ht="15.75" customHeight="1">
      <c r="A605" s="246"/>
      <c r="B605" s="246"/>
      <c r="C605" s="246"/>
      <c r="D605" s="246"/>
      <c r="E605" s="246"/>
      <c r="F605" s="246"/>
      <c r="G605" s="246"/>
      <c r="H605" s="246"/>
      <c r="I605" s="1"/>
      <c r="J605" s="1"/>
      <c r="K605" s="1"/>
      <c r="L605" s="1"/>
      <c r="M605" s="1"/>
      <c r="N605" s="1"/>
      <c r="O605" s="1"/>
      <c r="P605" s="1"/>
      <c r="Q605" s="1"/>
      <c r="R605" s="1"/>
      <c r="S605" s="1"/>
      <c r="T605" s="1"/>
      <c r="U605" s="1"/>
      <c r="V605" s="1"/>
      <c r="W605" s="1"/>
      <c r="X605" s="1"/>
      <c r="Y605" s="1"/>
      <c r="Z605" s="1"/>
    </row>
    <row r="606" spans="1:26" ht="15.75" customHeight="1">
      <c r="A606" s="246"/>
      <c r="B606" s="246"/>
      <c r="C606" s="246"/>
      <c r="D606" s="246"/>
      <c r="E606" s="246"/>
      <c r="F606" s="246"/>
      <c r="G606" s="246"/>
      <c r="H606" s="246"/>
      <c r="I606" s="1"/>
      <c r="J606" s="1"/>
      <c r="K606" s="1"/>
      <c r="L606" s="1"/>
      <c r="M606" s="1"/>
      <c r="N606" s="1"/>
      <c r="O606" s="1"/>
      <c r="P606" s="1"/>
      <c r="Q606" s="1"/>
      <c r="R606" s="1"/>
      <c r="S606" s="1"/>
      <c r="T606" s="1"/>
      <c r="U606" s="1"/>
      <c r="V606" s="1"/>
      <c r="W606" s="1"/>
      <c r="X606" s="1"/>
      <c r="Y606" s="1"/>
      <c r="Z606" s="1"/>
    </row>
    <row r="607" spans="1:26" ht="15.75" customHeight="1">
      <c r="A607" s="246"/>
      <c r="B607" s="246"/>
      <c r="C607" s="246"/>
      <c r="D607" s="246"/>
      <c r="E607" s="246"/>
      <c r="F607" s="246"/>
      <c r="G607" s="246"/>
      <c r="H607" s="246"/>
      <c r="I607" s="1"/>
      <c r="J607" s="1"/>
      <c r="K607" s="1"/>
      <c r="L607" s="1"/>
      <c r="M607" s="1"/>
      <c r="N607" s="1"/>
      <c r="O607" s="1"/>
      <c r="P607" s="1"/>
      <c r="Q607" s="1"/>
      <c r="R607" s="1"/>
      <c r="S607" s="1"/>
      <c r="T607" s="1"/>
      <c r="U607" s="1"/>
      <c r="V607" s="1"/>
      <c r="W607" s="1"/>
      <c r="X607" s="1"/>
      <c r="Y607" s="1"/>
      <c r="Z607" s="1"/>
    </row>
    <row r="608" spans="1:26" ht="15.75" customHeight="1">
      <c r="A608" s="246"/>
      <c r="B608" s="246"/>
      <c r="C608" s="246"/>
      <c r="D608" s="246"/>
      <c r="E608" s="246"/>
      <c r="F608" s="246"/>
      <c r="G608" s="246"/>
      <c r="H608" s="246"/>
      <c r="I608" s="1"/>
      <c r="J608" s="1"/>
      <c r="K608" s="1"/>
      <c r="L608" s="1"/>
      <c r="M608" s="1"/>
      <c r="N608" s="1"/>
      <c r="O608" s="1"/>
      <c r="P608" s="1"/>
      <c r="Q608" s="1"/>
      <c r="R608" s="1"/>
      <c r="S608" s="1"/>
      <c r="T608" s="1"/>
      <c r="U608" s="1"/>
      <c r="V608" s="1"/>
      <c r="W608" s="1"/>
      <c r="X608" s="1"/>
      <c r="Y608" s="1"/>
      <c r="Z608" s="1"/>
    </row>
    <row r="609" spans="1:26" ht="15.75" customHeight="1">
      <c r="A609" s="246"/>
      <c r="B609" s="246"/>
      <c r="C609" s="246"/>
      <c r="D609" s="246"/>
      <c r="E609" s="246"/>
      <c r="F609" s="246"/>
      <c r="G609" s="246"/>
      <c r="H609" s="246"/>
      <c r="I609" s="1"/>
      <c r="J609" s="1"/>
      <c r="K609" s="1"/>
      <c r="L609" s="1"/>
      <c r="M609" s="1"/>
      <c r="N609" s="1"/>
      <c r="O609" s="1"/>
      <c r="P609" s="1"/>
      <c r="Q609" s="1"/>
      <c r="R609" s="1"/>
      <c r="S609" s="1"/>
      <c r="T609" s="1"/>
      <c r="U609" s="1"/>
      <c r="V609" s="1"/>
      <c r="W609" s="1"/>
      <c r="X609" s="1"/>
      <c r="Y609" s="1"/>
      <c r="Z609" s="1"/>
    </row>
    <row r="610" spans="1:26" ht="15.75" customHeight="1">
      <c r="A610" s="246"/>
      <c r="B610" s="246"/>
      <c r="C610" s="246"/>
      <c r="D610" s="246"/>
      <c r="E610" s="246"/>
      <c r="F610" s="246"/>
      <c r="G610" s="246"/>
      <c r="H610" s="246"/>
      <c r="I610" s="1"/>
      <c r="J610" s="1"/>
      <c r="K610" s="1"/>
      <c r="L610" s="1"/>
      <c r="M610" s="1"/>
      <c r="N610" s="1"/>
      <c r="O610" s="1"/>
      <c r="P610" s="1"/>
      <c r="Q610" s="1"/>
      <c r="R610" s="1"/>
      <c r="S610" s="1"/>
      <c r="T610" s="1"/>
      <c r="U610" s="1"/>
      <c r="V610" s="1"/>
      <c r="W610" s="1"/>
      <c r="X610" s="1"/>
      <c r="Y610" s="1"/>
      <c r="Z610" s="1"/>
    </row>
    <row r="611" spans="1:26" ht="15.75" customHeight="1">
      <c r="A611" s="246"/>
      <c r="B611" s="246"/>
      <c r="C611" s="246"/>
      <c r="D611" s="246"/>
      <c r="E611" s="246"/>
      <c r="F611" s="246"/>
      <c r="G611" s="246"/>
      <c r="H611" s="246"/>
      <c r="I611" s="1"/>
      <c r="J611" s="1"/>
      <c r="K611" s="1"/>
      <c r="L611" s="1"/>
      <c r="M611" s="1"/>
      <c r="N611" s="1"/>
      <c r="O611" s="1"/>
      <c r="P611" s="1"/>
      <c r="Q611" s="1"/>
      <c r="R611" s="1"/>
      <c r="S611" s="1"/>
      <c r="T611" s="1"/>
      <c r="U611" s="1"/>
      <c r="V611" s="1"/>
      <c r="W611" s="1"/>
      <c r="X611" s="1"/>
      <c r="Y611" s="1"/>
      <c r="Z611" s="1"/>
    </row>
    <row r="612" spans="1:26" ht="15.75" customHeight="1">
      <c r="A612" s="246"/>
      <c r="B612" s="246"/>
      <c r="C612" s="246"/>
      <c r="D612" s="246"/>
      <c r="E612" s="246"/>
      <c r="F612" s="246"/>
      <c r="G612" s="246"/>
      <c r="H612" s="246"/>
      <c r="I612" s="1"/>
      <c r="J612" s="1"/>
      <c r="K612" s="1"/>
      <c r="L612" s="1"/>
      <c r="M612" s="1"/>
      <c r="N612" s="1"/>
      <c r="O612" s="1"/>
      <c r="P612" s="1"/>
      <c r="Q612" s="1"/>
      <c r="R612" s="1"/>
      <c r="S612" s="1"/>
      <c r="T612" s="1"/>
      <c r="U612" s="1"/>
      <c r="V612" s="1"/>
      <c r="W612" s="1"/>
      <c r="X612" s="1"/>
      <c r="Y612" s="1"/>
      <c r="Z612" s="1"/>
    </row>
    <row r="613" spans="1:26" ht="15.75" customHeight="1">
      <c r="A613" s="246"/>
      <c r="B613" s="246"/>
      <c r="C613" s="246"/>
      <c r="D613" s="246"/>
      <c r="E613" s="246"/>
      <c r="F613" s="246"/>
      <c r="G613" s="246"/>
      <c r="H613" s="246"/>
      <c r="I613" s="1"/>
      <c r="J613" s="1"/>
      <c r="K613" s="1"/>
      <c r="L613" s="1"/>
      <c r="M613" s="1"/>
      <c r="N613" s="1"/>
      <c r="O613" s="1"/>
      <c r="P613" s="1"/>
      <c r="Q613" s="1"/>
      <c r="R613" s="1"/>
      <c r="S613" s="1"/>
      <c r="T613" s="1"/>
      <c r="U613" s="1"/>
      <c r="V613" s="1"/>
      <c r="W613" s="1"/>
      <c r="X613" s="1"/>
      <c r="Y613" s="1"/>
      <c r="Z613" s="1"/>
    </row>
    <row r="614" spans="1:26" ht="15.75" customHeight="1">
      <c r="A614" s="246"/>
      <c r="B614" s="246"/>
      <c r="C614" s="246"/>
      <c r="D614" s="246"/>
      <c r="E614" s="246"/>
      <c r="F614" s="246"/>
      <c r="G614" s="246"/>
      <c r="H614" s="246"/>
      <c r="I614" s="1"/>
      <c r="J614" s="1"/>
      <c r="K614" s="1"/>
      <c r="L614" s="1"/>
      <c r="M614" s="1"/>
      <c r="N614" s="1"/>
      <c r="O614" s="1"/>
      <c r="P614" s="1"/>
      <c r="Q614" s="1"/>
      <c r="R614" s="1"/>
      <c r="S614" s="1"/>
      <c r="T614" s="1"/>
      <c r="U614" s="1"/>
      <c r="V614" s="1"/>
      <c r="W614" s="1"/>
      <c r="X614" s="1"/>
      <c r="Y614" s="1"/>
      <c r="Z614" s="1"/>
    </row>
    <row r="615" spans="1:26" ht="15.75" customHeight="1">
      <c r="A615" s="246"/>
      <c r="B615" s="246"/>
      <c r="C615" s="246"/>
      <c r="D615" s="246"/>
      <c r="E615" s="246"/>
      <c r="F615" s="246"/>
      <c r="G615" s="246"/>
      <c r="H615" s="246"/>
      <c r="I615" s="1"/>
      <c r="J615" s="1"/>
      <c r="K615" s="1"/>
      <c r="L615" s="1"/>
      <c r="M615" s="1"/>
      <c r="N615" s="1"/>
      <c r="O615" s="1"/>
      <c r="P615" s="1"/>
      <c r="Q615" s="1"/>
      <c r="R615" s="1"/>
      <c r="S615" s="1"/>
      <c r="T615" s="1"/>
      <c r="U615" s="1"/>
      <c r="V615" s="1"/>
      <c r="W615" s="1"/>
      <c r="X615" s="1"/>
      <c r="Y615" s="1"/>
      <c r="Z615" s="1"/>
    </row>
    <row r="616" spans="1:26" ht="15.75" customHeight="1">
      <c r="A616" s="246"/>
      <c r="B616" s="246"/>
      <c r="C616" s="246"/>
      <c r="D616" s="246"/>
      <c r="E616" s="246"/>
      <c r="F616" s="246"/>
      <c r="G616" s="246"/>
      <c r="H616" s="246"/>
      <c r="I616" s="1"/>
      <c r="J616" s="1"/>
      <c r="K616" s="1"/>
      <c r="L616" s="1"/>
      <c r="M616" s="1"/>
      <c r="N616" s="1"/>
      <c r="O616" s="1"/>
      <c r="P616" s="1"/>
      <c r="Q616" s="1"/>
      <c r="R616" s="1"/>
      <c r="S616" s="1"/>
      <c r="T616" s="1"/>
      <c r="U616" s="1"/>
      <c r="V616" s="1"/>
      <c r="W616" s="1"/>
      <c r="X616" s="1"/>
      <c r="Y616" s="1"/>
      <c r="Z616" s="1"/>
    </row>
    <row r="617" spans="1:26" ht="15.75" customHeight="1">
      <c r="A617" s="246"/>
      <c r="B617" s="246"/>
      <c r="C617" s="246"/>
      <c r="D617" s="246"/>
      <c r="E617" s="246"/>
      <c r="F617" s="246"/>
      <c r="G617" s="246"/>
      <c r="H617" s="246"/>
      <c r="I617" s="1"/>
      <c r="J617" s="1"/>
      <c r="K617" s="1"/>
      <c r="L617" s="1"/>
      <c r="M617" s="1"/>
      <c r="N617" s="1"/>
      <c r="O617" s="1"/>
      <c r="P617" s="1"/>
      <c r="Q617" s="1"/>
      <c r="R617" s="1"/>
      <c r="S617" s="1"/>
      <c r="T617" s="1"/>
      <c r="U617" s="1"/>
      <c r="V617" s="1"/>
      <c r="W617" s="1"/>
      <c r="X617" s="1"/>
      <c r="Y617" s="1"/>
      <c r="Z617" s="1"/>
    </row>
    <row r="618" spans="1:26" ht="15.75" customHeight="1">
      <c r="A618" s="246"/>
      <c r="B618" s="246"/>
      <c r="C618" s="246"/>
      <c r="D618" s="246"/>
      <c r="E618" s="246"/>
      <c r="F618" s="246"/>
      <c r="G618" s="246"/>
      <c r="H618" s="246"/>
      <c r="I618" s="1"/>
      <c r="J618" s="1"/>
      <c r="K618" s="1"/>
      <c r="L618" s="1"/>
      <c r="M618" s="1"/>
      <c r="N618" s="1"/>
      <c r="O618" s="1"/>
      <c r="P618" s="1"/>
      <c r="Q618" s="1"/>
      <c r="R618" s="1"/>
      <c r="S618" s="1"/>
      <c r="T618" s="1"/>
      <c r="U618" s="1"/>
      <c r="V618" s="1"/>
      <c r="W618" s="1"/>
      <c r="X618" s="1"/>
      <c r="Y618" s="1"/>
      <c r="Z618" s="1"/>
    </row>
    <row r="619" spans="1:26" ht="15.75" customHeight="1">
      <c r="A619" s="246"/>
      <c r="B619" s="246"/>
      <c r="C619" s="246"/>
      <c r="D619" s="246"/>
      <c r="E619" s="246"/>
      <c r="F619" s="246"/>
      <c r="G619" s="246"/>
      <c r="H619" s="246"/>
      <c r="I619" s="1"/>
      <c r="J619" s="1"/>
      <c r="K619" s="1"/>
      <c r="L619" s="1"/>
      <c r="M619" s="1"/>
      <c r="N619" s="1"/>
      <c r="O619" s="1"/>
      <c r="P619" s="1"/>
      <c r="Q619" s="1"/>
      <c r="R619" s="1"/>
      <c r="S619" s="1"/>
      <c r="T619" s="1"/>
      <c r="U619" s="1"/>
      <c r="V619" s="1"/>
      <c r="W619" s="1"/>
      <c r="X619" s="1"/>
      <c r="Y619" s="1"/>
      <c r="Z619" s="1"/>
    </row>
    <row r="620" spans="1:26" ht="15.75" customHeight="1">
      <c r="A620" s="246"/>
      <c r="B620" s="246"/>
      <c r="C620" s="246"/>
      <c r="D620" s="246"/>
      <c r="E620" s="246"/>
      <c r="F620" s="246"/>
      <c r="G620" s="246"/>
      <c r="H620" s="246"/>
      <c r="I620" s="1"/>
      <c r="J620" s="1"/>
      <c r="K620" s="1"/>
      <c r="L620" s="1"/>
      <c r="M620" s="1"/>
      <c r="N620" s="1"/>
      <c r="O620" s="1"/>
      <c r="P620" s="1"/>
      <c r="Q620" s="1"/>
      <c r="R620" s="1"/>
      <c r="S620" s="1"/>
      <c r="T620" s="1"/>
      <c r="U620" s="1"/>
      <c r="V620" s="1"/>
      <c r="W620" s="1"/>
      <c r="X620" s="1"/>
      <c r="Y620" s="1"/>
      <c r="Z620" s="1"/>
    </row>
    <row r="621" spans="1:26" ht="15.75" customHeight="1">
      <c r="A621" s="246"/>
      <c r="B621" s="246"/>
      <c r="C621" s="246"/>
      <c r="D621" s="246"/>
      <c r="E621" s="246"/>
      <c r="F621" s="246"/>
      <c r="G621" s="246"/>
      <c r="H621" s="246"/>
      <c r="I621" s="1"/>
      <c r="J621" s="1"/>
      <c r="K621" s="1"/>
      <c r="L621" s="1"/>
      <c r="M621" s="1"/>
      <c r="N621" s="1"/>
      <c r="O621" s="1"/>
      <c r="P621" s="1"/>
      <c r="Q621" s="1"/>
      <c r="R621" s="1"/>
      <c r="S621" s="1"/>
      <c r="T621" s="1"/>
      <c r="U621" s="1"/>
      <c r="V621" s="1"/>
      <c r="W621" s="1"/>
      <c r="X621" s="1"/>
      <c r="Y621" s="1"/>
      <c r="Z621" s="1"/>
    </row>
    <row r="622" spans="1:26" ht="15.75" customHeight="1">
      <c r="A622" s="246"/>
      <c r="B622" s="246"/>
      <c r="C622" s="246"/>
      <c r="D622" s="246"/>
      <c r="E622" s="246"/>
      <c r="F622" s="246"/>
      <c r="G622" s="246"/>
      <c r="H622" s="246"/>
      <c r="I622" s="1"/>
      <c r="J622" s="1"/>
      <c r="K622" s="1"/>
      <c r="L622" s="1"/>
      <c r="M622" s="1"/>
      <c r="N622" s="1"/>
      <c r="O622" s="1"/>
      <c r="P622" s="1"/>
      <c r="Q622" s="1"/>
      <c r="R622" s="1"/>
      <c r="S622" s="1"/>
      <c r="T622" s="1"/>
      <c r="U622" s="1"/>
      <c r="V622" s="1"/>
      <c r="W622" s="1"/>
      <c r="X622" s="1"/>
      <c r="Y622" s="1"/>
      <c r="Z622" s="1"/>
    </row>
    <row r="623" spans="1:26" ht="15.75" customHeight="1">
      <c r="A623" s="246"/>
      <c r="B623" s="246"/>
      <c r="C623" s="246"/>
      <c r="D623" s="246"/>
      <c r="E623" s="246"/>
      <c r="F623" s="246"/>
      <c r="G623" s="246"/>
      <c r="H623" s="246"/>
      <c r="I623" s="1"/>
      <c r="J623" s="1"/>
      <c r="K623" s="1"/>
      <c r="L623" s="1"/>
      <c r="M623" s="1"/>
      <c r="N623" s="1"/>
      <c r="O623" s="1"/>
      <c r="P623" s="1"/>
      <c r="Q623" s="1"/>
      <c r="R623" s="1"/>
      <c r="S623" s="1"/>
      <c r="T623" s="1"/>
      <c r="U623" s="1"/>
      <c r="V623" s="1"/>
      <c r="W623" s="1"/>
      <c r="X623" s="1"/>
      <c r="Y623" s="1"/>
      <c r="Z623" s="1"/>
    </row>
    <row r="624" spans="1:26" ht="15.75" customHeight="1">
      <c r="A624" s="246"/>
      <c r="B624" s="246"/>
      <c r="C624" s="246"/>
      <c r="D624" s="246"/>
      <c r="E624" s="246"/>
      <c r="F624" s="246"/>
      <c r="G624" s="246"/>
      <c r="H624" s="246"/>
      <c r="I624" s="1"/>
      <c r="J624" s="1"/>
      <c r="K624" s="1"/>
      <c r="L624" s="1"/>
      <c r="M624" s="1"/>
      <c r="N624" s="1"/>
      <c r="O624" s="1"/>
      <c r="P624" s="1"/>
      <c r="Q624" s="1"/>
      <c r="R624" s="1"/>
      <c r="S624" s="1"/>
      <c r="T624" s="1"/>
      <c r="U624" s="1"/>
      <c r="V624" s="1"/>
      <c r="W624" s="1"/>
      <c r="X624" s="1"/>
      <c r="Y624" s="1"/>
      <c r="Z624" s="1"/>
    </row>
    <row r="625" spans="1:26" ht="15.75" customHeight="1">
      <c r="A625" s="246"/>
      <c r="B625" s="246"/>
      <c r="C625" s="246"/>
      <c r="D625" s="246"/>
      <c r="E625" s="246"/>
      <c r="F625" s="246"/>
      <c r="G625" s="246"/>
      <c r="H625" s="246"/>
      <c r="I625" s="1"/>
      <c r="J625" s="1"/>
      <c r="K625" s="1"/>
      <c r="L625" s="1"/>
      <c r="M625" s="1"/>
      <c r="N625" s="1"/>
      <c r="O625" s="1"/>
      <c r="P625" s="1"/>
      <c r="Q625" s="1"/>
      <c r="R625" s="1"/>
      <c r="S625" s="1"/>
      <c r="T625" s="1"/>
      <c r="U625" s="1"/>
      <c r="V625" s="1"/>
      <c r="W625" s="1"/>
      <c r="X625" s="1"/>
      <c r="Y625" s="1"/>
      <c r="Z625" s="1"/>
    </row>
    <row r="626" spans="1:26" ht="15.75" customHeight="1">
      <c r="A626" s="246"/>
      <c r="B626" s="246"/>
      <c r="C626" s="246"/>
      <c r="D626" s="246"/>
      <c r="E626" s="246"/>
      <c r="F626" s="246"/>
      <c r="G626" s="246"/>
      <c r="H626" s="246"/>
      <c r="I626" s="1"/>
      <c r="J626" s="1"/>
      <c r="K626" s="1"/>
      <c r="L626" s="1"/>
      <c r="M626" s="1"/>
      <c r="N626" s="1"/>
      <c r="O626" s="1"/>
      <c r="P626" s="1"/>
      <c r="Q626" s="1"/>
      <c r="R626" s="1"/>
      <c r="S626" s="1"/>
      <c r="T626" s="1"/>
      <c r="U626" s="1"/>
      <c r="V626" s="1"/>
      <c r="W626" s="1"/>
      <c r="X626" s="1"/>
      <c r="Y626" s="1"/>
      <c r="Z626" s="1"/>
    </row>
    <row r="627" spans="1:26" ht="15.75" customHeight="1">
      <c r="A627" s="246"/>
      <c r="B627" s="246"/>
      <c r="C627" s="246"/>
      <c r="D627" s="246"/>
      <c r="E627" s="246"/>
      <c r="F627" s="246"/>
      <c r="G627" s="246"/>
      <c r="H627" s="246"/>
      <c r="I627" s="1"/>
      <c r="J627" s="1"/>
      <c r="K627" s="1"/>
      <c r="L627" s="1"/>
      <c r="M627" s="1"/>
      <c r="N627" s="1"/>
      <c r="O627" s="1"/>
      <c r="P627" s="1"/>
      <c r="Q627" s="1"/>
      <c r="R627" s="1"/>
      <c r="S627" s="1"/>
      <c r="T627" s="1"/>
      <c r="U627" s="1"/>
      <c r="V627" s="1"/>
      <c r="W627" s="1"/>
      <c r="X627" s="1"/>
      <c r="Y627" s="1"/>
      <c r="Z627" s="1"/>
    </row>
    <row r="628" spans="1:26" ht="15.75" customHeight="1">
      <c r="A628" s="246"/>
      <c r="B628" s="246"/>
      <c r="C628" s="246"/>
      <c r="D628" s="246"/>
      <c r="E628" s="246"/>
      <c r="F628" s="246"/>
      <c r="G628" s="246"/>
      <c r="H628" s="246"/>
      <c r="I628" s="1"/>
      <c r="J628" s="1"/>
      <c r="K628" s="1"/>
      <c r="L628" s="1"/>
      <c r="M628" s="1"/>
      <c r="N628" s="1"/>
      <c r="O628" s="1"/>
      <c r="P628" s="1"/>
      <c r="Q628" s="1"/>
      <c r="R628" s="1"/>
      <c r="S628" s="1"/>
      <c r="T628" s="1"/>
      <c r="U628" s="1"/>
      <c r="V628" s="1"/>
      <c r="W628" s="1"/>
      <c r="X628" s="1"/>
      <c r="Y628" s="1"/>
      <c r="Z628" s="1"/>
    </row>
    <row r="629" spans="1:26" ht="15.75" customHeight="1">
      <c r="A629" s="246"/>
      <c r="B629" s="246"/>
      <c r="C629" s="246"/>
      <c r="D629" s="246"/>
      <c r="E629" s="246"/>
      <c r="F629" s="246"/>
      <c r="G629" s="246"/>
      <c r="H629" s="246"/>
      <c r="I629" s="1"/>
      <c r="J629" s="1"/>
      <c r="K629" s="1"/>
      <c r="L629" s="1"/>
      <c r="M629" s="1"/>
      <c r="N629" s="1"/>
      <c r="O629" s="1"/>
      <c r="P629" s="1"/>
      <c r="Q629" s="1"/>
      <c r="R629" s="1"/>
      <c r="S629" s="1"/>
      <c r="T629" s="1"/>
      <c r="U629" s="1"/>
      <c r="V629" s="1"/>
      <c r="W629" s="1"/>
      <c r="X629" s="1"/>
      <c r="Y629" s="1"/>
      <c r="Z629" s="1"/>
    </row>
    <row r="630" spans="1:26" ht="15.75" customHeight="1">
      <c r="A630" s="246"/>
      <c r="B630" s="246"/>
      <c r="C630" s="246"/>
      <c r="D630" s="246"/>
      <c r="E630" s="246"/>
      <c r="F630" s="246"/>
      <c r="G630" s="246"/>
      <c r="H630" s="246"/>
      <c r="I630" s="1"/>
      <c r="J630" s="1"/>
      <c r="K630" s="1"/>
      <c r="L630" s="1"/>
      <c r="M630" s="1"/>
      <c r="N630" s="1"/>
      <c r="O630" s="1"/>
      <c r="P630" s="1"/>
      <c r="Q630" s="1"/>
      <c r="R630" s="1"/>
      <c r="S630" s="1"/>
      <c r="T630" s="1"/>
      <c r="U630" s="1"/>
      <c r="V630" s="1"/>
      <c r="W630" s="1"/>
      <c r="X630" s="1"/>
      <c r="Y630" s="1"/>
      <c r="Z630" s="1"/>
    </row>
    <row r="631" spans="1:26" ht="15.75" customHeight="1">
      <c r="A631" s="246"/>
      <c r="B631" s="246"/>
      <c r="C631" s="246"/>
      <c r="D631" s="246"/>
      <c r="E631" s="246"/>
      <c r="F631" s="246"/>
      <c r="G631" s="246"/>
      <c r="H631" s="246"/>
      <c r="I631" s="1"/>
      <c r="J631" s="1"/>
      <c r="K631" s="1"/>
      <c r="L631" s="1"/>
      <c r="M631" s="1"/>
      <c r="N631" s="1"/>
      <c r="O631" s="1"/>
      <c r="P631" s="1"/>
      <c r="Q631" s="1"/>
      <c r="R631" s="1"/>
      <c r="S631" s="1"/>
      <c r="T631" s="1"/>
      <c r="U631" s="1"/>
      <c r="V631" s="1"/>
      <c r="W631" s="1"/>
      <c r="X631" s="1"/>
      <c r="Y631" s="1"/>
      <c r="Z631" s="1"/>
    </row>
    <row r="632" spans="1:26" ht="15.75" customHeight="1">
      <c r="A632" s="246"/>
      <c r="B632" s="246"/>
      <c r="C632" s="246"/>
      <c r="D632" s="246"/>
      <c r="E632" s="246"/>
      <c r="F632" s="246"/>
      <c r="G632" s="246"/>
      <c r="H632" s="246"/>
      <c r="I632" s="1"/>
      <c r="J632" s="1"/>
      <c r="K632" s="1"/>
      <c r="L632" s="1"/>
      <c r="M632" s="1"/>
      <c r="N632" s="1"/>
      <c r="O632" s="1"/>
      <c r="P632" s="1"/>
      <c r="Q632" s="1"/>
      <c r="R632" s="1"/>
      <c r="S632" s="1"/>
      <c r="T632" s="1"/>
      <c r="U632" s="1"/>
      <c r="V632" s="1"/>
      <c r="W632" s="1"/>
      <c r="X632" s="1"/>
      <c r="Y632" s="1"/>
      <c r="Z632" s="1"/>
    </row>
    <row r="633" spans="1:26" ht="15.75" customHeight="1">
      <c r="A633" s="246"/>
      <c r="B633" s="246"/>
      <c r="C633" s="246"/>
      <c r="D633" s="246"/>
      <c r="E633" s="246"/>
      <c r="F633" s="246"/>
      <c r="G633" s="246"/>
      <c r="H633" s="246"/>
      <c r="I633" s="1"/>
      <c r="J633" s="1"/>
      <c r="K633" s="1"/>
      <c r="L633" s="1"/>
      <c r="M633" s="1"/>
      <c r="N633" s="1"/>
      <c r="O633" s="1"/>
      <c r="P633" s="1"/>
      <c r="Q633" s="1"/>
      <c r="R633" s="1"/>
      <c r="S633" s="1"/>
      <c r="T633" s="1"/>
      <c r="U633" s="1"/>
      <c r="V633" s="1"/>
      <c r="W633" s="1"/>
      <c r="X633" s="1"/>
      <c r="Y633" s="1"/>
      <c r="Z633" s="1"/>
    </row>
    <row r="634" spans="1:26" ht="15.75" customHeight="1">
      <c r="A634" s="246"/>
      <c r="B634" s="246"/>
      <c r="C634" s="246"/>
      <c r="D634" s="246"/>
      <c r="E634" s="246"/>
      <c r="F634" s="246"/>
      <c r="G634" s="246"/>
      <c r="H634" s="246"/>
      <c r="I634" s="1"/>
      <c r="J634" s="1"/>
      <c r="K634" s="1"/>
      <c r="L634" s="1"/>
      <c r="M634" s="1"/>
      <c r="N634" s="1"/>
      <c r="O634" s="1"/>
      <c r="P634" s="1"/>
      <c r="Q634" s="1"/>
      <c r="R634" s="1"/>
      <c r="S634" s="1"/>
      <c r="T634" s="1"/>
      <c r="U634" s="1"/>
      <c r="V634" s="1"/>
      <c r="W634" s="1"/>
      <c r="X634" s="1"/>
      <c r="Y634" s="1"/>
      <c r="Z634" s="1"/>
    </row>
    <row r="635" spans="1:26" ht="15.75" customHeight="1">
      <c r="A635" s="246"/>
      <c r="B635" s="246"/>
      <c r="C635" s="246"/>
      <c r="D635" s="246"/>
      <c r="E635" s="246"/>
      <c r="F635" s="246"/>
      <c r="G635" s="246"/>
      <c r="H635" s="246"/>
      <c r="I635" s="1"/>
      <c r="J635" s="1"/>
      <c r="K635" s="1"/>
      <c r="L635" s="1"/>
      <c r="M635" s="1"/>
      <c r="N635" s="1"/>
      <c r="O635" s="1"/>
      <c r="P635" s="1"/>
      <c r="Q635" s="1"/>
      <c r="R635" s="1"/>
      <c r="S635" s="1"/>
      <c r="T635" s="1"/>
      <c r="U635" s="1"/>
      <c r="V635" s="1"/>
      <c r="W635" s="1"/>
      <c r="X635" s="1"/>
      <c r="Y635" s="1"/>
      <c r="Z635" s="1"/>
    </row>
    <row r="636" spans="1:26" ht="15.75" customHeight="1">
      <c r="A636" s="246"/>
      <c r="B636" s="246"/>
      <c r="C636" s="246"/>
      <c r="D636" s="246"/>
      <c r="E636" s="246"/>
      <c r="F636" s="246"/>
      <c r="G636" s="246"/>
      <c r="H636" s="246"/>
      <c r="I636" s="1"/>
      <c r="J636" s="1"/>
      <c r="K636" s="1"/>
      <c r="L636" s="1"/>
      <c r="M636" s="1"/>
      <c r="N636" s="1"/>
      <c r="O636" s="1"/>
      <c r="P636" s="1"/>
      <c r="Q636" s="1"/>
      <c r="R636" s="1"/>
      <c r="S636" s="1"/>
      <c r="T636" s="1"/>
      <c r="U636" s="1"/>
      <c r="V636" s="1"/>
      <c r="W636" s="1"/>
      <c r="X636" s="1"/>
      <c r="Y636" s="1"/>
      <c r="Z636" s="1"/>
    </row>
    <row r="637" spans="1:26" ht="15.75" customHeight="1">
      <c r="A637" s="246"/>
      <c r="B637" s="246"/>
      <c r="C637" s="246"/>
      <c r="D637" s="246"/>
      <c r="E637" s="246"/>
      <c r="F637" s="246"/>
      <c r="G637" s="246"/>
      <c r="H637" s="246"/>
      <c r="I637" s="1"/>
      <c r="J637" s="1"/>
      <c r="K637" s="1"/>
      <c r="L637" s="1"/>
      <c r="M637" s="1"/>
      <c r="N637" s="1"/>
      <c r="O637" s="1"/>
      <c r="P637" s="1"/>
      <c r="Q637" s="1"/>
      <c r="R637" s="1"/>
      <c r="S637" s="1"/>
      <c r="T637" s="1"/>
      <c r="U637" s="1"/>
      <c r="V637" s="1"/>
      <c r="W637" s="1"/>
      <c r="X637" s="1"/>
      <c r="Y637" s="1"/>
      <c r="Z637" s="1"/>
    </row>
    <row r="638" spans="1:26" ht="15.75" customHeight="1">
      <c r="A638" s="246"/>
      <c r="B638" s="246"/>
      <c r="C638" s="246"/>
      <c r="D638" s="246"/>
      <c r="E638" s="246"/>
      <c r="F638" s="246"/>
      <c r="G638" s="246"/>
      <c r="H638" s="246"/>
      <c r="I638" s="1"/>
      <c r="J638" s="1"/>
      <c r="K638" s="1"/>
      <c r="L638" s="1"/>
      <c r="M638" s="1"/>
      <c r="N638" s="1"/>
      <c r="O638" s="1"/>
      <c r="P638" s="1"/>
      <c r="Q638" s="1"/>
      <c r="R638" s="1"/>
      <c r="S638" s="1"/>
      <c r="T638" s="1"/>
      <c r="U638" s="1"/>
      <c r="V638" s="1"/>
      <c r="W638" s="1"/>
      <c r="X638" s="1"/>
      <c r="Y638" s="1"/>
      <c r="Z638" s="1"/>
    </row>
    <row r="639" spans="1:26" ht="15.75" customHeight="1">
      <c r="A639" s="246"/>
      <c r="B639" s="246"/>
      <c r="C639" s="246"/>
      <c r="D639" s="246"/>
      <c r="E639" s="246"/>
      <c r="F639" s="246"/>
      <c r="G639" s="246"/>
      <c r="H639" s="246"/>
      <c r="I639" s="1"/>
      <c r="J639" s="1"/>
      <c r="K639" s="1"/>
      <c r="L639" s="1"/>
      <c r="M639" s="1"/>
      <c r="N639" s="1"/>
      <c r="O639" s="1"/>
      <c r="P639" s="1"/>
      <c r="Q639" s="1"/>
      <c r="R639" s="1"/>
      <c r="S639" s="1"/>
      <c r="T639" s="1"/>
      <c r="U639" s="1"/>
      <c r="V639" s="1"/>
      <c r="W639" s="1"/>
      <c r="X639" s="1"/>
      <c r="Y639" s="1"/>
      <c r="Z639" s="1"/>
    </row>
    <row r="640" spans="1:26" ht="15.75" customHeight="1">
      <c r="A640" s="246"/>
      <c r="B640" s="246"/>
      <c r="C640" s="246"/>
      <c r="D640" s="246"/>
      <c r="E640" s="246"/>
      <c r="F640" s="246"/>
      <c r="G640" s="246"/>
      <c r="H640" s="246"/>
      <c r="I640" s="1"/>
      <c r="J640" s="1"/>
      <c r="K640" s="1"/>
      <c r="L640" s="1"/>
      <c r="M640" s="1"/>
      <c r="N640" s="1"/>
      <c r="O640" s="1"/>
      <c r="P640" s="1"/>
      <c r="Q640" s="1"/>
      <c r="R640" s="1"/>
      <c r="S640" s="1"/>
      <c r="T640" s="1"/>
      <c r="U640" s="1"/>
      <c r="V640" s="1"/>
      <c r="W640" s="1"/>
      <c r="X640" s="1"/>
      <c r="Y640" s="1"/>
      <c r="Z640" s="1"/>
    </row>
    <row r="641" spans="1:26" ht="15.75" customHeight="1">
      <c r="A641" s="246"/>
      <c r="B641" s="246"/>
      <c r="C641" s="246"/>
      <c r="D641" s="246"/>
      <c r="E641" s="246"/>
      <c r="F641" s="246"/>
      <c r="G641" s="246"/>
      <c r="H641" s="246"/>
      <c r="I641" s="1"/>
      <c r="J641" s="1"/>
      <c r="K641" s="1"/>
      <c r="L641" s="1"/>
      <c r="M641" s="1"/>
      <c r="N641" s="1"/>
      <c r="O641" s="1"/>
      <c r="P641" s="1"/>
      <c r="Q641" s="1"/>
      <c r="R641" s="1"/>
      <c r="S641" s="1"/>
      <c r="T641" s="1"/>
      <c r="U641" s="1"/>
      <c r="V641" s="1"/>
      <c r="W641" s="1"/>
      <c r="X641" s="1"/>
      <c r="Y641" s="1"/>
      <c r="Z641" s="1"/>
    </row>
    <row r="642" spans="1:26" ht="15.75" customHeight="1">
      <c r="A642" s="246"/>
      <c r="B642" s="246"/>
      <c r="C642" s="246"/>
      <c r="D642" s="246"/>
      <c r="E642" s="246"/>
      <c r="F642" s="246"/>
      <c r="G642" s="246"/>
      <c r="H642" s="246"/>
      <c r="I642" s="1"/>
      <c r="J642" s="1"/>
      <c r="K642" s="1"/>
      <c r="L642" s="1"/>
      <c r="M642" s="1"/>
      <c r="N642" s="1"/>
      <c r="O642" s="1"/>
      <c r="P642" s="1"/>
      <c r="Q642" s="1"/>
      <c r="R642" s="1"/>
      <c r="S642" s="1"/>
      <c r="T642" s="1"/>
      <c r="U642" s="1"/>
      <c r="V642" s="1"/>
      <c r="W642" s="1"/>
      <c r="X642" s="1"/>
      <c r="Y642" s="1"/>
      <c r="Z642" s="1"/>
    </row>
    <row r="643" spans="1:26" ht="15.75" customHeight="1">
      <c r="A643" s="246"/>
      <c r="B643" s="246"/>
      <c r="C643" s="246"/>
      <c r="D643" s="246"/>
      <c r="E643" s="246"/>
      <c r="F643" s="246"/>
      <c r="G643" s="246"/>
      <c r="H643" s="246"/>
      <c r="I643" s="1"/>
      <c r="J643" s="1"/>
      <c r="K643" s="1"/>
      <c r="L643" s="1"/>
      <c r="M643" s="1"/>
      <c r="N643" s="1"/>
      <c r="O643" s="1"/>
      <c r="P643" s="1"/>
      <c r="Q643" s="1"/>
      <c r="R643" s="1"/>
      <c r="S643" s="1"/>
      <c r="T643" s="1"/>
      <c r="U643" s="1"/>
      <c r="V643" s="1"/>
      <c r="W643" s="1"/>
      <c r="X643" s="1"/>
      <c r="Y643" s="1"/>
      <c r="Z643" s="1"/>
    </row>
    <row r="644" spans="1:26" ht="15.75" customHeight="1">
      <c r="A644" s="246"/>
      <c r="B644" s="246"/>
      <c r="C644" s="246"/>
      <c r="D644" s="246"/>
      <c r="E644" s="246"/>
      <c r="F644" s="246"/>
      <c r="G644" s="246"/>
      <c r="H644" s="246"/>
      <c r="I644" s="1"/>
      <c r="J644" s="1"/>
      <c r="K644" s="1"/>
      <c r="L644" s="1"/>
      <c r="M644" s="1"/>
      <c r="N644" s="1"/>
      <c r="O644" s="1"/>
      <c r="P644" s="1"/>
      <c r="Q644" s="1"/>
      <c r="R644" s="1"/>
      <c r="S644" s="1"/>
      <c r="T644" s="1"/>
      <c r="U644" s="1"/>
      <c r="V644" s="1"/>
      <c r="W644" s="1"/>
      <c r="X644" s="1"/>
      <c r="Y644" s="1"/>
      <c r="Z644" s="1"/>
    </row>
    <row r="645" spans="1:26" ht="15.75" customHeight="1">
      <c r="A645" s="246"/>
      <c r="B645" s="246"/>
      <c r="C645" s="246"/>
      <c r="D645" s="246"/>
      <c r="E645" s="246"/>
      <c r="F645" s="246"/>
      <c r="G645" s="246"/>
      <c r="H645" s="246"/>
      <c r="I645" s="1"/>
      <c r="J645" s="1"/>
      <c r="K645" s="1"/>
      <c r="L645" s="1"/>
      <c r="M645" s="1"/>
      <c r="N645" s="1"/>
      <c r="O645" s="1"/>
      <c r="P645" s="1"/>
      <c r="Q645" s="1"/>
      <c r="R645" s="1"/>
      <c r="S645" s="1"/>
      <c r="T645" s="1"/>
      <c r="U645" s="1"/>
      <c r="V645" s="1"/>
      <c r="W645" s="1"/>
      <c r="X645" s="1"/>
      <c r="Y645" s="1"/>
      <c r="Z645" s="1"/>
    </row>
    <row r="646" spans="1:26" ht="15.75" customHeight="1">
      <c r="A646" s="246"/>
      <c r="B646" s="246"/>
      <c r="C646" s="246"/>
      <c r="D646" s="246"/>
      <c r="E646" s="246"/>
      <c r="F646" s="246"/>
      <c r="G646" s="246"/>
      <c r="H646" s="246"/>
      <c r="I646" s="1"/>
      <c r="J646" s="1"/>
      <c r="K646" s="1"/>
      <c r="L646" s="1"/>
      <c r="M646" s="1"/>
      <c r="N646" s="1"/>
      <c r="O646" s="1"/>
      <c r="P646" s="1"/>
      <c r="Q646" s="1"/>
      <c r="R646" s="1"/>
      <c r="S646" s="1"/>
      <c r="T646" s="1"/>
      <c r="U646" s="1"/>
      <c r="V646" s="1"/>
      <c r="W646" s="1"/>
      <c r="X646" s="1"/>
      <c r="Y646" s="1"/>
      <c r="Z646" s="1"/>
    </row>
    <row r="647" spans="1:26" ht="15.75" customHeight="1">
      <c r="A647" s="246"/>
      <c r="B647" s="246"/>
      <c r="C647" s="246"/>
      <c r="D647" s="246"/>
      <c r="E647" s="246"/>
      <c r="F647" s="246"/>
      <c r="G647" s="246"/>
      <c r="H647" s="246"/>
      <c r="I647" s="1"/>
      <c r="J647" s="1"/>
      <c r="K647" s="1"/>
      <c r="L647" s="1"/>
      <c r="M647" s="1"/>
      <c r="N647" s="1"/>
      <c r="O647" s="1"/>
      <c r="P647" s="1"/>
      <c r="Q647" s="1"/>
      <c r="R647" s="1"/>
      <c r="S647" s="1"/>
      <c r="T647" s="1"/>
      <c r="U647" s="1"/>
      <c r="V647" s="1"/>
      <c r="W647" s="1"/>
      <c r="X647" s="1"/>
      <c r="Y647" s="1"/>
      <c r="Z647" s="1"/>
    </row>
    <row r="648" spans="1:26" ht="15.75" customHeight="1">
      <c r="A648" s="246"/>
      <c r="B648" s="246"/>
      <c r="C648" s="246"/>
      <c r="D648" s="246"/>
      <c r="E648" s="246"/>
      <c r="F648" s="246"/>
      <c r="G648" s="246"/>
      <c r="H648" s="246"/>
      <c r="I648" s="1"/>
      <c r="J648" s="1"/>
      <c r="K648" s="1"/>
      <c r="L648" s="1"/>
      <c r="M648" s="1"/>
      <c r="N648" s="1"/>
      <c r="O648" s="1"/>
      <c r="P648" s="1"/>
      <c r="Q648" s="1"/>
      <c r="R648" s="1"/>
      <c r="S648" s="1"/>
      <c r="T648" s="1"/>
      <c r="U648" s="1"/>
      <c r="V648" s="1"/>
      <c r="W648" s="1"/>
      <c r="X648" s="1"/>
      <c r="Y648" s="1"/>
      <c r="Z648" s="1"/>
    </row>
    <row r="649" spans="1:26" ht="15.75" customHeight="1">
      <c r="A649" s="246"/>
      <c r="B649" s="246"/>
      <c r="C649" s="246"/>
      <c r="D649" s="246"/>
      <c r="E649" s="246"/>
      <c r="F649" s="246"/>
      <c r="G649" s="246"/>
      <c r="H649" s="246"/>
      <c r="I649" s="1"/>
      <c r="J649" s="1"/>
      <c r="K649" s="1"/>
      <c r="L649" s="1"/>
      <c r="M649" s="1"/>
      <c r="N649" s="1"/>
      <c r="O649" s="1"/>
      <c r="P649" s="1"/>
      <c r="Q649" s="1"/>
      <c r="R649" s="1"/>
      <c r="S649" s="1"/>
      <c r="T649" s="1"/>
      <c r="U649" s="1"/>
      <c r="V649" s="1"/>
      <c r="W649" s="1"/>
      <c r="X649" s="1"/>
      <c r="Y649" s="1"/>
      <c r="Z649" s="1"/>
    </row>
    <row r="650" spans="1:26" ht="15.75" customHeight="1">
      <c r="A650" s="246"/>
      <c r="B650" s="246"/>
      <c r="C650" s="246"/>
      <c r="D650" s="246"/>
      <c r="E650" s="246"/>
      <c r="F650" s="246"/>
      <c r="G650" s="246"/>
      <c r="H650" s="246"/>
      <c r="I650" s="1"/>
      <c r="J650" s="1"/>
      <c r="K650" s="1"/>
      <c r="L650" s="1"/>
      <c r="M650" s="1"/>
      <c r="N650" s="1"/>
      <c r="O650" s="1"/>
      <c r="P650" s="1"/>
      <c r="Q650" s="1"/>
      <c r="R650" s="1"/>
      <c r="S650" s="1"/>
      <c r="T650" s="1"/>
      <c r="U650" s="1"/>
      <c r="V650" s="1"/>
      <c r="W650" s="1"/>
      <c r="X650" s="1"/>
      <c r="Y650" s="1"/>
      <c r="Z650" s="1"/>
    </row>
    <row r="651" spans="1:26" ht="15.75" customHeight="1">
      <c r="A651" s="246"/>
      <c r="B651" s="246"/>
      <c r="C651" s="246"/>
      <c r="D651" s="246"/>
      <c r="E651" s="246"/>
      <c r="F651" s="246"/>
      <c r="G651" s="246"/>
      <c r="H651" s="246"/>
      <c r="I651" s="1"/>
      <c r="J651" s="1"/>
      <c r="K651" s="1"/>
      <c r="L651" s="1"/>
      <c r="M651" s="1"/>
      <c r="N651" s="1"/>
      <c r="O651" s="1"/>
      <c r="P651" s="1"/>
      <c r="Q651" s="1"/>
      <c r="R651" s="1"/>
      <c r="S651" s="1"/>
      <c r="T651" s="1"/>
      <c r="U651" s="1"/>
      <c r="V651" s="1"/>
      <c r="W651" s="1"/>
      <c r="X651" s="1"/>
      <c r="Y651" s="1"/>
      <c r="Z651" s="1"/>
    </row>
    <row r="652" spans="1:26" ht="15.75" customHeight="1">
      <c r="A652" s="246"/>
      <c r="B652" s="246"/>
      <c r="C652" s="246"/>
      <c r="D652" s="246"/>
      <c r="E652" s="246"/>
      <c r="F652" s="246"/>
      <c r="G652" s="246"/>
      <c r="H652" s="246"/>
      <c r="I652" s="1"/>
      <c r="J652" s="1"/>
      <c r="K652" s="1"/>
      <c r="L652" s="1"/>
      <c r="M652" s="1"/>
      <c r="N652" s="1"/>
      <c r="O652" s="1"/>
      <c r="P652" s="1"/>
      <c r="Q652" s="1"/>
      <c r="R652" s="1"/>
      <c r="S652" s="1"/>
      <c r="T652" s="1"/>
      <c r="U652" s="1"/>
      <c r="V652" s="1"/>
      <c r="W652" s="1"/>
      <c r="X652" s="1"/>
      <c r="Y652" s="1"/>
      <c r="Z652" s="1"/>
    </row>
    <row r="653" spans="1:26" ht="15.75" customHeight="1">
      <c r="A653" s="246"/>
      <c r="B653" s="246"/>
      <c r="C653" s="246"/>
      <c r="D653" s="246"/>
      <c r="E653" s="246"/>
      <c r="F653" s="246"/>
      <c r="G653" s="246"/>
      <c r="H653" s="246"/>
      <c r="I653" s="1"/>
      <c r="J653" s="1"/>
      <c r="K653" s="1"/>
      <c r="L653" s="1"/>
      <c r="M653" s="1"/>
      <c r="N653" s="1"/>
      <c r="O653" s="1"/>
      <c r="P653" s="1"/>
      <c r="Q653" s="1"/>
      <c r="R653" s="1"/>
      <c r="S653" s="1"/>
      <c r="T653" s="1"/>
      <c r="U653" s="1"/>
      <c r="V653" s="1"/>
      <c r="W653" s="1"/>
      <c r="X653" s="1"/>
      <c r="Y653" s="1"/>
      <c r="Z653" s="1"/>
    </row>
    <row r="654" spans="1:26" ht="15.75" customHeight="1">
      <c r="A654" s="246"/>
      <c r="B654" s="246"/>
      <c r="C654" s="246"/>
      <c r="D654" s="246"/>
      <c r="E654" s="246"/>
      <c r="F654" s="246"/>
      <c r="G654" s="246"/>
      <c r="H654" s="246"/>
      <c r="I654" s="1"/>
      <c r="J654" s="1"/>
      <c r="K654" s="1"/>
      <c r="L654" s="1"/>
      <c r="M654" s="1"/>
      <c r="N654" s="1"/>
      <c r="O654" s="1"/>
      <c r="P654" s="1"/>
      <c r="Q654" s="1"/>
      <c r="R654" s="1"/>
      <c r="S654" s="1"/>
      <c r="T654" s="1"/>
      <c r="U654" s="1"/>
      <c r="V654" s="1"/>
      <c r="W654" s="1"/>
      <c r="X654" s="1"/>
      <c r="Y654" s="1"/>
      <c r="Z654" s="1"/>
    </row>
    <row r="655" spans="1:26" ht="15.75" customHeight="1">
      <c r="A655" s="246"/>
      <c r="B655" s="246"/>
      <c r="C655" s="246"/>
      <c r="D655" s="246"/>
      <c r="E655" s="246"/>
      <c r="F655" s="246"/>
      <c r="G655" s="246"/>
      <c r="H655" s="246"/>
      <c r="I655" s="1"/>
      <c r="J655" s="1"/>
      <c r="K655" s="1"/>
      <c r="L655" s="1"/>
      <c r="M655" s="1"/>
      <c r="N655" s="1"/>
      <c r="O655" s="1"/>
      <c r="P655" s="1"/>
      <c r="Q655" s="1"/>
      <c r="R655" s="1"/>
      <c r="S655" s="1"/>
      <c r="T655" s="1"/>
      <c r="U655" s="1"/>
      <c r="V655" s="1"/>
      <c r="W655" s="1"/>
      <c r="X655" s="1"/>
      <c r="Y655" s="1"/>
      <c r="Z655" s="1"/>
    </row>
    <row r="656" spans="1:26" ht="15.75" customHeight="1">
      <c r="A656" s="246"/>
      <c r="B656" s="246"/>
      <c r="C656" s="246"/>
      <c r="D656" s="246"/>
      <c r="E656" s="246"/>
      <c r="F656" s="246"/>
      <c r="G656" s="246"/>
      <c r="H656" s="246"/>
      <c r="I656" s="1"/>
      <c r="J656" s="1"/>
      <c r="K656" s="1"/>
      <c r="L656" s="1"/>
      <c r="M656" s="1"/>
      <c r="N656" s="1"/>
      <c r="O656" s="1"/>
      <c r="P656" s="1"/>
      <c r="Q656" s="1"/>
      <c r="R656" s="1"/>
      <c r="S656" s="1"/>
      <c r="T656" s="1"/>
      <c r="U656" s="1"/>
      <c r="V656" s="1"/>
      <c r="W656" s="1"/>
      <c r="X656" s="1"/>
      <c r="Y656" s="1"/>
      <c r="Z656" s="1"/>
    </row>
    <row r="657" spans="1:26" ht="15.75" customHeight="1">
      <c r="A657" s="246"/>
      <c r="B657" s="246"/>
      <c r="C657" s="246"/>
      <c r="D657" s="246"/>
      <c r="E657" s="246"/>
      <c r="F657" s="246"/>
      <c r="G657" s="246"/>
      <c r="H657" s="246"/>
      <c r="I657" s="1"/>
      <c r="J657" s="1"/>
      <c r="K657" s="1"/>
      <c r="L657" s="1"/>
      <c r="M657" s="1"/>
      <c r="N657" s="1"/>
      <c r="O657" s="1"/>
      <c r="P657" s="1"/>
      <c r="Q657" s="1"/>
      <c r="R657" s="1"/>
      <c r="S657" s="1"/>
      <c r="T657" s="1"/>
      <c r="U657" s="1"/>
      <c r="V657" s="1"/>
      <c r="W657" s="1"/>
      <c r="X657" s="1"/>
      <c r="Y657" s="1"/>
      <c r="Z657" s="1"/>
    </row>
    <row r="658" spans="1:26" ht="15.75" customHeight="1">
      <c r="A658" s="246"/>
      <c r="B658" s="246"/>
      <c r="C658" s="246"/>
      <c r="D658" s="246"/>
      <c r="E658" s="246"/>
      <c r="F658" s="246"/>
      <c r="G658" s="246"/>
      <c r="H658" s="246"/>
      <c r="I658" s="1"/>
      <c r="J658" s="1"/>
      <c r="K658" s="1"/>
      <c r="L658" s="1"/>
      <c r="M658" s="1"/>
      <c r="N658" s="1"/>
      <c r="O658" s="1"/>
      <c r="P658" s="1"/>
      <c r="Q658" s="1"/>
      <c r="R658" s="1"/>
      <c r="S658" s="1"/>
      <c r="T658" s="1"/>
      <c r="U658" s="1"/>
      <c r="V658" s="1"/>
      <c r="W658" s="1"/>
      <c r="X658" s="1"/>
      <c r="Y658" s="1"/>
      <c r="Z658" s="1"/>
    </row>
    <row r="659" spans="1:26" ht="15.75" customHeight="1">
      <c r="A659" s="246"/>
      <c r="B659" s="246"/>
      <c r="C659" s="246"/>
      <c r="D659" s="246"/>
      <c r="E659" s="246"/>
      <c r="F659" s="246"/>
      <c r="G659" s="246"/>
      <c r="H659" s="246"/>
      <c r="I659" s="1"/>
      <c r="J659" s="1"/>
      <c r="K659" s="1"/>
      <c r="L659" s="1"/>
      <c r="M659" s="1"/>
      <c r="N659" s="1"/>
      <c r="O659" s="1"/>
      <c r="P659" s="1"/>
      <c r="Q659" s="1"/>
      <c r="R659" s="1"/>
      <c r="S659" s="1"/>
      <c r="T659" s="1"/>
      <c r="U659" s="1"/>
      <c r="V659" s="1"/>
      <c r="W659" s="1"/>
      <c r="X659" s="1"/>
      <c r="Y659" s="1"/>
      <c r="Z659" s="1"/>
    </row>
    <row r="660" spans="1:26" ht="15.75" customHeight="1">
      <c r="A660" s="246"/>
      <c r="B660" s="246"/>
      <c r="C660" s="246"/>
      <c r="D660" s="246"/>
      <c r="E660" s="246"/>
      <c r="F660" s="246"/>
      <c r="G660" s="246"/>
      <c r="H660" s="246"/>
      <c r="I660" s="1"/>
      <c r="J660" s="1"/>
      <c r="K660" s="1"/>
      <c r="L660" s="1"/>
      <c r="M660" s="1"/>
      <c r="N660" s="1"/>
      <c r="O660" s="1"/>
      <c r="P660" s="1"/>
      <c r="Q660" s="1"/>
      <c r="R660" s="1"/>
      <c r="S660" s="1"/>
      <c r="T660" s="1"/>
      <c r="U660" s="1"/>
      <c r="V660" s="1"/>
      <c r="W660" s="1"/>
      <c r="X660" s="1"/>
      <c r="Y660" s="1"/>
      <c r="Z660" s="1"/>
    </row>
    <row r="661" spans="1:26" ht="15.75" customHeight="1">
      <c r="A661" s="246"/>
      <c r="B661" s="246"/>
      <c r="C661" s="246"/>
      <c r="D661" s="246"/>
      <c r="E661" s="246"/>
      <c r="F661" s="246"/>
      <c r="G661" s="246"/>
      <c r="H661" s="246"/>
      <c r="I661" s="1"/>
      <c r="J661" s="1"/>
      <c r="K661" s="1"/>
      <c r="L661" s="1"/>
      <c r="M661" s="1"/>
      <c r="N661" s="1"/>
      <c r="O661" s="1"/>
      <c r="P661" s="1"/>
      <c r="Q661" s="1"/>
      <c r="R661" s="1"/>
      <c r="S661" s="1"/>
      <c r="T661" s="1"/>
      <c r="U661" s="1"/>
      <c r="V661" s="1"/>
      <c r="W661" s="1"/>
      <c r="X661" s="1"/>
      <c r="Y661" s="1"/>
      <c r="Z661" s="1"/>
    </row>
    <row r="662" spans="1:26" ht="15.75" customHeight="1">
      <c r="A662" s="246"/>
      <c r="B662" s="246"/>
      <c r="C662" s="246"/>
      <c r="D662" s="246"/>
      <c r="E662" s="246"/>
      <c r="F662" s="246"/>
      <c r="G662" s="246"/>
      <c r="H662" s="246"/>
      <c r="I662" s="1"/>
      <c r="J662" s="1"/>
      <c r="K662" s="1"/>
      <c r="L662" s="1"/>
      <c r="M662" s="1"/>
      <c r="N662" s="1"/>
      <c r="O662" s="1"/>
      <c r="P662" s="1"/>
      <c r="Q662" s="1"/>
      <c r="R662" s="1"/>
      <c r="S662" s="1"/>
      <c r="T662" s="1"/>
      <c r="U662" s="1"/>
      <c r="V662" s="1"/>
      <c r="W662" s="1"/>
      <c r="X662" s="1"/>
      <c r="Y662" s="1"/>
      <c r="Z662" s="1"/>
    </row>
    <row r="663" spans="1:26" ht="15.75" customHeight="1">
      <c r="A663" s="246"/>
      <c r="B663" s="246"/>
      <c r="C663" s="246"/>
      <c r="D663" s="246"/>
      <c r="E663" s="246"/>
      <c r="F663" s="246"/>
      <c r="G663" s="246"/>
      <c r="H663" s="246"/>
      <c r="I663" s="1"/>
      <c r="J663" s="1"/>
      <c r="K663" s="1"/>
      <c r="L663" s="1"/>
      <c r="M663" s="1"/>
      <c r="N663" s="1"/>
      <c r="O663" s="1"/>
      <c r="P663" s="1"/>
      <c r="Q663" s="1"/>
      <c r="R663" s="1"/>
      <c r="S663" s="1"/>
      <c r="T663" s="1"/>
      <c r="U663" s="1"/>
      <c r="V663" s="1"/>
      <c r="W663" s="1"/>
      <c r="X663" s="1"/>
      <c r="Y663" s="1"/>
      <c r="Z663" s="1"/>
    </row>
    <row r="664" spans="1:26" ht="15.75" customHeight="1">
      <c r="A664" s="246"/>
      <c r="B664" s="246"/>
      <c r="C664" s="246"/>
      <c r="D664" s="246"/>
      <c r="E664" s="246"/>
      <c r="F664" s="246"/>
      <c r="G664" s="246"/>
      <c r="H664" s="246"/>
      <c r="I664" s="1"/>
      <c r="J664" s="1"/>
      <c r="K664" s="1"/>
      <c r="L664" s="1"/>
      <c r="M664" s="1"/>
      <c r="N664" s="1"/>
      <c r="O664" s="1"/>
      <c r="P664" s="1"/>
      <c r="Q664" s="1"/>
      <c r="R664" s="1"/>
      <c r="S664" s="1"/>
      <c r="T664" s="1"/>
      <c r="U664" s="1"/>
      <c r="V664" s="1"/>
      <c r="W664" s="1"/>
      <c r="X664" s="1"/>
      <c r="Y664" s="1"/>
      <c r="Z664" s="1"/>
    </row>
    <row r="665" spans="1:26" ht="15.75" customHeight="1">
      <c r="A665" s="246"/>
      <c r="B665" s="246"/>
      <c r="C665" s="246"/>
      <c r="D665" s="246"/>
      <c r="E665" s="246"/>
      <c r="F665" s="246"/>
      <c r="G665" s="246"/>
      <c r="H665" s="246"/>
      <c r="I665" s="1"/>
      <c r="J665" s="1"/>
      <c r="K665" s="1"/>
      <c r="L665" s="1"/>
      <c r="M665" s="1"/>
      <c r="N665" s="1"/>
      <c r="O665" s="1"/>
      <c r="P665" s="1"/>
      <c r="Q665" s="1"/>
      <c r="R665" s="1"/>
      <c r="S665" s="1"/>
      <c r="T665" s="1"/>
      <c r="U665" s="1"/>
      <c r="V665" s="1"/>
      <c r="W665" s="1"/>
      <c r="X665" s="1"/>
      <c r="Y665" s="1"/>
      <c r="Z665" s="1"/>
    </row>
    <row r="666" spans="1:26" ht="15.75" customHeight="1">
      <c r="A666" s="246"/>
      <c r="B666" s="246"/>
      <c r="C666" s="246"/>
      <c r="D666" s="246"/>
      <c r="E666" s="246"/>
      <c r="F666" s="246"/>
      <c r="G666" s="246"/>
      <c r="H666" s="246"/>
      <c r="I666" s="1"/>
      <c r="J666" s="1"/>
      <c r="K666" s="1"/>
      <c r="L666" s="1"/>
      <c r="M666" s="1"/>
      <c r="N666" s="1"/>
      <c r="O666" s="1"/>
      <c r="P666" s="1"/>
      <c r="Q666" s="1"/>
      <c r="R666" s="1"/>
      <c r="S666" s="1"/>
      <c r="T666" s="1"/>
      <c r="U666" s="1"/>
      <c r="V666" s="1"/>
      <c r="W666" s="1"/>
      <c r="X666" s="1"/>
      <c r="Y666" s="1"/>
      <c r="Z666" s="1"/>
    </row>
    <row r="667" spans="1:26" ht="15.75" customHeight="1">
      <c r="A667" s="246"/>
      <c r="B667" s="246"/>
      <c r="C667" s="246"/>
      <c r="D667" s="246"/>
      <c r="E667" s="246"/>
      <c r="F667" s="246"/>
      <c r="G667" s="246"/>
      <c r="H667" s="246"/>
      <c r="I667" s="1"/>
      <c r="J667" s="1"/>
      <c r="K667" s="1"/>
      <c r="L667" s="1"/>
      <c r="M667" s="1"/>
      <c r="N667" s="1"/>
      <c r="O667" s="1"/>
      <c r="P667" s="1"/>
      <c r="Q667" s="1"/>
      <c r="R667" s="1"/>
      <c r="S667" s="1"/>
      <c r="T667" s="1"/>
      <c r="U667" s="1"/>
      <c r="V667" s="1"/>
      <c r="W667" s="1"/>
      <c r="X667" s="1"/>
      <c r="Y667" s="1"/>
      <c r="Z667" s="1"/>
    </row>
    <row r="668" spans="1:26" ht="15.75" customHeight="1">
      <c r="A668" s="246"/>
      <c r="B668" s="246"/>
      <c r="C668" s="246"/>
      <c r="D668" s="246"/>
      <c r="E668" s="246"/>
      <c r="F668" s="246"/>
      <c r="G668" s="246"/>
      <c r="H668" s="246"/>
      <c r="I668" s="1"/>
      <c r="J668" s="1"/>
      <c r="K668" s="1"/>
      <c r="L668" s="1"/>
      <c r="M668" s="1"/>
      <c r="N668" s="1"/>
      <c r="O668" s="1"/>
      <c r="P668" s="1"/>
      <c r="Q668" s="1"/>
      <c r="R668" s="1"/>
      <c r="S668" s="1"/>
      <c r="T668" s="1"/>
      <c r="U668" s="1"/>
      <c r="V668" s="1"/>
      <c r="W668" s="1"/>
      <c r="X668" s="1"/>
      <c r="Y668" s="1"/>
      <c r="Z668" s="1"/>
    </row>
    <row r="669" spans="1:26" ht="15.75" customHeight="1">
      <c r="A669" s="246"/>
      <c r="B669" s="246"/>
      <c r="C669" s="246"/>
      <c r="D669" s="246"/>
      <c r="E669" s="246"/>
      <c r="F669" s="246"/>
      <c r="G669" s="246"/>
      <c r="H669" s="246"/>
      <c r="I669" s="1"/>
      <c r="J669" s="1"/>
      <c r="K669" s="1"/>
      <c r="L669" s="1"/>
      <c r="M669" s="1"/>
      <c r="N669" s="1"/>
      <c r="O669" s="1"/>
      <c r="P669" s="1"/>
      <c r="Q669" s="1"/>
      <c r="R669" s="1"/>
      <c r="S669" s="1"/>
      <c r="T669" s="1"/>
      <c r="U669" s="1"/>
      <c r="V669" s="1"/>
      <c r="W669" s="1"/>
      <c r="X669" s="1"/>
      <c r="Y669" s="1"/>
      <c r="Z669" s="1"/>
    </row>
    <row r="670" spans="1:26" ht="15.75" customHeight="1">
      <c r="A670" s="246"/>
      <c r="B670" s="246"/>
      <c r="C670" s="246"/>
      <c r="D670" s="246"/>
      <c r="E670" s="246"/>
      <c r="F670" s="246"/>
      <c r="G670" s="246"/>
      <c r="H670" s="246"/>
      <c r="I670" s="1"/>
      <c r="J670" s="1"/>
      <c r="K670" s="1"/>
      <c r="L670" s="1"/>
      <c r="M670" s="1"/>
      <c r="N670" s="1"/>
      <c r="O670" s="1"/>
      <c r="P670" s="1"/>
      <c r="Q670" s="1"/>
      <c r="R670" s="1"/>
      <c r="S670" s="1"/>
      <c r="T670" s="1"/>
      <c r="U670" s="1"/>
      <c r="V670" s="1"/>
      <c r="W670" s="1"/>
      <c r="X670" s="1"/>
      <c r="Y670" s="1"/>
      <c r="Z670" s="1"/>
    </row>
    <row r="671" spans="1:26" ht="15.75" customHeight="1">
      <c r="A671" s="246"/>
      <c r="B671" s="246"/>
      <c r="C671" s="246"/>
      <c r="D671" s="246"/>
      <c r="E671" s="246"/>
      <c r="F671" s="246"/>
      <c r="G671" s="246"/>
      <c r="H671" s="246"/>
      <c r="I671" s="1"/>
      <c r="J671" s="1"/>
      <c r="K671" s="1"/>
      <c r="L671" s="1"/>
      <c r="M671" s="1"/>
      <c r="N671" s="1"/>
      <c r="O671" s="1"/>
      <c r="P671" s="1"/>
      <c r="Q671" s="1"/>
      <c r="R671" s="1"/>
      <c r="S671" s="1"/>
      <c r="T671" s="1"/>
      <c r="U671" s="1"/>
      <c r="V671" s="1"/>
      <c r="W671" s="1"/>
      <c r="X671" s="1"/>
      <c r="Y671" s="1"/>
      <c r="Z671" s="1"/>
    </row>
    <row r="672" spans="1:26" ht="15.75" customHeight="1">
      <c r="A672" s="246"/>
      <c r="B672" s="246"/>
      <c r="C672" s="246"/>
      <c r="D672" s="246"/>
      <c r="E672" s="246"/>
      <c r="F672" s="246"/>
      <c r="G672" s="246"/>
      <c r="H672" s="246"/>
      <c r="I672" s="1"/>
      <c r="J672" s="1"/>
      <c r="K672" s="1"/>
      <c r="L672" s="1"/>
      <c r="M672" s="1"/>
      <c r="N672" s="1"/>
      <c r="O672" s="1"/>
      <c r="P672" s="1"/>
      <c r="Q672" s="1"/>
      <c r="R672" s="1"/>
      <c r="S672" s="1"/>
      <c r="T672" s="1"/>
      <c r="U672" s="1"/>
      <c r="V672" s="1"/>
      <c r="W672" s="1"/>
      <c r="X672" s="1"/>
      <c r="Y672" s="1"/>
      <c r="Z672" s="1"/>
    </row>
    <row r="673" spans="1:26" ht="15.75" customHeight="1">
      <c r="A673" s="246"/>
      <c r="B673" s="246"/>
      <c r="C673" s="246"/>
      <c r="D673" s="246"/>
      <c r="E673" s="246"/>
      <c r="F673" s="246"/>
      <c r="G673" s="246"/>
      <c r="H673" s="246"/>
      <c r="I673" s="1"/>
      <c r="J673" s="1"/>
      <c r="K673" s="1"/>
      <c r="L673" s="1"/>
      <c r="M673" s="1"/>
      <c r="N673" s="1"/>
      <c r="O673" s="1"/>
      <c r="P673" s="1"/>
      <c r="Q673" s="1"/>
      <c r="R673" s="1"/>
      <c r="S673" s="1"/>
      <c r="T673" s="1"/>
      <c r="U673" s="1"/>
      <c r="V673" s="1"/>
      <c r="W673" s="1"/>
      <c r="X673" s="1"/>
      <c r="Y673" s="1"/>
      <c r="Z673" s="1"/>
    </row>
    <row r="674" spans="1:26" ht="15.75" customHeight="1">
      <c r="A674" s="246"/>
      <c r="B674" s="246"/>
      <c r="C674" s="246"/>
      <c r="D674" s="246"/>
      <c r="E674" s="246"/>
      <c r="F674" s="246"/>
      <c r="G674" s="246"/>
      <c r="H674" s="246"/>
      <c r="I674" s="1"/>
      <c r="J674" s="1"/>
      <c r="K674" s="1"/>
      <c r="L674" s="1"/>
      <c r="M674" s="1"/>
      <c r="N674" s="1"/>
      <c r="O674" s="1"/>
      <c r="P674" s="1"/>
      <c r="Q674" s="1"/>
      <c r="R674" s="1"/>
      <c r="S674" s="1"/>
      <c r="T674" s="1"/>
      <c r="U674" s="1"/>
      <c r="V674" s="1"/>
      <c r="W674" s="1"/>
      <c r="X674" s="1"/>
      <c r="Y674" s="1"/>
      <c r="Z674" s="1"/>
    </row>
    <row r="675" spans="1:26" ht="15.75" customHeight="1">
      <c r="A675" s="246"/>
      <c r="B675" s="246"/>
      <c r="C675" s="246"/>
      <c r="D675" s="246"/>
      <c r="E675" s="246"/>
      <c r="F675" s="246"/>
      <c r="G675" s="246"/>
      <c r="H675" s="246"/>
      <c r="I675" s="1"/>
      <c r="J675" s="1"/>
      <c r="K675" s="1"/>
      <c r="L675" s="1"/>
      <c r="M675" s="1"/>
      <c r="N675" s="1"/>
      <c r="O675" s="1"/>
      <c r="P675" s="1"/>
      <c r="Q675" s="1"/>
      <c r="R675" s="1"/>
      <c r="S675" s="1"/>
      <c r="T675" s="1"/>
      <c r="U675" s="1"/>
      <c r="V675" s="1"/>
      <c r="W675" s="1"/>
      <c r="X675" s="1"/>
      <c r="Y675" s="1"/>
      <c r="Z675" s="1"/>
    </row>
    <row r="676" spans="1:26" ht="15.75" customHeight="1">
      <c r="A676" s="246"/>
      <c r="B676" s="246"/>
      <c r="C676" s="246"/>
      <c r="D676" s="246"/>
      <c r="E676" s="246"/>
      <c r="F676" s="246"/>
      <c r="G676" s="246"/>
      <c r="H676" s="246"/>
      <c r="I676" s="1"/>
      <c r="J676" s="1"/>
      <c r="K676" s="1"/>
      <c r="L676" s="1"/>
      <c r="M676" s="1"/>
      <c r="N676" s="1"/>
      <c r="O676" s="1"/>
      <c r="P676" s="1"/>
      <c r="Q676" s="1"/>
      <c r="R676" s="1"/>
      <c r="S676" s="1"/>
      <c r="T676" s="1"/>
      <c r="U676" s="1"/>
      <c r="V676" s="1"/>
      <c r="W676" s="1"/>
      <c r="X676" s="1"/>
      <c r="Y676" s="1"/>
      <c r="Z676" s="1"/>
    </row>
    <row r="677" spans="1:26" ht="15.75" customHeight="1">
      <c r="A677" s="246"/>
      <c r="B677" s="246"/>
      <c r="C677" s="246"/>
      <c r="D677" s="246"/>
      <c r="E677" s="246"/>
      <c r="F677" s="246"/>
      <c r="G677" s="246"/>
      <c r="H677" s="246"/>
      <c r="I677" s="1"/>
      <c r="J677" s="1"/>
      <c r="K677" s="1"/>
      <c r="L677" s="1"/>
      <c r="M677" s="1"/>
      <c r="N677" s="1"/>
      <c r="O677" s="1"/>
      <c r="P677" s="1"/>
      <c r="Q677" s="1"/>
      <c r="R677" s="1"/>
      <c r="S677" s="1"/>
      <c r="T677" s="1"/>
      <c r="U677" s="1"/>
      <c r="V677" s="1"/>
      <c r="W677" s="1"/>
      <c r="X677" s="1"/>
      <c r="Y677" s="1"/>
      <c r="Z677" s="1"/>
    </row>
    <row r="678" spans="1:26" ht="15.75" customHeight="1">
      <c r="A678" s="246"/>
      <c r="B678" s="246"/>
      <c r="C678" s="246"/>
      <c r="D678" s="246"/>
      <c r="E678" s="246"/>
      <c r="F678" s="246"/>
      <c r="G678" s="246"/>
      <c r="H678" s="246"/>
      <c r="I678" s="1"/>
      <c r="J678" s="1"/>
      <c r="K678" s="1"/>
      <c r="L678" s="1"/>
      <c r="M678" s="1"/>
      <c r="N678" s="1"/>
      <c r="O678" s="1"/>
      <c r="P678" s="1"/>
      <c r="Q678" s="1"/>
      <c r="R678" s="1"/>
      <c r="S678" s="1"/>
      <c r="T678" s="1"/>
      <c r="U678" s="1"/>
      <c r="V678" s="1"/>
      <c r="W678" s="1"/>
      <c r="X678" s="1"/>
      <c r="Y678" s="1"/>
      <c r="Z678" s="1"/>
    </row>
    <row r="679" spans="1:26" ht="15.75" customHeight="1">
      <c r="A679" s="246"/>
      <c r="B679" s="246"/>
      <c r="C679" s="246"/>
      <c r="D679" s="246"/>
      <c r="E679" s="246"/>
      <c r="F679" s="246"/>
      <c r="G679" s="246"/>
      <c r="H679" s="246"/>
      <c r="I679" s="1"/>
      <c r="J679" s="1"/>
      <c r="K679" s="1"/>
      <c r="L679" s="1"/>
      <c r="M679" s="1"/>
      <c r="N679" s="1"/>
      <c r="O679" s="1"/>
      <c r="P679" s="1"/>
      <c r="Q679" s="1"/>
      <c r="R679" s="1"/>
      <c r="S679" s="1"/>
      <c r="T679" s="1"/>
      <c r="U679" s="1"/>
      <c r="V679" s="1"/>
      <c r="W679" s="1"/>
      <c r="X679" s="1"/>
      <c r="Y679" s="1"/>
      <c r="Z679" s="1"/>
    </row>
    <row r="680" spans="1:26" ht="15.75" customHeight="1">
      <c r="A680" s="246"/>
      <c r="B680" s="246"/>
      <c r="C680" s="246"/>
      <c r="D680" s="246"/>
      <c r="E680" s="246"/>
      <c r="F680" s="246"/>
      <c r="G680" s="246"/>
      <c r="H680" s="246"/>
      <c r="I680" s="1"/>
      <c r="J680" s="1"/>
      <c r="K680" s="1"/>
      <c r="L680" s="1"/>
      <c r="M680" s="1"/>
      <c r="N680" s="1"/>
      <c r="O680" s="1"/>
      <c r="P680" s="1"/>
      <c r="Q680" s="1"/>
      <c r="R680" s="1"/>
      <c r="S680" s="1"/>
      <c r="T680" s="1"/>
      <c r="U680" s="1"/>
      <c r="V680" s="1"/>
      <c r="W680" s="1"/>
      <c r="X680" s="1"/>
      <c r="Y680" s="1"/>
      <c r="Z680" s="1"/>
    </row>
    <row r="681" spans="1:26" ht="15.75" customHeight="1">
      <c r="A681" s="246"/>
      <c r="B681" s="246"/>
      <c r="C681" s="246"/>
      <c r="D681" s="246"/>
      <c r="E681" s="246"/>
      <c r="F681" s="246"/>
      <c r="G681" s="246"/>
      <c r="H681" s="246"/>
      <c r="I681" s="1"/>
      <c r="J681" s="1"/>
      <c r="K681" s="1"/>
      <c r="L681" s="1"/>
      <c r="M681" s="1"/>
      <c r="N681" s="1"/>
      <c r="O681" s="1"/>
      <c r="P681" s="1"/>
      <c r="Q681" s="1"/>
      <c r="R681" s="1"/>
      <c r="S681" s="1"/>
      <c r="T681" s="1"/>
      <c r="U681" s="1"/>
      <c r="V681" s="1"/>
      <c r="W681" s="1"/>
      <c r="X681" s="1"/>
      <c r="Y681" s="1"/>
      <c r="Z681" s="1"/>
    </row>
    <row r="682" spans="1:26" ht="15.75" customHeight="1">
      <c r="A682" s="246"/>
      <c r="B682" s="246"/>
      <c r="C682" s="246"/>
      <c r="D682" s="246"/>
      <c r="E682" s="246"/>
      <c r="F682" s="246"/>
      <c r="G682" s="246"/>
      <c r="H682" s="246"/>
      <c r="I682" s="1"/>
      <c r="J682" s="1"/>
      <c r="K682" s="1"/>
      <c r="L682" s="1"/>
      <c r="M682" s="1"/>
      <c r="N682" s="1"/>
      <c r="O682" s="1"/>
      <c r="P682" s="1"/>
      <c r="Q682" s="1"/>
      <c r="R682" s="1"/>
      <c r="S682" s="1"/>
      <c r="T682" s="1"/>
      <c r="U682" s="1"/>
      <c r="V682" s="1"/>
      <c r="W682" s="1"/>
      <c r="X682" s="1"/>
      <c r="Y682" s="1"/>
      <c r="Z682" s="1"/>
    </row>
    <row r="683" spans="1:26" ht="15.75" customHeight="1">
      <c r="A683" s="246"/>
      <c r="B683" s="246"/>
      <c r="C683" s="246"/>
      <c r="D683" s="246"/>
      <c r="E683" s="246"/>
      <c r="F683" s="246"/>
      <c r="G683" s="246"/>
      <c r="H683" s="246"/>
      <c r="I683" s="1"/>
      <c r="J683" s="1"/>
      <c r="K683" s="1"/>
      <c r="L683" s="1"/>
      <c r="M683" s="1"/>
      <c r="N683" s="1"/>
      <c r="O683" s="1"/>
      <c r="P683" s="1"/>
      <c r="Q683" s="1"/>
      <c r="R683" s="1"/>
      <c r="S683" s="1"/>
      <c r="T683" s="1"/>
      <c r="U683" s="1"/>
      <c r="V683" s="1"/>
      <c r="W683" s="1"/>
      <c r="X683" s="1"/>
      <c r="Y683" s="1"/>
      <c r="Z683" s="1"/>
    </row>
    <row r="684" spans="1:26" ht="15.75" customHeight="1">
      <c r="A684" s="246"/>
      <c r="B684" s="246"/>
      <c r="C684" s="246"/>
      <c r="D684" s="246"/>
      <c r="E684" s="246"/>
      <c r="F684" s="246"/>
      <c r="G684" s="246"/>
      <c r="H684" s="246"/>
      <c r="I684" s="1"/>
      <c r="J684" s="1"/>
      <c r="K684" s="1"/>
      <c r="L684" s="1"/>
      <c r="M684" s="1"/>
      <c r="N684" s="1"/>
      <c r="O684" s="1"/>
      <c r="P684" s="1"/>
      <c r="Q684" s="1"/>
      <c r="R684" s="1"/>
      <c r="S684" s="1"/>
      <c r="T684" s="1"/>
      <c r="U684" s="1"/>
      <c r="V684" s="1"/>
      <c r="W684" s="1"/>
      <c r="X684" s="1"/>
      <c r="Y684" s="1"/>
      <c r="Z684" s="1"/>
    </row>
    <row r="685" spans="1:26" ht="15.75" customHeight="1">
      <c r="A685" s="246"/>
      <c r="B685" s="246"/>
      <c r="C685" s="246"/>
      <c r="D685" s="246"/>
      <c r="E685" s="246"/>
      <c r="F685" s="246"/>
      <c r="G685" s="246"/>
      <c r="H685" s="246"/>
      <c r="I685" s="1"/>
      <c r="J685" s="1"/>
      <c r="K685" s="1"/>
      <c r="L685" s="1"/>
      <c r="M685" s="1"/>
      <c r="N685" s="1"/>
      <c r="O685" s="1"/>
      <c r="P685" s="1"/>
      <c r="Q685" s="1"/>
      <c r="R685" s="1"/>
      <c r="S685" s="1"/>
      <c r="T685" s="1"/>
      <c r="U685" s="1"/>
      <c r="V685" s="1"/>
      <c r="W685" s="1"/>
      <c r="X685" s="1"/>
      <c r="Y685" s="1"/>
      <c r="Z685" s="1"/>
    </row>
    <row r="686" spans="1:26" ht="15.75" customHeight="1">
      <c r="A686" s="246"/>
      <c r="B686" s="246"/>
      <c r="C686" s="246"/>
      <c r="D686" s="246"/>
      <c r="E686" s="246"/>
      <c r="F686" s="246"/>
      <c r="G686" s="246"/>
      <c r="H686" s="246"/>
      <c r="I686" s="1"/>
      <c r="J686" s="1"/>
      <c r="K686" s="1"/>
      <c r="L686" s="1"/>
      <c r="M686" s="1"/>
      <c r="N686" s="1"/>
      <c r="O686" s="1"/>
      <c r="P686" s="1"/>
      <c r="Q686" s="1"/>
      <c r="R686" s="1"/>
      <c r="S686" s="1"/>
      <c r="T686" s="1"/>
      <c r="U686" s="1"/>
      <c r="V686" s="1"/>
      <c r="W686" s="1"/>
      <c r="X686" s="1"/>
      <c r="Y686" s="1"/>
      <c r="Z686" s="1"/>
    </row>
    <row r="687" spans="1:26" ht="15.75" customHeight="1">
      <c r="A687" s="246"/>
      <c r="B687" s="246"/>
      <c r="C687" s="246"/>
      <c r="D687" s="246"/>
      <c r="E687" s="246"/>
      <c r="F687" s="246"/>
      <c r="G687" s="246"/>
      <c r="H687" s="246"/>
      <c r="I687" s="1"/>
      <c r="J687" s="1"/>
      <c r="K687" s="1"/>
      <c r="L687" s="1"/>
      <c r="M687" s="1"/>
      <c r="N687" s="1"/>
      <c r="O687" s="1"/>
      <c r="P687" s="1"/>
      <c r="Q687" s="1"/>
      <c r="R687" s="1"/>
      <c r="S687" s="1"/>
      <c r="T687" s="1"/>
      <c r="U687" s="1"/>
      <c r="V687" s="1"/>
      <c r="W687" s="1"/>
      <c r="X687" s="1"/>
      <c r="Y687" s="1"/>
      <c r="Z687" s="1"/>
    </row>
    <row r="688" spans="1:26" ht="15.75" customHeight="1">
      <c r="A688" s="246"/>
      <c r="B688" s="246"/>
      <c r="C688" s="246"/>
      <c r="D688" s="246"/>
      <c r="E688" s="246"/>
      <c r="F688" s="246"/>
      <c r="G688" s="246"/>
      <c r="H688" s="246"/>
      <c r="I688" s="1"/>
      <c r="J688" s="1"/>
      <c r="K688" s="1"/>
      <c r="L688" s="1"/>
      <c r="M688" s="1"/>
      <c r="N688" s="1"/>
      <c r="O688" s="1"/>
      <c r="P688" s="1"/>
      <c r="Q688" s="1"/>
      <c r="R688" s="1"/>
      <c r="S688" s="1"/>
      <c r="T688" s="1"/>
      <c r="U688" s="1"/>
      <c r="V688" s="1"/>
      <c r="W688" s="1"/>
      <c r="X688" s="1"/>
      <c r="Y688" s="1"/>
      <c r="Z688" s="1"/>
    </row>
    <row r="689" spans="1:26" ht="15.75" customHeight="1">
      <c r="A689" s="246"/>
      <c r="B689" s="246"/>
      <c r="C689" s="246"/>
      <c r="D689" s="246"/>
      <c r="E689" s="246"/>
      <c r="F689" s="246"/>
      <c r="G689" s="246"/>
      <c r="H689" s="246"/>
      <c r="I689" s="1"/>
      <c r="J689" s="1"/>
      <c r="K689" s="1"/>
      <c r="L689" s="1"/>
      <c r="M689" s="1"/>
      <c r="N689" s="1"/>
      <c r="O689" s="1"/>
      <c r="P689" s="1"/>
      <c r="Q689" s="1"/>
      <c r="R689" s="1"/>
      <c r="S689" s="1"/>
      <c r="T689" s="1"/>
      <c r="U689" s="1"/>
      <c r="V689" s="1"/>
      <c r="W689" s="1"/>
      <c r="X689" s="1"/>
      <c r="Y689" s="1"/>
      <c r="Z689" s="1"/>
    </row>
    <row r="690" spans="1:26" ht="15.75" customHeight="1">
      <c r="A690" s="246"/>
      <c r="B690" s="246"/>
      <c r="C690" s="246"/>
      <c r="D690" s="246"/>
      <c r="E690" s="246"/>
      <c r="F690" s="246"/>
      <c r="G690" s="246"/>
      <c r="H690" s="246"/>
      <c r="I690" s="1"/>
      <c r="J690" s="1"/>
      <c r="K690" s="1"/>
      <c r="L690" s="1"/>
      <c r="M690" s="1"/>
      <c r="N690" s="1"/>
      <c r="O690" s="1"/>
      <c r="P690" s="1"/>
      <c r="Q690" s="1"/>
      <c r="R690" s="1"/>
      <c r="S690" s="1"/>
      <c r="T690" s="1"/>
      <c r="U690" s="1"/>
      <c r="V690" s="1"/>
      <c r="W690" s="1"/>
      <c r="X690" s="1"/>
      <c r="Y690" s="1"/>
      <c r="Z690" s="1"/>
    </row>
    <row r="691" spans="1:26" ht="15.75" customHeight="1">
      <c r="A691" s="246"/>
      <c r="B691" s="246"/>
      <c r="C691" s="246"/>
      <c r="D691" s="246"/>
      <c r="E691" s="246"/>
      <c r="F691" s="246"/>
      <c r="G691" s="246"/>
      <c r="H691" s="246"/>
      <c r="I691" s="1"/>
      <c r="J691" s="1"/>
      <c r="K691" s="1"/>
      <c r="L691" s="1"/>
      <c r="M691" s="1"/>
      <c r="N691" s="1"/>
      <c r="O691" s="1"/>
      <c r="P691" s="1"/>
      <c r="Q691" s="1"/>
      <c r="R691" s="1"/>
      <c r="S691" s="1"/>
      <c r="T691" s="1"/>
      <c r="U691" s="1"/>
      <c r="V691" s="1"/>
      <c r="W691" s="1"/>
      <c r="X691" s="1"/>
      <c r="Y691" s="1"/>
      <c r="Z691" s="1"/>
    </row>
    <row r="692" spans="1:26" ht="15.75" customHeight="1">
      <c r="A692" s="246"/>
      <c r="B692" s="246"/>
      <c r="C692" s="246"/>
      <c r="D692" s="246"/>
      <c r="E692" s="246"/>
      <c r="F692" s="246"/>
      <c r="G692" s="246"/>
      <c r="H692" s="246"/>
      <c r="I692" s="1"/>
      <c r="J692" s="1"/>
      <c r="K692" s="1"/>
      <c r="L692" s="1"/>
      <c r="M692" s="1"/>
      <c r="N692" s="1"/>
      <c r="O692" s="1"/>
      <c r="P692" s="1"/>
      <c r="Q692" s="1"/>
      <c r="R692" s="1"/>
      <c r="S692" s="1"/>
      <c r="T692" s="1"/>
      <c r="U692" s="1"/>
      <c r="V692" s="1"/>
      <c r="W692" s="1"/>
      <c r="X692" s="1"/>
      <c r="Y692" s="1"/>
      <c r="Z692" s="1"/>
    </row>
    <row r="693" spans="1:26" ht="15.75" customHeight="1">
      <c r="A693" s="246"/>
      <c r="B693" s="246"/>
      <c r="C693" s="246"/>
      <c r="D693" s="246"/>
      <c r="E693" s="246"/>
      <c r="F693" s="246"/>
      <c r="G693" s="246"/>
      <c r="H693" s="246"/>
      <c r="I693" s="1"/>
      <c r="J693" s="1"/>
      <c r="K693" s="1"/>
      <c r="L693" s="1"/>
      <c r="M693" s="1"/>
      <c r="N693" s="1"/>
      <c r="O693" s="1"/>
      <c r="P693" s="1"/>
      <c r="Q693" s="1"/>
      <c r="R693" s="1"/>
      <c r="S693" s="1"/>
      <c r="T693" s="1"/>
      <c r="U693" s="1"/>
      <c r="V693" s="1"/>
      <c r="W693" s="1"/>
      <c r="X693" s="1"/>
      <c r="Y693" s="1"/>
      <c r="Z693" s="1"/>
    </row>
    <row r="694" spans="1:26" ht="15.75" customHeight="1">
      <c r="A694" s="246"/>
      <c r="B694" s="246"/>
      <c r="C694" s="246"/>
      <c r="D694" s="246"/>
      <c r="E694" s="246"/>
      <c r="F694" s="246"/>
      <c r="G694" s="246"/>
      <c r="H694" s="246"/>
      <c r="I694" s="1"/>
      <c r="J694" s="1"/>
      <c r="K694" s="1"/>
      <c r="L694" s="1"/>
      <c r="M694" s="1"/>
      <c r="N694" s="1"/>
      <c r="O694" s="1"/>
      <c r="P694" s="1"/>
      <c r="Q694" s="1"/>
      <c r="R694" s="1"/>
      <c r="S694" s="1"/>
      <c r="T694" s="1"/>
      <c r="U694" s="1"/>
      <c r="V694" s="1"/>
      <c r="W694" s="1"/>
      <c r="X694" s="1"/>
      <c r="Y694" s="1"/>
      <c r="Z694" s="1"/>
    </row>
    <row r="695" spans="1:26" ht="15.75" customHeight="1">
      <c r="A695" s="246"/>
      <c r="B695" s="246"/>
      <c r="C695" s="246"/>
      <c r="D695" s="246"/>
      <c r="E695" s="246"/>
      <c r="F695" s="246"/>
      <c r="G695" s="246"/>
      <c r="H695" s="246"/>
      <c r="I695" s="1"/>
      <c r="J695" s="1"/>
      <c r="K695" s="1"/>
      <c r="L695" s="1"/>
      <c r="M695" s="1"/>
      <c r="N695" s="1"/>
      <c r="O695" s="1"/>
      <c r="P695" s="1"/>
      <c r="Q695" s="1"/>
      <c r="R695" s="1"/>
      <c r="S695" s="1"/>
      <c r="T695" s="1"/>
      <c r="U695" s="1"/>
      <c r="V695" s="1"/>
      <c r="W695" s="1"/>
      <c r="X695" s="1"/>
      <c r="Y695" s="1"/>
      <c r="Z695" s="1"/>
    </row>
    <row r="696" spans="1:26" ht="15.75" customHeight="1">
      <c r="A696" s="246"/>
      <c r="B696" s="246"/>
      <c r="C696" s="246"/>
      <c r="D696" s="246"/>
      <c r="E696" s="246"/>
      <c r="F696" s="246"/>
      <c r="G696" s="246"/>
      <c r="H696" s="246"/>
      <c r="I696" s="1"/>
      <c r="J696" s="1"/>
      <c r="K696" s="1"/>
      <c r="L696" s="1"/>
      <c r="M696" s="1"/>
      <c r="N696" s="1"/>
      <c r="O696" s="1"/>
      <c r="P696" s="1"/>
      <c r="Q696" s="1"/>
      <c r="R696" s="1"/>
      <c r="S696" s="1"/>
      <c r="T696" s="1"/>
      <c r="U696" s="1"/>
      <c r="V696" s="1"/>
      <c r="W696" s="1"/>
      <c r="X696" s="1"/>
      <c r="Y696" s="1"/>
      <c r="Z696" s="1"/>
    </row>
    <row r="697" spans="1:26" ht="15.75" customHeight="1">
      <c r="A697" s="246"/>
      <c r="B697" s="246"/>
      <c r="C697" s="246"/>
      <c r="D697" s="246"/>
      <c r="E697" s="246"/>
      <c r="F697" s="246"/>
      <c r="G697" s="246"/>
      <c r="H697" s="246"/>
      <c r="I697" s="1"/>
      <c r="J697" s="1"/>
      <c r="K697" s="1"/>
      <c r="L697" s="1"/>
      <c r="M697" s="1"/>
      <c r="N697" s="1"/>
      <c r="O697" s="1"/>
      <c r="P697" s="1"/>
      <c r="Q697" s="1"/>
      <c r="R697" s="1"/>
      <c r="S697" s="1"/>
      <c r="T697" s="1"/>
      <c r="U697" s="1"/>
      <c r="V697" s="1"/>
      <c r="W697" s="1"/>
      <c r="X697" s="1"/>
      <c r="Y697" s="1"/>
      <c r="Z697" s="1"/>
    </row>
    <row r="698" spans="1:26" ht="15.75" customHeight="1">
      <c r="A698" s="246"/>
      <c r="B698" s="246"/>
      <c r="C698" s="246"/>
      <c r="D698" s="246"/>
      <c r="E698" s="246"/>
      <c r="F698" s="246"/>
      <c r="G698" s="246"/>
      <c r="H698" s="246"/>
      <c r="I698" s="1"/>
      <c r="J698" s="1"/>
      <c r="K698" s="1"/>
      <c r="L698" s="1"/>
      <c r="M698" s="1"/>
      <c r="N698" s="1"/>
      <c r="O698" s="1"/>
      <c r="P698" s="1"/>
      <c r="Q698" s="1"/>
      <c r="R698" s="1"/>
      <c r="S698" s="1"/>
      <c r="T698" s="1"/>
      <c r="U698" s="1"/>
      <c r="V698" s="1"/>
      <c r="W698" s="1"/>
      <c r="X698" s="1"/>
      <c r="Y698" s="1"/>
      <c r="Z698" s="1"/>
    </row>
    <row r="699" spans="1:26" ht="15.75" customHeight="1">
      <c r="A699" s="246"/>
      <c r="B699" s="246"/>
      <c r="C699" s="246"/>
      <c r="D699" s="246"/>
      <c r="E699" s="246"/>
      <c r="F699" s="246"/>
      <c r="G699" s="246"/>
      <c r="H699" s="246"/>
      <c r="I699" s="1"/>
      <c r="J699" s="1"/>
      <c r="K699" s="1"/>
      <c r="L699" s="1"/>
      <c r="M699" s="1"/>
      <c r="N699" s="1"/>
      <c r="O699" s="1"/>
      <c r="P699" s="1"/>
      <c r="Q699" s="1"/>
      <c r="R699" s="1"/>
      <c r="S699" s="1"/>
      <c r="T699" s="1"/>
      <c r="U699" s="1"/>
      <c r="V699" s="1"/>
      <c r="W699" s="1"/>
      <c r="X699" s="1"/>
      <c r="Y699" s="1"/>
      <c r="Z699" s="1"/>
    </row>
    <row r="700" spans="1:26" ht="15.75" customHeight="1">
      <c r="A700" s="246"/>
      <c r="B700" s="246"/>
      <c r="C700" s="246"/>
      <c r="D700" s="246"/>
      <c r="E700" s="246"/>
      <c r="F700" s="246"/>
      <c r="G700" s="246"/>
      <c r="H700" s="246"/>
      <c r="I700" s="1"/>
      <c r="J700" s="1"/>
      <c r="K700" s="1"/>
      <c r="L700" s="1"/>
      <c r="M700" s="1"/>
      <c r="N700" s="1"/>
      <c r="O700" s="1"/>
      <c r="P700" s="1"/>
      <c r="Q700" s="1"/>
      <c r="R700" s="1"/>
      <c r="S700" s="1"/>
      <c r="T700" s="1"/>
      <c r="U700" s="1"/>
      <c r="V700" s="1"/>
      <c r="W700" s="1"/>
      <c r="X700" s="1"/>
      <c r="Y700" s="1"/>
      <c r="Z700" s="1"/>
    </row>
    <row r="701" spans="1:26" ht="15.75" customHeight="1">
      <c r="A701" s="246"/>
      <c r="B701" s="246"/>
      <c r="C701" s="246"/>
      <c r="D701" s="246"/>
      <c r="E701" s="246"/>
      <c r="F701" s="246"/>
      <c r="G701" s="246"/>
      <c r="H701" s="246"/>
      <c r="I701" s="1"/>
      <c r="J701" s="1"/>
      <c r="K701" s="1"/>
      <c r="L701" s="1"/>
      <c r="M701" s="1"/>
      <c r="N701" s="1"/>
      <c r="O701" s="1"/>
      <c r="P701" s="1"/>
      <c r="Q701" s="1"/>
      <c r="R701" s="1"/>
      <c r="S701" s="1"/>
      <c r="T701" s="1"/>
      <c r="U701" s="1"/>
      <c r="V701" s="1"/>
      <c r="W701" s="1"/>
      <c r="X701" s="1"/>
      <c r="Y701" s="1"/>
      <c r="Z701" s="1"/>
    </row>
    <row r="702" spans="1:26" ht="15.75" customHeight="1">
      <c r="A702" s="246"/>
      <c r="B702" s="246"/>
      <c r="C702" s="246"/>
      <c r="D702" s="246"/>
      <c r="E702" s="246"/>
      <c r="F702" s="246"/>
      <c r="G702" s="246"/>
      <c r="H702" s="246"/>
      <c r="I702" s="1"/>
      <c r="J702" s="1"/>
      <c r="K702" s="1"/>
      <c r="L702" s="1"/>
      <c r="M702" s="1"/>
      <c r="N702" s="1"/>
      <c r="O702" s="1"/>
      <c r="P702" s="1"/>
      <c r="Q702" s="1"/>
      <c r="R702" s="1"/>
      <c r="S702" s="1"/>
      <c r="T702" s="1"/>
      <c r="U702" s="1"/>
      <c r="V702" s="1"/>
      <c r="W702" s="1"/>
      <c r="X702" s="1"/>
      <c r="Y702" s="1"/>
      <c r="Z702" s="1"/>
    </row>
    <row r="703" spans="1:26" ht="15.75" customHeight="1">
      <c r="A703" s="246"/>
      <c r="B703" s="246"/>
      <c r="C703" s="246"/>
      <c r="D703" s="246"/>
      <c r="E703" s="246"/>
      <c r="F703" s="246"/>
      <c r="G703" s="246"/>
      <c r="H703" s="246"/>
      <c r="I703" s="1"/>
      <c r="J703" s="1"/>
      <c r="K703" s="1"/>
      <c r="L703" s="1"/>
      <c r="M703" s="1"/>
      <c r="N703" s="1"/>
      <c r="O703" s="1"/>
      <c r="P703" s="1"/>
      <c r="Q703" s="1"/>
      <c r="R703" s="1"/>
      <c r="S703" s="1"/>
      <c r="T703" s="1"/>
      <c r="U703" s="1"/>
      <c r="V703" s="1"/>
      <c r="W703" s="1"/>
      <c r="X703" s="1"/>
      <c r="Y703" s="1"/>
      <c r="Z703" s="1"/>
    </row>
    <row r="704" spans="1:26" ht="15.75" customHeight="1">
      <c r="A704" s="246"/>
      <c r="B704" s="246"/>
      <c r="C704" s="246"/>
      <c r="D704" s="246"/>
      <c r="E704" s="246"/>
      <c r="F704" s="246"/>
      <c r="G704" s="246"/>
      <c r="H704" s="246"/>
      <c r="I704" s="1"/>
      <c r="J704" s="1"/>
      <c r="K704" s="1"/>
      <c r="L704" s="1"/>
      <c r="M704" s="1"/>
      <c r="N704" s="1"/>
      <c r="O704" s="1"/>
      <c r="P704" s="1"/>
      <c r="Q704" s="1"/>
      <c r="R704" s="1"/>
      <c r="S704" s="1"/>
      <c r="T704" s="1"/>
      <c r="U704" s="1"/>
      <c r="V704" s="1"/>
      <c r="W704" s="1"/>
      <c r="X704" s="1"/>
      <c r="Y704" s="1"/>
      <c r="Z704" s="1"/>
    </row>
    <row r="705" spans="1:26" ht="15.75" customHeight="1">
      <c r="A705" s="246"/>
      <c r="B705" s="246"/>
      <c r="C705" s="246"/>
      <c r="D705" s="246"/>
      <c r="E705" s="246"/>
      <c r="F705" s="246"/>
      <c r="G705" s="246"/>
      <c r="H705" s="246"/>
      <c r="I705" s="1"/>
      <c r="J705" s="1"/>
      <c r="K705" s="1"/>
      <c r="L705" s="1"/>
      <c r="M705" s="1"/>
      <c r="N705" s="1"/>
      <c r="O705" s="1"/>
      <c r="P705" s="1"/>
      <c r="Q705" s="1"/>
      <c r="R705" s="1"/>
      <c r="S705" s="1"/>
      <c r="T705" s="1"/>
      <c r="U705" s="1"/>
      <c r="V705" s="1"/>
      <c r="W705" s="1"/>
      <c r="X705" s="1"/>
      <c r="Y705" s="1"/>
      <c r="Z705" s="1"/>
    </row>
    <row r="706" spans="1:26" ht="15.75" customHeight="1">
      <c r="A706" s="246"/>
      <c r="B706" s="246"/>
      <c r="C706" s="246"/>
      <c r="D706" s="246"/>
      <c r="E706" s="246"/>
      <c r="F706" s="246"/>
      <c r="G706" s="246"/>
      <c r="H706" s="246"/>
      <c r="I706" s="1"/>
      <c r="J706" s="1"/>
      <c r="K706" s="1"/>
      <c r="L706" s="1"/>
      <c r="M706" s="1"/>
      <c r="N706" s="1"/>
      <c r="O706" s="1"/>
      <c r="P706" s="1"/>
      <c r="Q706" s="1"/>
      <c r="R706" s="1"/>
      <c r="S706" s="1"/>
      <c r="T706" s="1"/>
      <c r="U706" s="1"/>
      <c r="V706" s="1"/>
      <c r="W706" s="1"/>
      <c r="X706" s="1"/>
      <c r="Y706" s="1"/>
      <c r="Z706" s="1"/>
    </row>
    <row r="707" spans="1:26" ht="15.75" customHeight="1">
      <c r="A707" s="246"/>
      <c r="B707" s="246"/>
      <c r="C707" s="246"/>
      <c r="D707" s="246"/>
      <c r="E707" s="246"/>
      <c r="F707" s="246"/>
      <c r="G707" s="246"/>
      <c r="H707" s="246"/>
      <c r="I707" s="1"/>
      <c r="J707" s="1"/>
      <c r="K707" s="1"/>
      <c r="L707" s="1"/>
      <c r="M707" s="1"/>
      <c r="N707" s="1"/>
      <c r="O707" s="1"/>
      <c r="P707" s="1"/>
      <c r="Q707" s="1"/>
      <c r="R707" s="1"/>
      <c r="S707" s="1"/>
      <c r="T707" s="1"/>
      <c r="U707" s="1"/>
      <c r="V707" s="1"/>
      <c r="W707" s="1"/>
      <c r="X707" s="1"/>
      <c r="Y707" s="1"/>
      <c r="Z707" s="1"/>
    </row>
    <row r="708" spans="1:26" ht="15.75" customHeight="1">
      <c r="A708" s="246"/>
      <c r="B708" s="246"/>
      <c r="C708" s="246"/>
      <c r="D708" s="246"/>
      <c r="E708" s="246"/>
      <c r="F708" s="246"/>
      <c r="G708" s="246"/>
      <c r="H708" s="246"/>
      <c r="I708" s="1"/>
      <c r="J708" s="1"/>
      <c r="K708" s="1"/>
      <c r="L708" s="1"/>
      <c r="M708" s="1"/>
      <c r="N708" s="1"/>
      <c r="O708" s="1"/>
      <c r="P708" s="1"/>
      <c r="Q708" s="1"/>
      <c r="R708" s="1"/>
      <c r="S708" s="1"/>
      <c r="T708" s="1"/>
      <c r="U708" s="1"/>
      <c r="V708" s="1"/>
      <c r="W708" s="1"/>
      <c r="X708" s="1"/>
      <c r="Y708" s="1"/>
      <c r="Z708" s="1"/>
    </row>
    <row r="709" spans="1:26" ht="15.75" customHeight="1">
      <c r="A709" s="246"/>
      <c r="B709" s="246"/>
      <c r="C709" s="246"/>
      <c r="D709" s="246"/>
      <c r="E709" s="246"/>
      <c r="F709" s="246"/>
      <c r="G709" s="246"/>
      <c r="H709" s="246"/>
      <c r="I709" s="1"/>
      <c r="J709" s="1"/>
      <c r="K709" s="1"/>
      <c r="L709" s="1"/>
      <c r="M709" s="1"/>
      <c r="N709" s="1"/>
      <c r="O709" s="1"/>
      <c r="P709" s="1"/>
      <c r="Q709" s="1"/>
      <c r="R709" s="1"/>
      <c r="S709" s="1"/>
      <c r="T709" s="1"/>
      <c r="U709" s="1"/>
      <c r="V709" s="1"/>
      <c r="W709" s="1"/>
      <c r="X709" s="1"/>
      <c r="Y709" s="1"/>
      <c r="Z709" s="1"/>
    </row>
    <row r="710" spans="1:26" ht="15.75" customHeight="1">
      <c r="A710" s="246"/>
      <c r="B710" s="246"/>
      <c r="C710" s="246"/>
      <c r="D710" s="246"/>
      <c r="E710" s="246"/>
      <c r="F710" s="246"/>
      <c r="G710" s="246"/>
      <c r="H710" s="246"/>
      <c r="I710" s="1"/>
      <c r="J710" s="1"/>
      <c r="K710" s="1"/>
      <c r="L710" s="1"/>
      <c r="M710" s="1"/>
      <c r="N710" s="1"/>
      <c r="O710" s="1"/>
      <c r="P710" s="1"/>
      <c r="Q710" s="1"/>
      <c r="R710" s="1"/>
      <c r="S710" s="1"/>
      <c r="T710" s="1"/>
      <c r="U710" s="1"/>
      <c r="V710" s="1"/>
      <c r="W710" s="1"/>
      <c r="X710" s="1"/>
      <c r="Y710" s="1"/>
      <c r="Z710" s="1"/>
    </row>
    <row r="711" spans="1:26" ht="15.75" customHeight="1">
      <c r="A711" s="246"/>
      <c r="B711" s="246"/>
      <c r="C711" s="246"/>
      <c r="D711" s="246"/>
      <c r="E711" s="246"/>
      <c r="F711" s="246"/>
      <c r="G711" s="246"/>
      <c r="H711" s="246"/>
      <c r="I711" s="1"/>
      <c r="J711" s="1"/>
      <c r="K711" s="1"/>
      <c r="L711" s="1"/>
      <c r="M711" s="1"/>
      <c r="N711" s="1"/>
      <c r="O711" s="1"/>
      <c r="P711" s="1"/>
      <c r="Q711" s="1"/>
      <c r="R711" s="1"/>
      <c r="S711" s="1"/>
      <c r="T711" s="1"/>
      <c r="U711" s="1"/>
      <c r="V711" s="1"/>
      <c r="W711" s="1"/>
      <c r="X711" s="1"/>
      <c r="Y711" s="1"/>
      <c r="Z711" s="1"/>
    </row>
    <row r="712" spans="1:26" ht="15.75" customHeight="1">
      <c r="A712" s="246"/>
      <c r="B712" s="246"/>
      <c r="C712" s="246"/>
      <c r="D712" s="246"/>
      <c r="E712" s="246"/>
      <c r="F712" s="246"/>
      <c r="G712" s="246"/>
      <c r="H712" s="246"/>
      <c r="I712" s="1"/>
      <c r="J712" s="1"/>
      <c r="K712" s="1"/>
      <c r="L712" s="1"/>
      <c r="M712" s="1"/>
      <c r="N712" s="1"/>
      <c r="O712" s="1"/>
      <c r="P712" s="1"/>
      <c r="Q712" s="1"/>
      <c r="R712" s="1"/>
      <c r="S712" s="1"/>
      <c r="T712" s="1"/>
      <c r="U712" s="1"/>
      <c r="V712" s="1"/>
      <c r="W712" s="1"/>
      <c r="X712" s="1"/>
      <c r="Y712" s="1"/>
      <c r="Z712" s="1"/>
    </row>
    <row r="713" spans="1:26" ht="15.75" customHeight="1">
      <c r="A713" s="246"/>
      <c r="B713" s="246"/>
      <c r="C713" s="246"/>
      <c r="D713" s="246"/>
      <c r="E713" s="246"/>
      <c r="F713" s="246"/>
      <c r="G713" s="246"/>
      <c r="H713" s="246"/>
      <c r="I713" s="1"/>
      <c r="J713" s="1"/>
      <c r="K713" s="1"/>
      <c r="L713" s="1"/>
      <c r="M713" s="1"/>
      <c r="N713" s="1"/>
      <c r="O713" s="1"/>
      <c r="P713" s="1"/>
      <c r="Q713" s="1"/>
      <c r="R713" s="1"/>
      <c r="S713" s="1"/>
      <c r="T713" s="1"/>
      <c r="U713" s="1"/>
      <c r="V713" s="1"/>
      <c r="W713" s="1"/>
      <c r="X713" s="1"/>
      <c r="Y713" s="1"/>
      <c r="Z713" s="1"/>
    </row>
    <row r="714" spans="1:26" ht="15.75" customHeight="1">
      <c r="A714" s="246"/>
      <c r="B714" s="246"/>
      <c r="C714" s="246"/>
      <c r="D714" s="246"/>
      <c r="E714" s="246"/>
      <c r="F714" s="246"/>
      <c r="G714" s="246"/>
      <c r="H714" s="246"/>
      <c r="I714" s="1"/>
      <c r="J714" s="1"/>
      <c r="K714" s="1"/>
      <c r="L714" s="1"/>
      <c r="M714" s="1"/>
      <c r="N714" s="1"/>
      <c r="O714" s="1"/>
      <c r="P714" s="1"/>
      <c r="Q714" s="1"/>
      <c r="R714" s="1"/>
      <c r="S714" s="1"/>
      <c r="T714" s="1"/>
      <c r="U714" s="1"/>
      <c r="V714" s="1"/>
      <c r="W714" s="1"/>
      <c r="X714" s="1"/>
      <c r="Y714" s="1"/>
      <c r="Z714" s="1"/>
    </row>
    <row r="715" spans="1:26" ht="15.75" customHeight="1">
      <c r="A715" s="246"/>
      <c r="B715" s="246"/>
      <c r="C715" s="246"/>
      <c r="D715" s="246"/>
      <c r="E715" s="246"/>
      <c r="F715" s="246"/>
      <c r="G715" s="246"/>
      <c r="H715" s="246"/>
      <c r="I715" s="1"/>
      <c r="J715" s="1"/>
      <c r="K715" s="1"/>
      <c r="L715" s="1"/>
      <c r="M715" s="1"/>
      <c r="N715" s="1"/>
      <c r="O715" s="1"/>
      <c r="P715" s="1"/>
      <c r="Q715" s="1"/>
      <c r="R715" s="1"/>
      <c r="S715" s="1"/>
      <c r="T715" s="1"/>
      <c r="U715" s="1"/>
      <c r="V715" s="1"/>
      <c r="W715" s="1"/>
      <c r="X715" s="1"/>
      <c r="Y715" s="1"/>
      <c r="Z715" s="1"/>
    </row>
    <row r="716" spans="1:26" ht="15.75" customHeight="1">
      <c r="A716" s="246"/>
      <c r="B716" s="246"/>
      <c r="C716" s="246"/>
      <c r="D716" s="246"/>
      <c r="E716" s="246"/>
      <c r="F716" s="246"/>
      <c r="G716" s="246"/>
      <c r="H716" s="246"/>
      <c r="I716" s="1"/>
      <c r="J716" s="1"/>
      <c r="K716" s="1"/>
      <c r="L716" s="1"/>
      <c r="M716" s="1"/>
      <c r="N716" s="1"/>
      <c r="O716" s="1"/>
      <c r="P716" s="1"/>
      <c r="Q716" s="1"/>
      <c r="R716" s="1"/>
      <c r="S716" s="1"/>
      <c r="T716" s="1"/>
      <c r="U716" s="1"/>
      <c r="V716" s="1"/>
      <c r="W716" s="1"/>
      <c r="X716" s="1"/>
      <c r="Y716" s="1"/>
      <c r="Z716" s="1"/>
    </row>
    <row r="717" spans="1:26" ht="15.75" customHeight="1">
      <c r="A717" s="246"/>
      <c r="B717" s="246"/>
      <c r="C717" s="246"/>
      <c r="D717" s="246"/>
      <c r="E717" s="246"/>
      <c r="F717" s="246"/>
      <c r="G717" s="246"/>
      <c r="H717" s="246"/>
      <c r="I717" s="1"/>
      <c r="J717" s="1"/>
      <c r="K717" s="1"/>
      <c r="L717" s="1"/>
      <c r="M717" s="1"/>
      <c r="N717" s="1"/>
      <c r="O717" s="1"/>
      <c r="P717" s="1"/>
      <c r="Q717" s="1"/>
      <c r="R717" s="1"/>
      <c r="S717" s="1"/>
      <c r="T717" s="1"/>
      <c r="U717" s="1"/>
      <c r="V717" s="1"/>
      <c r="W717" s="1"/>
      <c r="X717" s="1"/>
      <c r="Y717" s="1"/>
      <c r="Z717" s="1"/>
    </row>
    <row r="718" spans="1:26" ht="15.75" customHeight="1">
      <c r="A718" s="246"/>
      <c r="B718" s="246"/>
      <c r="C718" s="246"/>
      <c r="D718" s="246"/>
      <c r="E718" s="246"/>
      <c r="F718" s="246"/>
      <c r="G718" s="246"/>
      <c r="H718" s="246"/>
      <c r="I718" s="1"/>
      <c r="J718" s="1"/>
      <c r="K718" s="1"/>
      <c r="L718" s="1"/>
      <c r="M718" s="1"/>
      <c r="N718" s="1"/>
      <c r="O718" s="1"/>
      <c r="P718" s="1"/>
      <c r="Q718" s="1"/>
      <c r="R718" s="1"/>
      <c r="S718" s="1"/>
      <c r="T718" s="1"/>
      <c r="U718" s="1"/>
      <c r="V718" s="1"/>
      <c r="W718" s="1"/>
      <c r="X718" s="1"/>
      <c r="Y718" s="1"/>
      <c r="Z718" s="1"/>
    </row>
    <row r="719" spans="1:26" ht="15.75" customHeight="1">
      <c r="A719" s="246"/>
      <c r="B719" s="246"/>
      <c r="C719" s="246"/>
      <c r="D719" s="246"/>
      <c r="E719" s="246"/>
      <c r="F719" s="246"/>
      <c r="G719" s="246"/>
      <c r="H719" s="246"/>
      <c r="I719" s="1"/>
      <c r="J719" s="1"/>
      <c r="K719" s="1"/>
      <c r="L719" s="1"/>
      <c r="M719" s="1"/>
      <c r="N719" s="1"/>
      <c r="O719" s="1"/>
      <c r="P719" s="1"/>
      <c r="Q719" s="1"/>
      <c r="R719" s="1"/>
      <c r="S719" s="1"/>
      <c r="T719" s="1"/>
      <c r="U719" s="1"/>
      <c r="V719" s="1"/>
      <c r="W719" s="1"/>
      <c r="X719" s="1"/>
      <c r="Y719" s="1"/>
      <c r="Z719" s="1"/>
    </row>
    <row r="720" spans="1:26" ht="15.75" customHeight="1">
      <c r="A720" s="246"/>
      <c r="B720" s="246"/>
      <c r="C720" s="246"/>
      <c r="D720" s="246"/>
      <c r="E720" s="246"/>
      <c r="F720" s="246"/>
      <c r="G720" s="246"/>
      <c r="H720" s="246"/>
      <c r="I720" s="1"/>
      <c r="J720" s="1"/>
      <c r="K720" s="1"/>
      <c r="L720" s="1"/>
      <c r="M720" s="1"/>
      <c r="N720" s="1"/>
      <c r="O720" s="1"/>
      <c r="P720" s="1"/>
      <c r="Q720" s="1"/>
      <c r="R720" s="1"/>
      <c r="S720" s="1"/>
      <c r="T720" s="1"/>
      <c r="U720" s="1"/>
      <c r="V720" s="1"/>
      <c r="W720" s="1"/>
      <c r="X720" s="1"/>
      <c r="Y720" s="1"/>
      <c r="Z720" s="1"/>
    </row>
    <row r="721" spans="1:26" ht="15.75" customHeight="1">
      <c r="A721" s="246"/>
      <c r="B721" s="246"/>
      <c r="C721" s="246"/>
      <c r="D721" s="246"/>
      <c r="E721" s="246"/>
      <c r="F721" s="246"/>
      <c r="G721" s="246"/>
      <c r="H721" s="246"/>
      <c r="I721" s="1"/>
      <c r="J721" s="1"/>
      <c r="K721" s="1"/>
      <c r="L721" s="1"/>
      <c r="M721" s="1"/>
      <c r="N721" s="1"/>
      <c r="O721" s="1"/>
      <c r="P721" s="1"/>
      <c r="Q721" s="1"/>
      <c r="R721" s="1"/>
      <c r="S721" s="1"/>
      <c r="T721" s="1"/>
      <c r="U721" s="1"/>
      <c r="V721" s="1"/>
      <c r="W721" s="1"/>
      <c r="X721" s="1"/>
      <c r="Y721" s="1"/>
      <c r="Z721" s="1"/>
    </row>
    <row r="722" spans="1:26" ht="15.75" customHeight="1">
      <c r="A722" s="246"/>
      <c r="B722" s="246"/>
      <c r="C722" s="246"/>
      <c r="D722" s="246"/>
      <c r="E722" s="246"/>
      <c r="F722" s="246"/>
      <c r="G722" s="246"/>
      <c r="H722" s="246"/>
      <c r="I722" s="1"/>
      <c r="J722" s="1"/>
      <c r="K722" s="1"/>
      <c r="L722" s="1"/>
      <c r="M722" s="1"/>
      <c r="N722" s="1"/>
      <c r="O722" s="1"/>
      <c r="P722" s="1"/>
      <c r="Q722" s="1"/>
      <c r="R722" s="1"/>
      <c r="S722" s="1"/>
      <c r="T722" s="1"/>
      <c r="U722" s="1"/>
      <c r="V722" s="1"/>
      <c r="W722" s="1"/>
      <c r="X722" s="1"/>
      <c r="Y722" s="1"/>
      <c r="Z722" s="1"/>
    </row>
    <row r="723" spans="1:26" ht="15.75" customHeight="1">
      <c r="A723" s="246"/>
      <c r="B723" s="246"/>
      <c r="C723" s="246"/>
      <c r="D723" s="246"/>
      <c r="E723" s="246"/>
      <c r="F723" s="246"/>
      <c r="G723" s="246"/>
      <c r="H723" s="246"/>
      <c r="I723" s="1"/>
      <c r="J723" s="1"/>
      <c r="K723" s="1"/>
      <c r="L723" s="1"/>
      <c r="M723" s="1"/>
      <c r="N723" s="1"/>
      <c r="O723" s="1"/>
      <c r="P723" s="1"/>
      <c r="Q723" s="1"/>
      <c r="R723" s="1"/>
      <c r="S723" s="1"/>
      <c r="T723" s="1"/>
      <c r="U723" s="1"/>
      <c r="V723" s="1"/>
      <c r="W723" s="1"/>
      <c r="X723" s="1"/>
      <c r="Y723" s="1"/>
      <c r="Z723" s="1"/>
    </row>
    <row r="724" spans="1:26" ht="15.75" customHeight="1">
      <c r="A724" s="246"/>
      <c r="B724" s="246"/>
      <c r="C724" s="246"/>
      <c r="D724" s="246"/>
      <c r="E724" s="246"/>
      <c r="F724" s="246"/>
      <c r="G724" s="246"/>
      <c r="H724" s="246"/>
      <c r="I724" s="1"/>
      <c r="J724" s="1"/>
      <c r="K724" s="1"/>
      <c r="L724" s="1"/>
      <c r="M724" s="1"/>
      <c r="N724" s="1"/>
      <c r="O724" s="1"/>
      <c r="P724" s="1"/>
      <c r="Q724" s="1"/>
      <c r="R724" s="1"/>
      <c r="S724" s="1"/>
      <c r="T724" s="1"/>
      <c r="U724" s="1"/>
      <c r="V724" s="1"/>
      <c r="W724" s="1"/>
      <c r="X724" s="1"/>
      <c r="Y724" s="1"/>
      <c r="Z724" s="1"/>
    </row>
    <row r="725" spans="1:26" ht="15.75" customHeight="1">
      <c r="A725" s="246"/>
      <c r="B725" s="246"/>
      <c r="C725" s="246"/>
      <c r="D725" s="246"/>
      <c r="E725" s="246"/>
      <c r="F725" s="246"/>
      <c r="G725" s="246"/>
      <c r="H725" s="246"/>
      <c r="I725" s="1"/>
      <c r="J725" s="1"/>
      <c r="K725" s="1"/>
      <c r="L725" s="1"/>
      <c r="M725" s="1"/>
      <c r="N725" s="1"/>
      <c r="O725" s="1"/>
      <c r="P725" s="1"/>
      <c r="Q725" s="1"/>
      <c r="R725" s="1"/>
      <c r="S725" s="1"/>
      <c r="T725" s="1"/>
      <c r="U725" s="1"/>
      <c r="V725" s="1"/>
      <c r="W725" s="1"/>
      <c r="X725" s="1"/>
      <c r="Y725" s="1"/>
      <c r="Z725" s="1"/>
    </row>
    <row r="726" spans="1:26" ht="15.75" customHeight="1">
      <c r="A726" s="246"/>
      <c r="B726" s="246"/>
      <c r="C726" s="246"/>
      <c r="D726" s="246"/>
      <c r="E726" s="246"/>
      <c r="F726" s="246"/>
      <c r="G726" s="246"/>
      <c r="H726" s="246"/>
      <c r="I726" s="1"/>
      <c r="J726" s="1"/>
      <c r="K726" s="1"/>
      <c r="L726" s="1"/>
      <c r="M726" s="1"/>
      <c r="N726" s="1"/>
      <c r="O726" s="1"/>
      <c r="P726" s="1"/>
      <c r="Q726" s="1"/>
      <c r="R726" s="1"/>
      <c r="S726" s="1"/>
      <c r="T726" s="1"/>
      <c r="U726" s="1"/>
      <c r="V726" s="1"/>
      <c r="W726" s="1"/>
      <c r="X726" s="1"/>
      <c r="Y726" s="1"/>
      <c r="Z726" s="1"/>
    </row>
    <row r="727" spans="1:26" ht="15.75" customHeight="1">
      <c r="A727" s="246"/>
      <c r="B727" s="246"/>
      <c r="C727" s="246"/>
      <c r="D727" s="246"/>
      <c r="E727" s="246"/>
      <c r="F727" s="246"/>
      <c r="G727" s="246"/>
      <c r="H727" s="246"/>
      <c r="I727" s="1"/>
      <c r="J727" s="1"/>
      <c r="K727" s="1"/>
      <c r="L727" s="1"/>
      <c r="M727" s="1"/>
      <c r="N727" s="1"/>
      <c r="O727" s="1"/>
      <c r="P727" s="1"/>
      <c r="Q727" s="1"/>
      <c r="R727" s="1"/>
      <c r="S727" s="1"/>
      <c r="T727" s="1"/>
      <c r="U727" s="1"/>
      <c r="V727" s="1"/>
      <c r="W727" s="1"/>
      <c r="X727" s="1"/>
      <c r="Y727" s="1"/>
      <c r="Z727" s="1"/>
    </row>
    <row r="728" spans="1:26" ht="15.75" customHeight="1">
      <c r="A728" s="246"/>
      <c r="B728" s="246"/>
      <c r="C728" s="246"/>
      <c r="D728" s="246"/>
      <c r="E728" s="246"/>
      <c r="F728" s="246"/>
      <c r="G728" s="246"/>
      <c r="H728" s="246"/>
      <c r="I728" s="1"/>
      <c r="J728" s="1"/>
      <c r="K728" s="1"/>
      <c r="L728" s="1"/>
      <c r="M728" s="1"/>
      <c r="N728" s="1"/>
      <c r="O728" s="1"/>
      <c r="P728" s="1"/>
      <c r="Q728" s="1"/>
      <c r="R728" s="1"/>
      <c r="S728" s="1"/>
      <c r="T728" s="1"/>
      <c r="U728" s="1"/>
      <c r="V728" s="1"/>
      <c r="W728" s="1"/>
      <c r="X728" s="1"/>
      <c r="Y728" s="1"/>
      <c r="Z728" s="1"/>
    </row>
    <row r="729" spans="1:26" ht="15.75" customHeight="1">
      <c r="A729" s="246"/>
      <c r="B729" s="246"/>
      <c r="C729" s="246"/>
      <c r="D729" s="246"/>
      <c r="E729" s="246"/>
      <c r="F729" s="246"/>
      <c r="G729" s="246"/>
      <c r="H729" s="246"/>
      <c r="I729" s="1"/>
      <c r="J729" s="1"/>
      <c r="K729" s="1"/>
      <c r="L729" s="1"/>
      <c r="M729" s="1"/>
      <c r="N729" s="1"/>
      <c r="O729" s="1"/>
      <c r="P729" s="1"/>
      <c r="Q729" s="1"/>
      <c r="R729" s="1"/>
      <c r="S729" s="1"/>
      <c r="T729" s="1"/>
      <c r="U729" s="1"/>
      <c r="V729" s="1"/>
      <c r="W729" s="1"/>
      <c r="X729" s="1"/>
      <c r="Y729" s="1"/>
      <c r="Z729" s="1"/>
    </row>
    <row r="730" spans="1:26" ht="15.75" customHeight="1">
      <c r="A730" s="246"/>
      <c r="B730" s="246"/>
      <c r="C730" s="246"/>
      <c r="D730" s="246"/>
      <c r="E730" s="246"/>
      <c r="F730" s="246"/>
      <c r="G730" s="246"/>
      <c r="H730" s="246"/>
      <c r="I730" s="1"/>
      <c r="J730" s="1"/>
      <c r="K730" s="1"/>
      <c r="L730" s="1"/>
      <c r="M730" s="1"/>
      <c r="N730" s="1"/>
      <c r="O730" s="1"/>
      <c r="P730" s="1"/>
      <c r="Q730" s="1"/>
      <c r="R730" s="1"/>
      <c r="S730" s="1"/>
      <c r="T730" s="1"/>
      <c r="U730" s="1"/>
      <c r="V730" s="1"/>
      <c r="W730" s="1"/>
      <c r="X730" s="1"/>
      <c r="Y730" s="1"/>
      <c r="Z730" s="1"/>
    </row>
    <row r="731" spans="1:26" ht="15.75" customHeight="1">
      <c r="A731" s="246"/>
      <c r="B731" s="246"/>
      <c r="C731" s="246"/>
      <c r="D731" s="246"/>
      <c r="E731" s="246"/>
      <c r="F731" s="246"/>
      <c r="G731" s="246"/>
      <c r="H731" s="246"/>
      <c r="I731" s="1"/>
      <c r="J731" s="1"/>
      <c r="K731" s="1"/>
      <c r="L731" s="1"/>
      <c r="M731" s="1"/>
      <c r="N731" s="1"/>
      <c r="O731" s="1"/>
      <c r="P731" s="1"/>
      <c r="Q731" s="1"/>
      <c r="R731" s="1"/>
      <c r="S731" s="1"/>
      <c r="T731" s="1"/>
      <c r="U731" s="1"/>
      <c r="V731" s="1"/>
      <c r="W731" s="1"/>
      <c r="X731" s="1"/>
      <c r="Y731" s="1"/>
      <c r="Z731" s="1"/>
    </row>
    <row r="732" spans="1:26" ht="15.75" customHeight="1">
      <c r="A732" s="246"/>
      <c r="B732" s="246"/>
      <c r="C732" s="246"/>
      <c r="D732" s="246"/>
      <c r="E732" s="246"/>
      <c r="F732" s="246"/>
      <c r="G732" s="246"/>
      <c r="H732" s="246"/>
      <c r="I732" s="1"/>
      <c r="J732" s="1"/>
      <c r="K732" s="1"/>
      <c r="L732" s="1"/>
      <c r="M732" s="1"/>
      <c r="N732" s="1"/>
      <c r="O732" s="1"/>
      <c r="P732" s="1"/>
      <c r="Q732" s="1"/>
      <c r="R732" s="1"/>
      <c r="S732" s="1"/>
      <c r="T732" s="1"/>
      <c r="U732" s="1"/>
      <c r="V732" s="1"/>
      <c r="W732" s="1"/>
      <c r="X732" s="1"/>
      <c r="Y732" s="1"/>
      <c r="Z732" s="1"/>
    </row>
    <row r="733" spans="1:26" ht="15.75" customHeight="1">
      <c r="A733" s="246"/>
      <c r="B733" s="246"/>
      <c r="C733" s="246"/>
      <c r="D733" s="246"/>
      <c r="E733" s="246"/>
      <c r="F733" s="246"/>
      <c r="G733" s="246"/>
      <c r="H733" s="246"/>
      <c r="I733" s="1"/>
      <c r="J733" s="1"/>
      <c r="K733" s="1"/>
      <c r="L733" s="1"/>
      <c r="M733" s="1"/>
      <c r="N733" s="1"/>
      <c r="O733" s="1"/>
      <c r="P733" s="1"/>
      <c r="Q733" s="1"/>
      <c r="R733" s="1"/>
      <c r="S733" s="1"/>
      <c r="T733" s="1"/>
      <c r="U733" s="1"/>
      <c r="V733" s="1"/>
      <c r="W733" s="1"/>
      <c r="X733" s="1"/>
      <c r="Y733" s="1"/>
      <c r="Z733" s="1"/>
    </row>
    <row r="734" spans="1:26" ht="15.75" customHeight="1">
      <c r="A734" s="246"/>
      <c r="B734" s="246"/>
      <c r="C734" s="246"/>
      <c r="D734" s="246"/>
      <c r="E734" s="246"/>
      <c r="F734" s="246"/>
      <c r="G734" s="246"/>
      <c r="H734" s="246"/>
      <c r="I734" s="1"/>
      <c r="J734" s="1"/>
      <c r="K734" s="1"/>
      <c r="L734" s="1"/>
      <c r="M734" s="1"/>
      <c r="N734" s="1"/>
      <c r="O734" s="1"/>
      <c r="P734" s="1"/>
      <c r="Q734" s="1"/>
      <c r="R734" s="1"/>
      <c r="S734" s="1"/>
      <c r="T734" s="1"/>
      <c r="U734" s="1"/>
      <c r="V734" s="1"/>
      <c r="W734" s="1"/>
      <c r="X734" s="1"/>
      <c r="Y734" s="1"/>
      <c r="Z734" s="1"/>
    </row>
    <row r="735" spans="1:26" ht="15.75" customHeight="1">
      <c r="A735" s="246"/>
      <c r="B735" s="246"/>
      <c r="C735" s="246"/>
      <c r="D735" s="246"/>
      <c r="E735" s="246"/>
      <c r="F735" s="246"/>
      <c r="G735" s="246"/>
      <c r="H735" s="246"/>
      <c r="I735" s="1"/>
      <c r="J735" s="1"/>
      <c r="K735" s="1"/>
      <c r="L735" s="1"/>
      <c r="M735" s="1"/>
      <c r="N735" s="1"/>
      <c r="O735" s="1"/>
      <c r="P735" s="1"/>
      <c r="Q735" s="1"/>
      <c r="R735" s="1"/>
      <c r="S735" s="1"/>
      <c r="T735" s="1"/>
      <c r="U735" s="1"/>
      <c r="V735" s="1"/>
      <c r="W735" s="1"/>
      <c r="X735" s="1"/>
      <c r="Y735" s="1"/>
      <c r="Z735" s="1"/>
    </row>
    <row r="736" spans="1:26" ht="15.75" customHeight="1">
      <c r="A736" s="246"/>
      <c r="B736" s="246"/>
      <c r="C736" s="246"/>
      <c r="D736" s="246"/>
      <c r="E736" s="246"/>
      <c r="F736" s="246"/>
      <c r="G736" s="246"/>
      <c r="H736" s="246"/>
      <c r="I736" s="1"/>
      <c r="J736" s="1"/>
      <c r="K736" s="1"/>
      <c r="L736" s="1"/>
      <c r="M736" s="1"/>
      <c r="N736" s="1"/>
      <c r="O736" s="1"/>
      <c r="P736" s="1"/>
      <c r="Q736" s="1"/>
      <c r="R736" s="1"/>
      <c r="S736" s="1"/>
      <c r="T736" s="1"/>
      <c r="U736" s="1"/>
      <c r="V736" s="1"/>
      <c r="W736" s="1"/>
      <c r="X736" s="1"/>
      <c r="Y736" s="1"/>
      <c r="Z736" s="1"/>
    </row>
    <row r="737" spans="1:26" ht="15.75" customHeight="1">
      <c r="A737" s="246"/>
      <c r="B737" s="246"/>
      <c r="C737" s="246"/>
      <c r="D737" s="246"/>
      <c r="E737" s="246"/>
      <c r="F737" s="246"/>
      <c r="G737" s="246"/>
      <c r="H737" s="246"/>
      <c r="I737" s="1"/>
      <c r="J737" s="1"/>
      <c r="K737" s="1"/>
      <c r="L737" s="1"/>
      <c r="M737" s="1"/>
      <c r="N737" s="1"/>
      <c r="O737" s="1"/>
      <c r="P737" s="1"/>
      <c r="Q737" s="1"/>
      <c r="R737" s="1"/>
      <c r="S737" s="1"/>
      <c r="T737" s="1"/>
      <c r="U737" s="1"/>
      <c r="V737" s="1"/>
      <c r="W737" s="1"/>
      <c r="X737" s="1"/>
      <c r="Y737" s="1"/>
      <c r="Z737" s="1"/>
    </row>
    <row r="738" spans="1:26" ht="15.75" customHeight="1">
      <c r="A738" s="246"/>
      <c r="B738" s="246"/>
      <c r="C738" s="246"/>
      <c r="D738" s="246"/>
      <c r="E738" s="246"/>
      <c r="F738" s="246"/>
      <c r="G738" s="246"/>
      <c r="H738" s="246"/>
      <c r="I738" s="1"/>
      <c r="J738" s="1"/>
      <c r="K738" s="1"/>
      <c r="L738" s="1"/>
      <c r="M738" s="1"/>
      <c r="N738" s="1"/>
      <c r="O738" s="1"/>
      <c r="P738" s="1"/>
      <c r="Q738" s="1"/>
      <c r="R738" s="1"/>
      <c r="S738" s="1"/>
      <c r="T738" s="1"/>
      <c r="U738" s="1"/>
      <c r="V738" s="1"/>
      <c r="W738" s="1"/>
      <c r="X738" s="1"/>
      <c r="Y738" s="1"/>
      <c r="Z738" s="1"/>
    </row>
    <row r="739" spans="1:26" ht="15.75" customHeight="1">
      <c r="A739" s="246"/>
      <c r="B739" s="246"/>
      <c r="C739" s="246"/>
      <c r="D739" s="246"/>
      <c r="E739" s="246"/>
      <c r="F739" s="246"/>
      <c r="G739" s="246"/>
      <c r="H739" s="246"/>
      <c r="I739" s="1"/>
      <c r="J739" s="1"/>
      <c r="K739" s="1"/>
      <c r="L739" s="1"/>
      <c r="M739" s="1"/>
      <c r="N739" s="1"/>
      <c r="O739" s="1"/>
      <c r="P739" s="1"/>
      <c r="Q739" s="1"/>
      <c r="R739" s="1"/>
      <c r="S739" s="1"/>
      <c r="T739" s="1"/>
      <c r="U739" s="1"/>
      <c r="V739" s="1"/>
      <c r="W739" s="1"/>
      <c r="X739" s="1"/>
      <c r="Y739" s="1"/>
      <c r="Z739" s="1"/>
    </row>
    <row r="740" spans="1:26" ht="15.75" customHeight="1">
      <c r="A740" s="246"/>
      <c r="B740" s="246"/>
      <c r="C740" s="246"/>
      <c r="D740" s="246"/>
      <c r="E740" s="246"/>
      <c r="F740" s="246"/>
      <c r="G740" s="246"/>
      <c r="H740" s="246"/>
      <c r="I740" s="1"/>
      <c r="J740" s="1"/>
      <c r="K740" s="1"/>
      <c r="L740" s="1"/>
      <c r="M740" s="1"/>
      <c r="N740" s="1"/>
      <c r="O740" s="1"/>
      <c r="P740" s="1"/>
      <c r="Q740" s="1"/>
      <c r="R740" s="1"/>
      <c r="S740" s="1"/>
      <c r="T740" s="1"/>
      <c r="U740" s="1"/>
      <c r="V740" s="1"/>
      <c r="W740" s="1"/>
      <c r="X740" s="1"/>
      <c r="Y740" s="1"/>
      <c r="Z740" s="1"/>
    </row>
    <row r="741" spans="1:26" ht="15.75" customHeight="1">
      <c r="A741" s="246"/>
      <c r="B741" s="246"/>
      <c r="C741" s="246"/>
      <c r="D741" s="246"/>
      <c r="E741" s="246"/>
      <c r="F741" s="246"/>
      <c r="G741" s="246"/>
      <c r="H741" s="246"/>
      <c r="I741" s="1"/>
      <c r="J741" s="1"/>
      <c r="K741" s="1"/>
      <c r="L741" s="1"/>
      <c r="M741" s="1"/>
      <c r="N741" s="1"/>
      <c r="O741" s="1"/>
      <c r="P741" s="1"/>
      <c r="Q741" s="1"/>
      <c r="R741" s="1"/>
      <c r="S741" s="1"/>
      <c r="T741" s="1"/>
      <c r="U741" s="1"/>
      <c r="V741" s="1"/>
      <c r="W741" s="1"/>
      <c r="X741" s="1"/>
      <c r="Y741" s="1"/>
      <c r="Z741" s="1"/>
    </row>
    <row r="742" spans="1:26" ht="15.75" customHeight="1">
      <c r="A742" s="246"/>
      <c r="B742" s="246"/>
      <c r="C742" s="246"/>
      <c r="D742" s="246"/>
      <c r="E742" s="246"/>
      <c r="F742" s="246"/>
      <c r="G742" s="246"/>
      <c r="H742" s="246"/>
      <c r="I742" s="1"/>
      <c r="J742" s="1"/>
      <c r="K742" s="1"/>
      <c r="L742" s="1"/>
      <c r="M742" s="1"/>
      <c r="N742" s="1"/>
      <c r="O742" s="1"/>
      <c r="P742" s="1"/>
      <c r="Q742" s="1"/>
      <c r="R742" s="1"/>
      <c r="S742" s="1"/>
      <c r="T742" s="1"/>
      <c r="U742" s="1"/>
      <c r="V742" s="1"/>
      <c r="W742" s="1"/>
      <c r="X742" s="1"/>
      <c r="Y742" s="1"/>
      <c r="Z742" s="1"/>
    </row>
    <row r="743" spans="1:26" ht="15.75" customHeight="1">
      <c r="A743" s="246"/>
      <c r="B743" s="246"/>
      <c r="C743" s="246"/>
      <c r="D743" s="246"/>
      <c r="E743" s="246"/>
      <c r="F743" s="246"/>
      <c r="G743" s="246"/>
      <c r="H743" s="246"/>
      <c r="I743" s="1"/>
      <c r="J743" s="1"/>
      <c r="K743" s="1"/>
      <c r="L743" s="1"/>
      <c r="M743" s="1"/>
      <c r="N743" s="1"/>
      <c r="O743" s="1"/>
      <c r="P743" s="1"/>
      <c r="Q743" s="1"/>
      <c r="R743" s="1"/>
      <c r="S743" s="1"/>
      <c r="T743" s="1"/>
      <c r="U743" s="1"/>
      <c r="V743" s="1"/>
      <c r="W743" s="1"/>
      <c r="X743" s="1"/>
      <c r="Y743" s="1"/>
      <c r="Z743" s="1"/>
    </row>
    <row r="744" spans="1:26" ht="15.75" customHeight="1">
      <c r="A744" s="246"/>
      <c r="B744" s="246"/>
      <c r="C744" s="246"/>
      <c r="D744" s="246"/>
      <c r="E744" s="246"/>
      <c r="F744" s="246"/>
      <c r="G744" s="246"/>
      <c r="H744" s="246"/>
      <c r="I744" s="1"/>
      <c r="J744" s="1"/>
      <c r="K744" s="1"/>
      <c r="L744" s="1"/>
      <c r="M744" s="1"/>
      <c r="N744" s="1"/>
      <c r="O744" s="1"/>
      <c r="P744" s="1"/>
      <c r="Q744" s="1"/>
      <c r="R744" s="1"/>
      <c r="S744" s="1"/>
      <c r="T744" s="1"/>
      <c r="U744" s="1"/>
      <c r="V744" s="1"/>
      <c r="W744" s="1"/>
      <c r="X744" s="1"/>
      <c r="Y744" s="1"/>
      <c r="Z744" s="1"/>
    </row>
    <row r="745" spans="1:26" ht="15.75" customHeight="1">
      <c r="A745" s="246"/>
      <c r="B745" s="246"/>
      <c r="C745" s="246"/>
      <c r="D745" s="246"/>
      <c r="E745" s="246"/>
      <c r="F745" s="246"/>
      <c r="G745" s="246"/>
      <c r="H745" s="246"/>
      <c r="I745" s="1"/>
      <c r="J745" s="1"/>
      <c r="K745" s="1"/>
      <c r="L745" s="1"/>
      <c r="M745" s="1"/>
      <c r="N745" s="1"/>
      <c r="O745" s="1"/>
      <c r="P745" s="1"/>
      <c r="Q745" s="1"/>
      <c r="R745" s="1"/>
      <c r="S745" s="1"/>
      <c r="T745" s="1"/>
      <c r="U745" s="1"/>
      <c r="V745" s="1"/>
      <c r="W745" s="1"/>
      <c r="X745" s="1"/>
      <c r="Y745" s="1"/>
      <c r="Z745" s="1"/>
    </row>
    <row r="746" spans="1:26" ht="15.75" customHeight="1">
      <c r="A746" s="246"/>
      <c r="B746" s="246"/>
      <c r="C746" s="246"/>
      <c r="D746" s="246"/>
      <c r="E746" s="246"/>
      <c r="F746" s="246"/>
      <c r="G746" s="246"/>
      <c r="H746" s="246"/>
      <c r="I746" s="1"/>
      <c r="J746" s="1"/>
      <c r="K746" s="1"/>
      <c r="L746" s="1"/>
      <c r="M746" s="1"/>
      <c r="N746" s="1"/>
      <c r="O746" s="1"/>
      <c r="P746" s="1"/>
      <c r="Q746" s="1"/>
      <c r="R746" s="1"/>
      <c r="S746" s="1"/>
      <c r="T746" s="1"/>
      <c r="U746" s="1"/>
      <c r="V746" s="1"/>
      <c r="W746" s="1"/>
      <c r="X746" s="1"/>
      <c r="Y746" s="1"/>
      <c r="Z746" s="1"/>
    </row>
    <row r="747" spans="1:26" ht="15.75" customHeight="1">
      <c r="A747" s="246"/>
      <c r="B747" s="246"/>
      <c r="C747" s="246"/>
      <c r="D747" s="246"/>
      <c r="E747" s="246"/>
      <c r="F747" s="246"/>
      <c r="G747" s="246"/>
      <c r="H747" s="246"/>
      <c r="I747" s="1"/>
      <c r="J747" s="1"/>
      <c r="K747" s="1"/>
      <c r="L747" s="1"/>
      <c r="M747" s="1"/>
      <c r="N747" s="1"/>
      <c r="O747" s="1"/>
      <c r="P747" s="1"/>
      <c r="Q747" s="1"/>
      <c r="R747" s="1"/>
      <c r="S747" s="1"/>
      <c r="T747" s="1"/>
      <c r="U747" s="1"/>
      <c r="V747" s="1"/>
      <c r="W747" s="1"/>
      <c r="X747" s="1"/>
      <c r="Y747" s="1"/>
      <c r="Z747" s="1"/>
    </row>
    <row r="748" spans="1:26" ht="15.75" customHeight="1">
      <c r="A748" s="246"/>
      <c r="B748" s="246"/>
      <c r="C748" s="246"/>
      <c r="D748" s="246"/>
      <c r="E748" s="246"/>
      <c r="F748" s="246"/>
      <c r="G748" s="246"/>
      <c r="H748" s="246"/>
      <c r="I748" s="1"/>
      <c r="J748" s="1"/>
      <c r="K748" s="1"/>
      <c r="L748" s="1"/>
      <c r="M748" s="1"/>
      <c r="N748" s="1"/>
      <c r="O748" s="1"/>
      <c r="P748" s="1"/>
      <c r="Q748" s="1"/>
      <c r="R748" s="1"/>
      <c r="S748" s="1"/>
      <c r="T748" s="1"/>
      <c r="U748" s="1"/>
      <c r="V748" s="1"/>
      <c r="W748" s="1"/>
      <c r="X748" s="1"/>
      <c r="Y748" s="1"/>
      <c r="Z748" s="1"/>
    </row>
    <row r="749" spans="1:26" ht="15.75" customHeight="1">
      <c r="A749" s="246"/>
      <c r="B749" s="246"/>
      <c r="C749" s="246"/>
      <c r="D749" s="246"/>
      <c r="E749" s="246"/>
      <c r="F749" s="246"/>
      <c r="G749" s="246"/>
      <c r="H749" s="246"/>
      <c r="I749" s="1"/>
      <c r="J749" s="1"/>
      <c r="K749" s="1"/>
      <c r="L749" s="1"/>
      <c r="M749" s="1"/>
      <c r="N749" s="1"/>
      <c r="O749" s="1"/>
      <c r="P749" s="1"/>
      <c r="Q749" s="1"/>
      <c r="R749" s="1"/>
      <c r="S749" s="1"/>
      <c r="T749" s="1"/>
      <c r="U749" s="1"/>
      <c r="V749" s="1"/>
      <c r="W749" s="1"/>
      <c r="X749" s="1"/>
      <c r="Y749" s="1"/>
      <c r="Z749" s="1"/>
    </row>
    <row r="750" spans="1:26" ht="15.75" customHeight="1">
      <c r="A750" s="246"/>
      <c r="B750" s="246"/>
      <c r="C750" s="246"/>
      <c r="D750" s="246"/>
      <c r="E750" s="246"/>
      <c r="F750" s="246"/>
      <c r="G750" s="246"/>
      <c r="H750" s="246"/>
      <c r="I750" s="1"/>
      <c r="J750" s="1"/>
      <c r="K750" s="1"/>
      <c r="L750" s="1"/>
      <c r="M750" s="1"/>
      <c r="N750" s="1"/>
      <c r="O750" s="1"/>
      <c r="P750" s="1"/>
      <c r="Q750" s="1"/>
      <c r="R750" s="1"/>
      <c r="S750" s="1"/>
      <c r="T750" s="1"/>
      <c r="U750" s="1"/>
      <c r="V750" s="1"/>
      <c r="W750" s="1"/>
      <c r="X750" s="1"/>
      <c r="Y750" s="1"/>
      <c r="Z750" s="1"/>
    </row>
    <row r="751" spans="1:26" ht="15.75" customHeight="1">
      <c r="A751" s="246"/>
      <c r="B751" s="246"/>
      <c r="C751" s="246"/>
      <c r="D751" s="246"/>
      <c r="E751" s="246"/>
      <c r="F751" s="246"/>
      <c r="G751" s="246"/>
      <c r="H751" s="246"/>
      <c r="I751" s="1"/>
      <c r="J751" s="1"/>
      <c r="K751" s="1"/>
      <c r="L751" s="1"/>
      <c r="M751" s="1"/>
      <c r="N751" s="1"/>
      <c r="O751" s="1"/>
      <c r="P751" s="1"/>
      <c r="Q751" s="1"/>
      <c r="R751" s="1"/>
      <c r="S751" s="1"/>
      <c r="T751" s="1"/>
      <c r="U751" s="1"/>
      <c r="V751" s="1"/>
      <c r="W751" s="1"/>
      <c r="X751" s="1"/>
      <c r="Y751" s="1"/>
      <c r="Z751" s="1"/>
    </row>
    <row r="752" spans="1:26" ht="15.75" customHeight="1">
      <c r="A752" s="246"/>
      <c r="B752" s="246"/>
      <c r="C752" s="246"/>
      <c r="D752" s="246"/>
      <c r="E752" s="246"/>
      <c r="F752" s="246"/>
      <c r="G752" s="246"/>
      <c r="H752" s="246"/>
      <c r="I752" s="1"/>
      <c r="J752" s="1"/>
      <c r="K752" s="1"/>
      <c r="L752" s="1"/>
      <c r="M752" s="1"/>
      <c r="N752" s="1"/>
      <c r="O752" s="1"/>
      <c r="P752" s="1"/>
      <c r="Q752" s="1"/>
      <c r="R752" s="1"/>
      <c r="S752" s="1"/>
      <c r="T752" s="1"/>
      <c r="U752" s="1"/>
      <c r="V752" s="1"/>
      <c r="W752" s="1"/>
      <c r="X752" s="1"/>
      <c r="Y752" s="1"/>
      <c r="Z752" s="1"/>
    </row>
    <row r="753" spans="1:26" ht="15.75" customHeight="1">
      <c r="A753" s="246"/>
      <c r="B753" s="246"/>
      <c r="C753" s="246"/>
      <c r="D753" s="246"/>
      <c r="E753" s="246"/>
      <c r="F753" s="246"/>
      <c r="G753" s="246"/>
      <c r="H753" s="246"/>
      <c r="I753" s="1"/>
      <c r="J753" s="1"/>
      <c r="K753" s="1"/>
      <c r="L753" s="1"/>
      <c r="M753" s="1"/>
      <c r="N753" s="1"/>
      <c r="O753" s="1"/>
      <c r="P753" s="1"/>
      <c r="Q753" s="1"/>
      <c r="R753" s="1"/>
      <c r="S753" s="1"/>
      <c r="T753" s="1"/>
      <c r="U753" s="1"/>
      <c r="V753" s="1"/>
      <c r="W753" s="1"/>
      <c r="X753" s="1"/>
      <c r="Y753" s="1"/>
      <c r="Z753" s="1"/>
    </row>
    <row r="754" spans="1:26" ht="15.75" customHeight="1">
      <c r="A754" s="246"/>
      <c r="B754" s="246"/>
      <c r="C754" s="246"/>
      <c r="D754" s="246"/>
      <c r="E754" s="246"/>
      <c r="F754" s="246"/>
      <c r="G754" s="246"/>
      <c r="H754" s="246"/>
      <c r="I754" s="1"/>
      <c r="J754" s="1"/>
      <c r="K754" s="1"/>
      <c r="L754" s="1"/>
      <c r="M754" s="1"/>
      <c r="N754" s="1"/>
      <c r="O754" s="1"/>
      <c r="P754" s="1"/>
      <c r="Q754" s="1"/>
      <c r="R754" s="1"/>
      <c r="S754" s="1"/>
      <c r="T754" s="1"/>
      <c r="U754" s="1"/>
      <c r="V754" s="1"/>
      <c r="W754" s="1"/>
      <c r="X754" s="1"/>
      <c r="Y754" s="1"/>
      <c r="Z754" s="1"/>
    </row>
    <row r="755" spans="1:26" ht="15.75" customHeight="1">
      <c r="A755" s="246"/>
      <c r="B755" s="246"/>
      <c r="C755" s="246"/>
      <c r="D755" s="246"/>
      <c r="E755" s="246"/>
      <c r="F755" s="246"/>
      <c r="G755" s="246"/>
      <c r="H755" s="246"/>
      <c r="I755" s="1"/>
      <c r="J755" s="1"/>
      <c r="K755" s="1"/>
      <c r="L755" s="1"/>
      <c r="M755" s="1"/>
      <c r="N755" s="1"/>
      <c r="O755" s="1"/>
      <c r="P755" s="1"/>
      <c r="Q755" s="1"/>
      <c r="R755" s="1"/>
      <c r="S755" s="1"/>
      <c r="T755" s="1"/>
      <c r="U755" s="1"/>
      <c r="V755" s="1"/>
      <c r="W755" s="1"/>
      <c r="X755" s="1"/>
      <c r="Y755" s="1"/>
      <c r="Z755" s="1"/>
    </row>
    <row r="756" spans="1:26" ht="15.75" customHeight="1">
      <c r="A756" s="246"/>
      <c r="B756" s="246"/>
      <c r="C756" s="246"/>
      <c r="D756" s="246"/>
      <c r="E756" s="246"/>
      <c r="F756" s="246"/>
      <c r="G756" s="246"/>
      <c r="H756" s="246"/>
      <c r="I756" s="1"/>
      <c r="J756" s="1"/>
      <c r="K756" s="1"/>
      <c r="L756" s="1"/>
      <c r="M756" s="1"/>
      <c r="N756" s="1"/>
      <c r="O756" s="1"/>
      <c r="P756" s="1"/>
      <c r="Q756" s="1"/>
      <c r="R756" s="1"/>
      <c r="S756" s="1"/>
      <c r="T756" s="1"/>
      <c r="U756" s="1"/>
      <c r="V756" s="1"/>
      <c r="W756" s="1"/>
      <c r="X756" s="1"/>
      <c r="Y756" s="1"/>
      <c r="Z756" s="1"/>
    </row>
    <row r="757" spans="1:26" ht="15.75" customHeight="1">
      <c r="A757" s="246"/>
      <c r="B757" s="246"/>
      <c r="C757" s="246"/>
      <c r="D757" s="246"/>
      <c r="E757" s="246"/>
      <c r="F757" s="246"/>
      <c r="G757" s="246"/>
      <c r="H757" s="246"/>
      <c r="I757" s="1"/>
      <c r="J757" s="1"/>
      <c r="K757" s="1"/>
      <c r="L757" s="1"/>
      <c r="M757" s="1"/>
      <c r="N757" s="1"/>
      <c r="O757" s="1"/>
      <c r="P757" s="1"/>
      <c r="Q757" s="1"/>
      <c r="R757" s="1"/>
      <c r="S757" s="1"/>
      <c r="T757" s="1"/>
      <c r="U757" s="1"/>
      <c r="V757" s="1"/>
      <c r="W757" s="1"/>
      <c r="X757" s="1"/>
      <c r="Y757" s="1"/>
      <c r="Z757" s="1"/>
    </row>
    <row r="758" spans="1:26" ht="15.75" customHeight="1">
      <c r="A758" s="246"/>
      <c r="B758" s="246"/>
      <c r="C758" s="246"/>
      <c r="D758" s="246"/>
      <c r="E758" s="246"/>
      <c r="F758" s="246"/>
      <c r="G758" s="246"/>
      <c r="H758" s="246"/>
      <c r="I758" s="1"/>
      <c r="J758" s="1"/>
      <c r="K758" s="1"/>
      <c r="L758" s="1"/>
      <c r="M758" s="1"/>
      <c r="N758" s="1"/>
      <c r="O758" s="1"/>
      <c r="P758" s="1"/>
      <c r="Q758" s="1"/>
      <c r="R758" s="1"/>
      <c r="S758" s="1"/>
      <c r="T758" s="1"/>
      <c r="U758" s="1"/>
      <c r="V758" s="1"/>
      <c r="W758" s="1"/>
      <c r="X758" s="1"/>
      <c r="Y758" s="1"/>
      <c r="Z758" s="1"/>
    </row>
    <row r="759" spans="1:26" ht="15.75" customHeight="1">
      <c r="A759" s="246"/>
      <c r="B759" s="246"/>
      <c r="C759" s="246"/>
      <c r="D759" s="246"/>
      <c r="E759" s="246"/>
      <c r="F759" s="246"/>
      <c r="G759" s="246"/>
      <c r="H759" s="246"/>
      <c r="I759" s="1"/>
      <c r="J759" s="1"/>
      <c r="K759" s="1"/>
      <c r="L759" s="1"/>
      <c r="M759" s="1"/>
      <c r="N759" s="1"/>
      <c r="O759" s="1"/>
      <c r="P759" s="1"/>
      <c r="Q759" s="1"/>
      <c r="R759" s="1"/>
      <c r="S759" s="1"/>
      <c r="T759" s="1"/>
      <c r="U759" s="1"/>
      <c r="V759" s="1"/>
      <c r="W759" s="1"/>
      <c r="X759" s="1"/>
      <c r="Y759" s="1"/>
      <c r="Z759" s="1"/>
    </row>
    <row r="760" spans="1:26" ht="15.75" customHeight="1">
      <c r="A760" s="246"/>
      <c r="B760" s="246"/>
      <c r="C760" s="246"/>
      <c r="D760" s="246"/>
      <c r="E760" s="246"/>
      <c r="F760" s="246"/>
      <c r="G760" s="246"/>
      <c r="H760" s="246"/>
      <c r="I760" s="1"/>
      <c r="J760" s="1"/>
      <c r="K760" s="1"/>
      <c r="L760" s="1"/>
      <c r="M760" s="1"/>
      <c r="N760" s="1"/>
      <c r="O760" s="1"/>
      <c r="P760" s="1"/>
      <c r="Q760" s="1"/>
      <c r="R760" s="1"/>
      <c r="S760" s="1"/>
      <c r="T760" s="1"/>
      <c r="U760" s="1"/>
      <c r="V760" s="1"/>
      <c r="W760" s="1"/>
      <c r="X760" s="1"/>
      <c r="Y760" s="1"/>
      <c r="Z760" s="1"/>
    </row>
    <row r="761" spans="1:26" ht="15.75" customHeight="1">
      <c r="A761" s="246"/>
      <c r="B761" s="246"/>
      <c r="C761" s="246"/>
      <c r="D761" s="246"/>
      <c r="E761" s="246"/>
      <c r="F761" s="246"/>
      <c r="G761" s="246"/>
      <c r="H761" s="246"/>
      <c r="I761" s="1"/>
      <c r="J761" s="1"/>
      <c r="K761" s="1"/>
      <c r="L761" s="1"/>
      <c r="M761" s="1"/>
      <c r="N761" s="1"/>
      <c r="O761" s="1"/>
      <c r="P761" s="1"/>
      <c r="Q761" s="1"/>
      <c r="R761" s="1"/>
      <c r="S761" s="1"/>
      <c r="T761" s="1"/>
      <c r="U761" s="1"/>
      <c r="V761" s="1"/>
      <c r="W761" s="1"/>
      <c r="X761" s="1"/>
      <c r="Y761" s="1"/>
      <c r="Z761" s="1"/>
    </row>
    <row r="762" spans="1:26" ht="15.75" customHeight="1">
      <c r="A762" s="246"/>
      <c r="B762" s="246"/>
      <c r="C762" s="246"/>
      <c r="D762" s="246"/>
      <c r="E762" s="246"/>
      <c r="F762" s="246"/>
      <c r="G762" s="246"/>
      <c r="H762" s="246"/>
      <c r="I762" s="1"/>
      <c r="J762" s="1"/>
      <c r="K762" s="1"/>
      <c r="L762" s="1"/>
      <c r="M762" s="1"/>
      <c r="N762" s="1"/>
      <c r="O762" s="1"/>
      <c r="P762" s="1"/>
      <c r="Q762" s="1"/>
      <c r="R762" s="1"/>
      <c r="S762" s="1"/>
      <c r="T762" s="1"/>
      <c r="U762" s="1"/>
      <c r="V762" s="1"/>
      <c r="W762" s="1"/>
      <c r="X762" s="1"/>
      <c r="Y762" s="1"/>
      <c r="Z762" s="1"/>
    </row>
    <row r="763" spans="1:26" ht="15.75" customHeight="1">
      <c r="A763" s="246"/>
      <c r="B763" s="246"/>
      <c r="C763" s="246"/>
      <c r="D763" s="246"/>
      <c r="E763" s="246"/>
      <c r="F763" s="246"/>
      <c r="G763" s="246"/>
      <c r="H763" s="246"/>
      <c r="I763" s="1"/>
      <c r="J763" s="1"/>
      <c r="K763" s="1"/>
      <c r="L763" s="1"/>
      <c r="M763" s="1"/>
      <c r="N763" s="1"/>
      <c r="O763" s="1"/>
      <c r="P763" s="1"/>
      <c r="Q763" s="1"/>
      <c r="R763" s="1"/>
      <c r="S763" s="1"/>
      <c r="T763" s="1"/>
      <c r="U763" s="1"/>
      <c r="V763" s="1"/>
      <c r="W763" s="1"/>
      <c r="X763" s="1"/>
      <c r="Y763" s="1"/>
      <c r="Z763" s="1"/>
    </row>
    <row r="764" spans="1:26" ht="15.75" customHeight="1">
      <c r="A764" s="246"/>
      <c r="B764" s="246"/>
      <c r="C764" s="246"/>
      <c r="D764" s="246"/>
      <c r="E764" s="246"/>
      <c r="F764" s="246"/>
      <c r="G764" s="246"/>
      <c r="H764" s="246"/>
      <c r="I764" s="1"/>
      <c r="J764" s="1"/>
      <c r="K764" s="1"/>
      <c r="L764" s="1"/>
      <c r="M764" s="1"/>
      <c r="N764" s="1"/>
      <c r="O764" s="1"/>
      <c r="P764" s="1"/>
      <c r="Q764" s="1"/>
      <c r="R764" s="1"/>
      <c r="S764" s="1"/>
      <c r="T764" s="1"/>
      <c r="U764" s="1"/>
      <c r="V764" s="1"/>
      <c r="W764" s="1"/>
      <c r="X764" s="1"/>
      <c r="Y764" s="1"/>
      <c r="Z764" s="1"/>
    </row>
    <row r="765" spans="1:26" ht="15.75" customHeight="1">
      <c r="A765" s="246"/>
      <c r="B765" s="246"/>
      <c r="C765" s="246"/>
      <c r="D765" s="246"/>
      <c r="E765" s="246"/>
      <c r="F765" s="246"/>
      <c r="G765" s="246"/>
      <c r="H765" s="246"/>
      <c r="I765" s="1"/>
      <c r="J765" s="1"/>
      <c r="K765" s="1"/>
      <c r="L765" s="1"/>
      <c r="M765" s="1"/>
      <c r="N765" s="1"/>
      <c r="O765" s="1"/>
      <c r="P765" s="1"/>
      <c r="Q765" s="1"/>
      <c r="R765" s="1"/>
      <c r="S765" s="1"/>
      <c r="T765" s="1"/>
      <c r="U765" s="1"/>
      <c r="V765" s="1"/>
      <c r="W765" s="1"/>
      <c r="X765" s="1"/>
      <c r="Y765" s="1"/>
      <c r="Z765" s="1"/>
    </row>
    <row r="766" spans="1:26" ht="15.75" customHeight="1">
      <c r="A766" s="246"/>
      <c r="B766" s="246"/>
      <c r="C766" s="246"/>
      <c r="D766" s="246"/>
      <c r="E766" s="246"/>
      <c r="F766" s="246"/>
      <c r="G766" s="246"/>
      <c r="H766" s="246"/>
      <c r="I766" s="1"/>
      <c r="J766" s="1"/>
      <c r="K766" s="1"/>
      <c r="L766" s="1"/>
      <c r="M766" s="1"/>
      <c r="N766" s="1"/>
      <c r="O766" s="1"/>
      <c r="P766" s="1"/>
      <c r="Q766" s="1"/>
      <c r="R766" s="1"/>
      <c r="S766" s="1"/>
      <c r="T766" s="1"/>
      <c r="U766" s="1"/>
      <c r="V766" s="1"/>
      <c r="W766" s="1"/>
      <c r="X766" s="1"/>
      <c r="Y766" s="1"/>
      <c r="Z766" s="1"/>
    </row>
    <row r="767" spans="1:26" ht="15.75" customHeight="1">
      <c r="A767" s="246"/>
      <c r="B767" s="246"/>
      <c r="C767" s="246"/>
      <c r="D767" s="246"/>
      <c r="E767" s="246"/>
      <c r="F767" s="246"/>
      <c r="G767" s="246"/>
      <c r="H767" s="246"/>
      <c r="I767" s="1"/>
      <c r="J767" s="1"/>
      <c r="K767" s="1"/>
      <c r="L767" s="1"/>
      <c r="M767" s="1"/>
      <c r="N767" s="1"/>
      <c r="O767" s="1"/>
      <c r="P767" s="1"/>
      <c r="Q767" s="1"/>
      <c r="R767" s="1"/>
      <c r="S767" s="1"/>
      <c r="T767" s="1"/>
      <c r="U767" s="1"/>
      <c r="V767" s="1"/>
      <c r="W767" s="1"/>
      <c r="X767" s="1"/>
      <c r="Y767" s="1"/>
      <c r="Z767" s="1"/>
    </row>
    <row r="768" spans="1:26" ht="15.75" customHeight="1">
      <c r="A768" s="246"/>
      <c r="B768" s="246"/>
      <c r="C768" s="246"/>
      <c r="D768" s="246"/>
      <c r="E768" s="246"/>
      <c r="F768" s="246"/>
      <c r="G768" s="246"/>
      <c r="H768" s="246"/>
      <c r="I768" s="1"/>
      <c r="J768" s="1"/>
      <c r="K768" s="1"/>
      <c r="L768" s="1"/>
      <c r="M768" s="1"/>
      <c r="N768" s="1"/>
      <c r="O768" s="1"/>
      <c r="P768" s="1"/>
      <c r="Q768" s="1"/>
      <c r="R768" s="1"/>
      <c r="S768" s="1"/>
      <c r="T768" s="1"/>
      <c r="U768" s="1"/>
      <c r="V768" s="1"/>
      <c r="W768" s="1"/>
      <c r="X768" s="1"/>
      <c r="Y768" s="1"/>
      <c r="Z768" s="1"/>
    </row>
    <row r="769" spans="1:26" ht="15.75" customHeight="1">
      <c r="A769" s="246"/>
      <c r="B769" s="246"/>
      <c r="C769" s="246"/>
      <c r="D769" s="246"/>
      <c r="E769" s="246"/>
      <c r="F769" s="246"/>
      <c r="G769" s="246"/>
      <c r="H769" s="246"/>
      <c r="I769" s="1"/>
      <c r="J769" s="1"/>
      <c r="K769" s="1"/>
      <c r="L769" s="1"/>
      <c r="M769" s="1"/>
      <c r="N769" s="1"/>
      <c r="O769" s="1"/>
      <c r="P769" s="1"/>
      <c r="Q769" s="1"/>
      <c r="R769" s="1"/>
      <c r="S769" s="1"/>
      <c r="T769" s="1"/>
      <c r="U769" s="1"/>
      <c r="V769" s="1"/>
      <c r="W769" s="1"/>
      <c r="X769" s="1"/>
      <c r="Y769" s="1"/>
      <c r="Z769" s="1"/>
    </row>
    <row r="770" spans="1:26" ht="15.75" customHeight="1">
      <c r="A770" s="246"/>
      <c r="B770" s="246"/>
      <c r="C770" s="246"/>
      <c r="D770" s="246"/>
      <c r="E770" s="246"/>
      <c r="F770" s="246"/>
      <c r="G770" s="246"/>
      <c r="H770" s="246"/>
      <c r="I770" s="1"/>
      <c r="J770" s="1"/>
      <c r="K770" s="1"/>
      <c r="L770" s="1"/>
      <c r="M770" s="1"/>
      <c r="N770" s="1"/>
      <c r="O770" s="1"/>
      <c r="P770" s="1"/>
      <c r="Q770" s="1"/>
      <c r="R770" s="1"/>
      <c r="S770" s="1"/>
      <c r="T770" s="1"/>
      <c r="U770" s="1"/>
      <c r="V770" s="1"/>
      <c r="W770" s="1"/>
      <c r="X770" s="1"/>
      <c r="Y770" s="1"/>
      <c r="Z770" s="1"/>
    </row>
    <row r="771" spans="1:26" ht="15.75" customHeight="1">
      <c r="A771" s="246"/>
      <c r="B771" s="246"/>
      <c r="C771" s="246"/>
      <c r="D771" s="246"/>
      <c r="E771" s="246"/>
      <c r="F771" s="246"/>
      <c r="G771" s="246"/>
      <c r="H771" s="246"/>
      <c r="I771" s="1"/>
      <c r="J771" s="1"/>
      <c r="K771" s="1"/>
      <c r="L771" s="1"/>
      <c r="M771" s="1"/>
      <c r="N771" s="1"/>
      <c r="O771" s="1"/>
      <c r="P771" s="1"/>
      <c r="Q771" s="1"/>
      <c r="R771" s="1"/>
      <c r="S771" s="1"/>
      <c r="T771" s="1"/>
      <c r="U771" s="1"/>
      <c r="V771" s="1"/>
      <c r="W771" s="1"/>
      <c r="X771" s="1"/>
      <c r="Y771" s="1"/>
      <c r="Z771" s="1"/>
    </row>
    <row r="772" spans="1:26" ht="15.75" customHeight="1">
      <c r="A772" s="246"/>
      <c r="B772" s="246"/>
      <c r="C772" s="246"/>
      <c r="D772" s="246"/>
      <c r="E772" s="246"/>
      <c r="F772" s="246"/>
      <c r="G772" s="246"/>
      <c r="H772" s="246"/>
      <c r="I772" s="1"/>
      <c r="J772" s="1"/>
      <c r="K772" s="1"/>
      <c r="L772" s="1"/>
      <c r="M772" s="1"/>
      <c r="N772" s="1"/>
      <c r="O772" s="1"/>
      <c r="P772" s="1"/>
      <c r="Q772" s="1"/>
      <c r="R772" s="1"/>
      <c r="S772" s="1"/>
      <c r="T772" s="1"/>
      <c r="U772" s="1"/>
      <c r="V772" s="1"/>
      <c r="W772" s="1"/>
      <c r="X772" s="1"/>
      <c r="Y772" s="1"/>
      <c r="Z772" s="1"/>
    </row>
    <row r="773" spans="1:26" ht="15.75" customHeight="1">
      <c r="A773" s="246"/>
      <c r="B773" s="246"/>
      <c r="C773" s="246"/>
      <c r="D773" s="246"/>
      <c r="E773" s="246"/>
      <c r="F773" s="246"/>
      <c r="G773" s="246"/>
      <c r="H773" s="246"/>
      <c r="I773" s="1"/>
      <c r="J773" s="1"/>
      <c r="K773" s="1"/>
      <c r="L773" s="1"/>
      <c r="M773" s="1"/>
      <c r="N773" s="1"/>
      <c r="O773" s="1"/>
      <c r="P773" s="1"/>
      <c r="Q773" s="1"/>
      <c r="R773" s="1"/>
      <c r="S773" s="1"/>
      <c r="T773" s="1"/>
      <c r="U773" s="1"/>
      <c r="V773" s="1"/>
      <c r="W773" s="1"/>
      <c r="X773" s="1"/>
      <c r="Y773" s="1"/>
      <c r="Z773" s="1"/>
    </row>
    <row r="774" spans="1:26" ht="15.75" customHeight="1">
      <c r="A774" s="246"/>
      <c r="B774" s="246"/>
      <c r="C774" s="246"/>
      <c r="D774" s="246"/>
      <c r="E774" s="246"/>
      <c r="F774" s="246"/>
      <c r="G774" s="246"/>
      <c r="H774" s="246"/>
      <c r="I774" s="1"/>
      <c r="J774" s="1"/>
      <c r="K774" s="1"/>
      <c r="L774" s="1"/>
      <c r="M774" s="1"/>
      <c r="N774" s="1"/>
      <c r="O774" s="1"/>
      <c r="P774" s="1"/>
      <c r="Q774" s="1"/>
      <c r="R774" s="1"/>
      <c r="S774" s="1"/>
      <c r="T774" s="1"/>
      <c r="U774" s="1"/>
      <c r="V774" s="1"/>
      <c r="W774" s="1"/>
      <c r="X774" s="1"/>
      <c r="Y774" s="1"/>
      <c r="Z774" s="1"/>
    </row>
    <row r="775" spans="1:26" ht="15.75" customHeight="1">
      <c r="A775" s="246"/>
      <c r="B775" s="246"/>
      <c r="C775" s="246"/>
      <c r="D775" s="246"/>
      <c r="E775" s="246"/>
      <c r="F775" s="246"/>
      <c r="G775" s="246"/>
      <c r="H775" s="246"/>
      <c r="I775" s="1"/>
      <c r="J775" s="1"/>
      <c r="K775" s="1"/>
      <c r="L775" s="1"/>
      <c r="M775" s="1"/>
      <c r="N775" s="1"/>
      <c r="O775" s="1"/>
      <c r="P775" s="1"/>
      <c r="Q775" s="1"/>
      <c r="R775" s="1"/>
      <c r="S775" s="1"/>
      <c r="T775" s="1"/>
      <c r="U775" s="1"/>
      <c r="V775" s="1"/>
      <c r="W775" s="1"/>
      <c r="X775" s="1"/>
      <c r="Y775" s="1"/>
      <c r="Z775" s="1"/>
    </row>
    <row r="776" spans="1:26" ht="15.75" customHeight="1">
      <c r="A776" s="246"/>
      <c r="B776" s="246"/>
      <c r="C776" s="246"/>
      <c r="D776" s="246"/>
      <c r="E776" s="246"/>
      <c r="F776" s="246"/>
      <c r="G776" s="246"/>
      <c r="H776" s="246"/>
      <c r="I776" s="1"/>
      <c r="J776" s="1"/>
      <c r="K776" s="1"/>
      <c r="L776" s="1"/>
      <c r="M776" s="1"/>
      <c r="N776" s="1"/>
      <c r="O776" s="1"/>
      <c r="P776" s="1"/>
      <c r="Q776" s="1"/>
      <c r="R776" s="1"/>
      <c r="S776" s="1"/>
      <c r="T776" s="1"/>
      <c r="U776" s="1"/>
      <c r="V776" s="1"/>
      <c r="W776" s="1"/>
      <c r="X776" s="1"/>
      <c r="Y776" s="1"/>
      <c r="Z776" s="1"/>
    </row>
    <row r="777" spans="1:26" ht="15.75" customHeight="1">
      <c r="A777" s="246"/>
      <c r="B777" s="246"/>
      <c r="C777" s="246"/>
      <c r="D777" s="246"/>
      <c r="E777" s="246"/>
      <c r="F777" s="246"/>
      <c r="G777" s="246"/>
      <c r="H777" s="246"/>
      <c r="I777" s="1"/>
      <c r="J777" s="1"/>
      <c r="K777" s="1"/>
      <c r="L777" s="1"/>
      <c r="M777" s="1"/>
      <c r="N777" s="1"/>
      <c r="O777" s="1"/>
      <c r="P777" s="1"/>
      <c r="Q777" s="1"/>
      <c r="R777" s="1"/>
      <c r="S777" s="1"/>
      <c r="T777" s="1"/>
      <c r="U777" s="1"/>
      <c r="V777" s="1"/>
      <c r="W777" s="1"/>
      <c r="X777" s="1"/>
      <c r="Y777" s="1"/>
      <c r="Z777" s="1"/>
    </row>
    <row r="778" spans="1:26" ht="15.75" customHeight="1">
      <c r="A778" s="246"/>
      <c r="B778" s="246"/>
      <c r="C778" s="246"/>
      <c r="D778" s="246"/>
      <c r="E778" s="246"/>
      <c r="F778" s="246"/>
      <c r="G778" s="246"/>
      <c r="H778" s="246"/>
      <c r="I778" s="1"/>
      <c r="J778" s="1"/>
      <c r="K778" s="1"/>
      <c r="L778" s="1"/>
      <c r="M778" s="1"/>
      <c r="N778" s="1"/>
      <c r="O778" s="1"/>
      <c r="P778" s="1"/>
      <c r="Q778" s="1"/>
      <c r="R778" s="1"/>
      <c r="S778" s="1"/>
      <c r="T778" s="1"/>
      <c r="U778" s="1"/>
      <c r="V778" s="1"/>
      <c r="W778" s="1"/>
      <c r="X778" s="1"/>
      <c r="Y778" s="1"/>
      <c r="Z778" s="1"/>
    </row>
    <row r="779" spans="1:26" ht="15.75" customHeight="1">
      <c r="A779" s="246"/>
      <c r="B779" s="246"/>
      <c r="C779" s="246"/>
      <c r="D779" s="246"/>
      <c r="E779" s="246"/>
      <c r="F779" s="246"/>
      <c r="G779" s="246"/>
      <c r="H779" s="246"/>
      <c r="I779" s="1"/>
      <c r="J779" s="1"/>
      <c r="K779" s="1"/>
      <c r="L779" s="1"/>
      <c r="M779" s="1"/>
      <c r="N779" s="1"/>
      <c r="O779" s="1"/>
      <c r="P779" s="1"/>
      <c r="Q779" s="1"/>
      <c r="R779" s="1"/>
      <c r="S779" s="1"/>
      <c r="T779" s="1"/>
      <c r="U779" s="1"/>
      <c r="V779" s="1"/>
      <c r="W779" s="1"/>
      <c r="X779" s="1"/>
      <c r="Y779" s="1"/>
      <c r="Z779" s="1"/>
    </row>
    <row r="780" spans="1:26" ht="15.75" customHeight="1">
      <c r="A780" s="246"/>
      <c r="B780" s="246"/>
      <c r="C780" s="246"/>
      <c r="D780" s="246"/>
      <c r="E780" s="246"/>
      <c r="F780" s="246"/>
      <c r="G780" s="246"/>
      <c r="H780" s="246"/>
      <c r="I780" s="1"/>
      <c r="J780" s="1"/>
      <c r="K780" s="1"/>
      <c r="L780" s="1"/>
      <c r="M780" s="1"/>
      <c r="N780" s="1"/>
      <c r="O780" s="1"/>
      <c r="P780" s="1"/>
      <c r="Q780" s="1"/>
      <c r="R780" s="1"/>
      <c r="S780" s="1"/>
      <c r="T780" s="1"/>
      <c r="U780" s="1"/>
      <c r="V780" s="1"/>
      <c r="W780" s="1"/>
      <c r="X780" s="1"/>
      <c r="Y780" s="1"/>
      <c r="Z780" s="1"/>
    </row>
    <row r="781" spans="1:26" ht="15.75" customHeight="1">
      <c r="A781" s="246"/>
      <c r="B781" s="246"/>
      <c r="C781" s="246"/>
      <c r="D781" s="246"/>
      <c r="E781" s="246"/>
      <c r="F781" s="246"/>
      <c r="G781" s="246"/>
      <c r="H781" s="246"/>
      <c r="I781" s="1"/>
      <c r="J781" s="1"/>
      <c r="K781" s="1"/>
      <c r="L781" s="1"/>
      <c r="M781" s="1"/>
      <c r="N781" s="1"/>
      <c r="O781" s="1"/>
      <c r="P781" s="1"/>
      <c r="Q781" s="1"/>
      <c r="R781" s="1"/>
      <c r="S781" s="1"/>
      <c r="T781" s="1"/>
      <c r="U781" s="1"/>
      <c r="V781" s="1"/>
      <c r="W781" s="1"/>
      <c r="X781" s="1"/>
      <c r="Y781" s="1"/>
      <c r="Z781" s="1"/>
    </row>
    <row r="782" spans="1:26" ht="15.75" customHeight="1">
      <c r="A782" s="246"/>
      <c r="B782" s="246"/>
      <c r="C782" s="246"/>
      <c r="D782" s="246"/>
      <c r="E782" s="246"/>
      <c r="F782" s="246"/>
      <c r="G782" s="246"/>
      <c r="H782" s="246"/>
      <c r="I782" s="1"/>
      <c r="J782" s="1"/>
      <c r="K782" s="1"/>
      <c r="L782" s="1"/>
      <c r="M782" s="1"/>
      <c r="N782" s="1"/>
      <c r="O782" s="1"/>
      <c r="P782" s="1"/>
      <c r="Q782" s="1"/>
      <c r="R782" s="1"/>
      <c r="S782" s="1"/>
      <c r="T782" s="1"/>
      <c r="U782" s="1"/>
      <c r="V782" s="1"/>
      <c r="W782" s="1"/>
      <c r="X782" s="1"/>
      <c r="Y782" s="1"/>
      <c r="Z782" s="1"/>
    </row>
    <row r="783" spans="1:26" ht="15.75" customHeight="1">
      <c r="A783" s="246"/>
      <c r="B783" s="246"/>
      <c r="C783" s="246"/>
      <c r="D783" s="246"/>
      <c r="E783" s="246"/>
      <c r="F783" s="246"/>
      <c r="G783" s="246"/>
      <c r="H783" s="246"/>
      <c r="I783" s="1"/>
      <c r="J783" s="1"/>
      <c r="K783" s="1"/>
      <c r="L783" s="1"/>
      <c r="M783" s="1"/>
      <c r="N783" s="1"/>
      <c r="O783" s="1"/>
      <c r="P783" s="1"/>
      <c r="Q783" s="1"/>
      <c r="R783" s="1"/>
      <c r="S783" s="1"/>
      <c r="T783" s="1"/>
      <c r="U783" s="1"/>
      <c r="V783" s="1"/>
      <c r="W783" s="1"/>
      <c r="X783" s="1"/>
      <c r="Y783" s="1"/>
      <c r="Z783" s="1"/>
    </row>
    <row r="784" spans="1:26" ht="15.75" customHeight="1">
      <c r="A784" s="246"/>
      <c r="B784" s="246"/>
      <c r="C784" s="246"/>
      <c r="D784" s="246"/>
      <c r="E784" s="246"/>
      <c r="F784" s="246"/>
      <c r="G784" s="246"/>
      <c r="H784" s="246"/>
      <c r="I784" s="1"/>
      <c r="J784" s="1"/>
      <c r="K784" s="1"/>
      <c r="L784" s="1"/>
      <c r="M784" s="1"/>
      <c r="N784" s="1"/>
      <c r="O784" s="1"/>
      <c r="P784" s="1"/>
      <c r="Q784" s="1"/>
      <c r="R784" s="1"/>
      <c r="S784" s="1"/>
      <c r="T784" s="1"/>
      <c r="U784" s="1"/>
      <c r="V784" s="1"/>
      <c r="W784" s="1"/>
      <c r="X784" s="1"/>
      <c r="Y784" s="1"/>
      <c r="Z784" s="1"/>
    </row>
    <row r="785" spans="1:26" ht="15.75" customHeight="1">
      <c r="A785" s="246"/>
      <c r="B785" s="246"/>
      <c r="C785" s="246"/>
      <c r="D785" s="246"/>
      <c r="E785" s="246"/>
      <c r="F785" s="246"/>
      <c r="G785" s="246"/>
      <c r="H785" s="246"/>
      <c r="I785" s="1"/>
      <c r="J785" s="1"/>
      <c r="K785" s="1"/>
      <c r="L785" s="1"/>
      <c r="M785" s="1"/>
      <c r="N785" s="1"/>
      <c r="O785" s="1"/>
      <c r="P785" s="1"/>
      <c r="Q785" s="1"/>
      <c r="R785" s="1"/>
      <c r="S785" s="1"/>
      <c r="T785" s="1"/>
      <c r="U785" s="1"/>
      <c r="V785" s="1"/>
      <c r="W785" s="1"/>
      <c r="X785" s="1"/>
      <c r="Y785" s="1"/>
      <c r="Z785" s="1"/>
    </row>
    <row r="786" spans="1:26" ht="15.75" customHeight="1">
      <c r="A786" s="246"/>
      <c r="B786" s="246"/>
      <c r="C786" s="246"/>
      <c r="D786" s="246"/>
      <c r="E786" s="246"/>
      <c r="F786" s="246"/>
      <c r="G786" s="246"/>
      <c r="H786" s="246"/>
      <c r="I786" s="1"/>
      <c r="J786" s="1"/>
      <c r="K786" s="1"/>
      <c r="L786" s="1"/>
      <c r="M786" s="1"/>
      <c r="N786" s="1"/>
      <c r="O786" s="1"/>
      <c r="P786" s="1"/>
      <c r="Q786" s="1"/>
      <c r="R786" s="1"/>
      <c r="S786" s="1"/>
      <c r="T786" s="1"/>
      <c r="U786" s="1"/>
      <c r="V786" s="1"/>
      <c r="W786" s="1"/>
      <c r="X786" s="1"/>
      <c r="Y786" s="1"/>
      <c r="Z786" s="1"/>
    </row>
    <row r="787" spans="1:26" ht="15.75" customHeight="1">
      <c r="A787" s="246"/>
      <c r="B787" s="246"/>
      <c r="C787" s="246"/>
      <c r="D787" s="246"/>
      <c r="E787" s="246"/>
      <c r="F787" s="246"/>
      <c r="G787" s="246"/>
      <c r="H787" s="246"/>
      <c r="I787" s="1"/>
      <c r="J787" s="1"/>
      <c r="K787" s="1"/>
      <c r="L787" s="1"/>
      <c r="M787" s="1"/>
      <c r="N787" s="1"/>
      <c r="O787" s="1"/>
      <c r="P787" s="1"/>
      <c r="Q787" s="1"/>
      <c r="R787" s="1"/>
      <c r="S787" s="1"/>
      <c r="T787" s="1"/>
      <c r="U787" s="1"/>
      <c r="V787" s="1"/>
      <c r="W787" s="1"/>
      <c r="X787" s="1"/>
      <c r="Y787" s="1"/>
      <c r="Z787" s="1"/>
    </row>
    <row r="788" spans="1:26" ht="15.75" customHeight="1">
      <c r="A788" s="246"/>
      <c r="B788" s="246"/>
      <c r="C788" s="246"/>
      <c r="D788" s="246"/>
      <c r="E788" s="246"/>
      <c r="F788" s="246"/>
      <c r="G788" s="246"/>
      <c r="H788" s="246"/>
      <c r="I788" s="1"/>
      <c r="J788" s="1"/>
      <c r="K788" s="1"/>
      <c r="L788" s="1"/>
      <c r="M788" s="1"/>
      <c r="N788" s="1"/>
      <c r="O788" s="1"/>
      <c r="P788" s="1"/>
      <c r="Q788" s="1"/>
      <c r="R788" s="1"/>
      <c r="S788" s="1"/>
      <c r="T788" s="1"/>
      <c r="U788" s="1"/>
      <c r="V788" s="1"/>
      <c r="W788" s="1"/>
      <c r="X788" s="1"/>
      <c r="Y788" s="1"/>
      <c r="Z788" s="1"/>
    </row>
    <row r="789" spans="1:26" ht="15.75" customHeight="1">
      <c r="A789" s="246"/>
      <c r="B789" s="246"/>
      <c r="C789" s="246"/>
      <c r="D789" s="246"/>
      <c r="E789" s="246"/>
      <c r="F789" s="246"/>
      <c r="G789" s="246"/>
      <c r="H789" s="246"/>
      <c r="I789" s="1"/>
      <c r="J789" s="1"/>
      <c r="K789" s="1"/>
      <c r="L789" s="1"/>
      <c r="M789" s="1"/>
      <c r="N789" s="1"/>
      <c r="O789" s="1"/>
      <c r="P789" s="1"/>
      <c r="Q789" s="1"/>
      <c r="R789" s="1"/>
      <c r="S789" s="1"/>
      <c r="T789" s="1"/>
      <c r="U789" s="1"/>
      <c r="V789" s="1"/>
      <c r="W789" s="1"/>
      <c r="X789" s="1"/>
      <c r="Y789" s="1"/>
      <c r="Z789" s="1"/>
    </row>
    <row r="790" spans="1:26" ht="15.75" customHeight="1">
      <c r="A790" s="246"/>
      <c r="B790" s="246"/>
      <c r="C790" s="246"/>
      <c r="D790" s="246"/>
      <c r="E790" s="246"/>
      <c r="F790" s="246"/>
      <c r="G790" s="246"/>
      <c r="H790" s="246"/>
      <c r="I790" s="1"/>
      <c r="J790" s="1"/>
      <c r="K790" s="1"/>
      <c r="L790" s="1"/>
      <c r="M790" s="1"/>
      <c r="N790" s="1"/>
      <c r="O790" s="1"/>
      <c r="P790" s="1"/>
      <c r="Q790" s="1"/>
      <c r="R790" s="1"/>
      <c r="S790" s="1"/>
      <c r="T790" s="1"/>
      <c r="U790" s="1"/>
      <c r="V790" s="1"/>
      <c r="W790" s="1"/>
      <c r="X790" s="1"/>
      <c r="Y790" s="1"/>
      <c r="Z790" s="1"/>
    </row>
    <row r="791" spans="1:26" ht="15.75" customHeight="1">
      <c r="A791" s="246"/>
      <c r="B791" s="246"/>
      <c r="C791" s="246"/>
      <c r="D791" s="246"/>
      <c r="E791" s="246"/>
      <c r="F791" s="246"/>
      <c r="G791" s="246"/>
      <c r="H791" s="246"/>
      <c r="I791" s="1"/>
      <c r="J791" s="1"/>
      <c r="K791" s="1"/>
      <c r="L791" s="1"/>
      <c r="M791" s="1"/>
      <c r="N791" s="1"/>
      <c r="O791" s="1"/>
      <c r="P791" s="1"/>
      <c r="Q791" s="1"/>
      <c r="R791" s="1"/>
      <c r="S791" s="1"/>
      <c r="T791" s="1"/>
      <c r="U791" s="1"/>
      <c r="V791" s="1"/>
      <c r="W791" s="1"/>
      <c r="X791" s="1"/>
      <c r="Y791" s="1"/>
      <c r="Z791" s="1"/>
    </row>
    <row r="792" spans="1:26" ht="15.75" customHeight="1">
      <c r="A792" s="246"/>
      <c r="B792" s="246"/>
      <c r="C792" s="246"/>
      <c r="D792" s="246"/>
      <c r="E792" s="246"/>
      <c r="F792" s="246"/>
      <c r="G792" s="246"/>
      <c r="H792" s="246"/>
      <c r="I792" s="1"/>
      <c r="J792" s="1"/>
      <c r="K792" s="1"/>
      <c r="L792" s="1"/>
      <c r="M792" s="1"/>
      <c r="N792" s="1"/>
      <c r="O792" s="1"/>
      <c r="P792" s="1"/>
      <c r="Q792" s="1"/>
      <c r="R792" s="1"/>
      <c r="S792" s="1"/>
      <c r="T792" s="1"/>
      <c r="U792" s="1"/>
      <c r="V792" s="1"/>
      <c r="W792" s="1"/>
      <c r="X792" s="1"/>
      <c r="Y792" s="1"/>
      <c r="Z792" s="1"/>
    </row>
    <row r="793" spans="1:26" ht="15.75" customHeight="1">
      <c r="A793" s="246"/>
      <c r="B793" s="246"/>
      <c r="C793" s="246"/>
      <c r="D793" s="246"/>
      <c r="E793" s="246"/>
      <c r="F793" s="246"/>
      <c r="G793" s="246"/>
      <c r="H793" s="246"/>
      <c r="I793" s="1"/>
      <c r="J793" s="1"/>
      <c r="K793" s="1"/>
      <c r="L793" s="1"/>
      <c r="M793" s="1"/>
      <c r="N793" s="1"/>
      <c r="O793" s="1"/>
      <c r="P793" s="1"/>
      <c r="Q793" s="1"/>
      <c r="R793" s="1"/>
      <c r="S793" s="1"/>
      <c r="T793" s="1"/>
      <c r="U793" s="1"/>
      <c r="V793" s="1"/>
      <c r="W793" s="1"/>
      <c r="X793" s="1"/>
      <c r="Y793" s="1"/>
      <c r="Z793" s="1"/>
    </row>
    <row r="794" spans="1:26" ht="15.75" customHeight="1">
      <c r="A794" s="246"/>
      <c r="B794" s="246"/>
      <c r="C794" s="246"/>
      <c r="D794" s="246"/>
      <c r="E794" s="246"/>
      <c r="F794" s="246"/>
      <c r="G794" s="246"/>
      <c r="H794" s="246"/>
      <c r="I794" s="1"/>
      <c r="J794" s="1"/>
      <c r="K794" s="1"/>
      <c r="L794" s="1"/>
      <c r="M794" s="1"/>
      <c r="N794" s="1"/>
      <c r="O794" s="1"/>
      <c r="P794" s="1"/>
      <c r="Q794" s="1"/>
      <c r="R794" s="1"/>
      <c r="S794" s="1"/>
      <c r="T794" s="1"/>
      <c r="U794" s="1"/>
      <c r="V794" s="1"/>
      <c r="W794" s="1"/>
      <c r="X794" s="1"/>
      <c r="Y794" s="1"/>
      <c r="Z794" s="1"/>
    </row>
    <row r="795" spans="1:26" ht="15.75" customHeight="1">
      <c r="A795" s="246"/>
      <c r="B795" s="246"/>
      <c r="C795" s="246"/>
      <c r="D795" s="246"/>
      <c r="E795" s="246"/>
      <c r="F795" s="246"/>
      <c r="G795" s="246"/>
      <c r="H795" s="246"/>
      <c r="I795" s="1"/>
      <c r="J795" s="1"/>
      <c r="K795" s="1"/>
      <c r="L795" s="1"/>
      <c r="M795" s="1"/>
      <c r="N795" s="1"/>
      <c r="O795" s="1"/>
      <c r="P795" s="1"/>
      <c r="Q795" s="1"/>
      <c r="R795" s="1"/>
      <c r="S795" s="1"/>
      <c r="T795" s="1"/>
      <c r="U795" s="1"/>
      <c r="V795" s="1"/>
      <c r="W795" s="1"/>
      <c r="X795" s="1"/>
      <c r="Y795" s="1"/>
      <c r="Z795" s="1"/>
    </row>
    <row r="796" spans="1:26" ht="15.75" customHeight="1">
      <c r="A796" s="246"/>
      <c r="B796" s="246"/>
      <c r="C796" s="246"/>
      <c r="D796" s="246"/>
      <c r="E796" s="246"/>
      <c r="F796" s="246"/>
      <c r="G796" s="246"/>
      <c r="H796" s="246"/>
      <c r="I796" s="1"/>
      <c r="J796" s="1"/>
      <c r="K796" s="1"/>
      <c r="L796" s="1"/>
      <c r="M796" s="1"/>
      <c r="N796" s="1"/>
      <c r="O796" s="1"/>
      <c r="P796" s="1"/>
      <c r="Q796" s="1"/>
      <c r="R796" s="1"/>
      <c r="S796" s="1"/>
      <c r="T796" s="1"/>
      <c r="U796" s="1"/>
      <c r="V796" s="1"/>
      <c r="W796" s="1"/>
      <c r="X796" s="1"/>
      <c r="Y796" s="1"/>
      <c r="Z796" s="1"/>
    </row>
    <row r="797" spans="1:26" ht="15.75" customHeight="1">
      <c r="A797" s="246"/>
      <c r="B797" s="246"/>
      <c r="C797" s="246"/>
      <c r="D797" s="246"/>
      <c r="E797" s="246"/>
      <c r="F797" s="246"/>
      <c r="G797" s="246"/>
      <c r="H797" s="246"/>
      <c r="I797" s="1"/>
      <c r="J797" s="1"/>
      <c r="K797" s="1"/>
      <c r="L797" s="1"/>
      <c r="M797" s="1"/>
      <c r="N797" s="1"/>
      <c r="O797" s="1"/>
      <c r="P797" s="1"/>
      <c r="Q797" s="1"/>
      <c r="R797" s="1"/>
      <c r="S797" s="1"/>
      <c r="T797" s="1"/>
      <c r="U797" s="1"/>
      <c r="V797" s="1"/>
      <c r="W797" s="1"/>
      <c r="X797" s="1"/>
      <c r="Y797" s="1"/>
      <c r="Z797" s="1"/>
    </row>
    <row r="798" spans="1:26" ht="15.75" customHeight="1">
      <c r="A798" s="246"/>
      <c r="B798" s="246"/>
      <c r="C798" s="246"/>
      <c r="D798" s="246"/>
      <c r="E798" s="246"/>
      <c r="F798" s="246"/>
      <c r="G798" s="246"/>
      <c r="H798" s="246"/>
      <c r="I798" s="1"/>
      <c r="J798" s="1"/>
      <c r="K798" s="1"/>
      <c r="L798" s="1"/>
      <c r="M798" s="1"/>
      <c r="N798" s="1"/>
      <c r="O798" s="1"/>
      <c r="P798" s="1"/>
      <c r="Q798" s="1"/>
      <c r="R798" s="1"/>
      <c r="S798" s="1"/>
      <c r="T798" s="1"/>
      <c r="U798" s="1"/>
      <c r="V798" s="1"/>
      <c r="W798" s="1"/>
      <c r="X798" s="1"/>
      <c r="Y798" s="1"/>
      <c r="Z798" s="1"/>
    </row>
    <row r="799" spans="1:26" ht="15.75" customHeight="1">
      <c r="A799" s="246"/>
      <c r="B799" s="246"/>
      <c r="C799" s="246"/>
      <c r="D799" s="246"/>
      <c r="E799" s="246"/>
      <c r="F799" s="246"/>
      <c r="G799" s="246"/>
      <c r="H799" s="246"/>
      <c r="I799" s="1"/>
      <c r="J799" s="1"/>
      <c r="K799" s="1"/>
      <c r="L799" s="1"/>
      <c r="M799" s="1"/>
      <c r="N799" s="1"/>
      <c r="O799" s="1"/>
      <c r="P799" s="1"/>
      <c r="Q799" s="1"/>
      <c r="R799" s="1"/>
      <c r="S799" s="1"/>
      <c r="T799" s="1"/>
      <c r="U799" s="1"/>
      <c r="V799" s="1"/>
      <c r="W799" s="1"/>
      <c r="X799" s="1"/>
      <c r="Y799" s="1"/>
      <c r="Z799" s="1"/>
    </row>
    <row r="800" spans="1:26" ht="15.75" customHeight="1">
      <c r="A800" s="246"/>
      <c r="B800" s="246"/>
      <c r="C800" s="246"/>
      <c r="D800" s="246"/>
      <c r="E800" s="246"/>
      <c r="F800" s="246"/>
      <c r="G800" s="246"/>
      <c r="H800" s="246"/>
      <c r="I800" s="1"/>
      <c r="J800" s="1"/>
      <c r="K800" s="1"/>
      <c r="L800" s="1"/>
      <c r="M800" s="1"/>
      <c r="N800" s="1"/>
      <c r="O800" s="1"/>
      <c r="P800" s="1"/>
      <c r="Q800" s="1"/>
      <c r="R800" s="1"/>
      <c r="S800" s="1"/>
      <c r="T800" s="1"/>
      <c r="U800" s="1"/>
      <c r="V800" s="1"/>
      <c r="W800" s="1"/>
      <c r="X800" s="1"/>
      <c r="Y800" s="1"/>
      <c r="Z800" s="1"/>
    </row>
    <row r="801" spans="1:26" ht="15.75" customHeight="1">
      <c r="A801" s="246"/>
      <c r="B801" s="246"/>
      <c r="C801" s="246"/>
      <c r="D801" s="246"/>
      <c r="E801" s="246"/>
      <c r="F801" s="246"/>
      <c r="G801" s="246"/>
      <c r="H801" s="246"/>
      <c r="I801" s="1"/>
      <c r="J801" s="1"/>
      <c r="K801" s="1"/>
      <c r="L801" s="1"/>
      <c r="M801" s="1"/>
      <c r="N801" s="1"/>
      <c r="O801" s="1"/>
      <c r="P801" s="1"/>
      <c r="Q801" s="1"/>
      <c r="R801" s="1"/>
      <c r="S801" s="1"/>
      <c r="T801" s="1"/>
      <c r="U801" s="1"/>
      <c r="V801" s="1"/>
      <c r="W801" s="1"/>
      <c r="X801" s="1"/>
      <c r="Y801" s="1"/>
      <c r="Z801" s="1"/>
    </row>
    <row r="802" spans="1:26" ht="15.75" customHeight="1">
      <c r="A802" s="246"/>
      <c r="B802" s="246"/>
      <c r="C802" s="246"/>
      <c r="D802" s="246"/>
      <c r="E802" s="246"/>
      <c r="F802" s="246"/>
      <c r="G802" s="246"/>
      <c r="H802" s="246"/>
      <c r="I802" s="1"/>
      <c r="J802" s="1"/>
      <c r="K802" s="1"/>
      <c r="L802" s="1"/>
      <c r="M802" s="1"/>
      <c r="N802" s="1"/>
      <c r="O802" s="1"/>
      <c r="P802" s="1"/>
      <c r="Q802" s="1"/>
      <c r="R802" s="1"/>
      <c r="S802" s="1"/>
      <c r="T802" s="1"/>
      <c r="U802" s="1"/>
      <c r="V802" s="1"/>
      <c r="W802" s="1"/>
      <c r="X802" s="1"/>
      <c r="Y802" s="1"/>
      <c r="Z802" s="1"/>
    </row>
    <row r="803" spans="1:26" ht="15.75" customHeight="1">
      <c r="A803" s="246"/>
      <c r="B803" s="246"/>
      <c r="C803" s="246"/>
      <c r="D803" s="246"/>
      <c r="E803" s="246"/>
      <c r="F803" s="246"/>
      <c r="G803" s="246"/>
      <c r="H803" s="246"/>
      <c r="I803" s="1"/>
      <c r="J803" s="1"/>
      <c r="K803" s="1"/>
      <c r="L803" s="1"/>
      <c r="M803" s="1"/>
      <c r="N803" s="1"/>
      <c r="O803" s="1"/>
      <c r="P803" s="1"/>
      <c r="Q803" s="1"/>
      <c r="R803" s="1"/>
      <c r="S803" s="1"/>
      <c r="T803" s="1"/>
      <c r="U803" s="1"/>
      <c r="V803" s="1"/>
      <c r="W803" s="1"/>
      <c r="X803" s="1"/>
      <c r="Y803" s="1"/>
      <c r="Z803" s="1"/>
    </row>
    <row r="804" spans="1:26" ht="15.75" customHeight="1">
      <c r="A804" s="246"/>
      <c r="B804" s="246"/>
      <c r="C804" s="246"/>
      <c r="D804" s="246"/>
      <c r="E804" s="246"/>
      <c r="F804" s="246"/>
      <c r="G804" s="246"/>
      <c r="H804" s="246"/>
      <c r="I804" s="1"/>
      <c r="J804" s="1"/>
      <c r="K804" s="1"/>
      <c r="L804" s="1"/>
      <c r="M804" s="1"/>
      <c r="N804" s="1"/>
      <c r="O804" s="1"/>
      <c r="P804" s="1"/>
      <c r="Q804" s="1"/>
      <c r="R804" s="1"/>
      <c r="S804" s="1"/>
      <c r="T804" s="1"/>
      <c r="U804" s="1"/>
      <c r="V804" s="1"/>
      <c r="W804" s="1"/>
      <c r="X804" s="1"/>
      <c r="Y804" s="1"/>
      <c r="Z804" s="1"/>
    </row>
    <row r="805" spans="1:26" ht="15.75" customHeight="1">
      <c r="A805" s="246"/>
      <c r="B805" s="246"/>
      <c r="C805" s="246"/>
      <c r="D805" s="246"/>
      <c r="E805" s="246"/>
      <c r="F805" s="246"/>
      <c r="G805" s="246"/>
      <c r="H805" s="246"/>
      <c r="I805" s="1"/>
      <c r="J805" s="1"/>
      <c r="K805" s="1"/>
      <c r="L805" s="1"/>
      <c r="M805" s="1"/>
      <c r="N805" s="1"/>
      <c r="O805" s="1"/>
      <c r="P805" s="1"/>
      <c r="Q805" s="1"/>
      <c r="R805" s="1"/>
      <c r="S805" s="1"/>
      <c r="T805" s="1"/>
      <c r="U805" s="1"/>
      <c r="V805" s="1"/>
      <c r="W805" s="1"/>
      <c r="X805" s="1"/>
      <c r="Y805" s="1"/>
      <c r="Z805" s="1"/>
    </row>
    <row r="806" spans="1:26" ht="15.75" customHeight="1">
      <c r="A806" s="246"/>
      <c r="B806" s="246"/>
      <c r="C806" s="246"/>
      <c r="D806" s="246"/>
      <c r="E806" s="246"/>
      <c r="F806" s="246"/>
      <c r="G806" s="246"/>
      <c r="H806" s="246"/>
      <c r="I806" s="1"/>
      <c r="J806" s="1"/>
      <c r="K806" s="1"/>
      <c r="L806" s="1"/>
      <c r="M806" s="1"/>
      <c r="N806" s="1"/>
      <c r="O806" s="1"/>
      <c r="P806" s="1"/>
      <c r="Q806" s="1"/>
      <c r="R806" s="1"/>
      <c r="S806" s="1"/>
      <c r="T806" s="1"/>
      <c r="U806" s="1"/>
      <c r="V806" s="1"/>
      <c r="W806" s="1"/>
      <c r="X806" s="1"/>
      <c r="Y806" s="1"/>
      <c r="Z806" s="1"/>
    </row>
    <row r="807" spans="1:26" ht="15.75" customHeight="1">
      <c r="A807" s="246"/>
      <c r="B807" s="246"/>
      <c r="C807" s="246"/>
      <c r="D807" s="246"/>
      <c r="E807" s="246"/>
      <c r="F807" s="246"/>
      <c r="G807" s="246"/>
      <c r="H807" s="246"/>
      <c r="I807" s="1"/>
      <c r="J807" s="1"/>
      <c r="K807" s="1"/>
      <c r="L807" s="1"/>
      <c r="M807" s="1"/>
      <c r="N807" s="1"/>
      <c r="O807" s="1"/>
      <c r="P807" s="1"/>
      <c r="Q807" s="1"/>
      <c r="R807" s="1"/>
      <c r="S807" s="1"/>
      <c r="T807" s="1"/>
      <c r="U807" s="1"/>
      <c r="V807" s="1"/>
      <c r="W807" s="1"/>
      <c r="X807" s="1"/>
      <c r="Y807" s="1"/>
      <c r="Z807" s="1"/>
    </row>
    <row r="808" spans="1:26" ht="15.75" customHeight="1">
      <c r="A808" s="246"/>
      <c r="B808" s="246"/>
      <c r="C808" s="246"/>
      <c r="D808" s="246"/>
      <c r="E808" s="246"/>
      <c r="F808" s="246"/>
      <c r="G808" s="246"/>
      <c r="H808" s="246"/>
      <c r="I808" s="1"/>
      <c r="J808" s="1"/>
      <c r="K808" s="1"/>
      <c r="L808" s="1"/>
      <c r="M808" s="1"/>
      <c r="N808" s="1"/>
      <c r="O808" s="1"/>
      <c r="P808" s="1"/>
      <c r="Q808" s="1"/>
      <c r="R808" s="1"/>
      <c r="S808" s="1"/>
      <c r="T808" s="1"/>
      <c r="U808" s="1"/>
      <c r="V808" s="1"/>
      <c r="W808" s="1"/>
      <c r="X808" s="1"/>
      <c r="Y808" s="1"/>
      <c r="Z808" s="1"/>
    </row>
    <row r="809" spans="1:26" ht="15.75" customHeight="1">
      <c r="A809" s="246"/>
      <c r="B809" s="246"/>
      <c r="C809" s="246"/>
      <c r="D809" s="246"/>
      <c r="E809" s="246"/>
      <c r="F809" s="246"/>
      <c r="G809" s="246"/>
      <c r="H809" s="246"/>
      <c r="I809" s="1"/>
      <c r="J809" s="1"/>
      <c r="K809" s="1"/>
      <c r="L809" s="1"/>
      <c r="M809" s="1"/>
      <c r="N809" s="1"/>
      <c r="O809" s="1"/>
      <c r="P809" s="1"/>
      <c r="Q809" s="1"/>
      <c r="R809" s="1"/>
      <c r="S809" s="1"/>
      <c r="T809" s="1"/>
      <c r="U809" s="1"/>
      <c r="V809" s="1"/>
      <c r="W809" s="1"/>
      <c r="X809" s="1"/>
      <c r="Y809" s="1"/>
      <c r="Z809" s="1"/>
    </row>
    <row r="810" spans="1:26" ht="15.75" customHeight="1">
      <c r="A810" s="246"/>
      <c r="B810" s="246"/>
      <c r="C810" s="246"/>
      <c r="D810" s="246"/>
      <c r="E810" s="246"/>
      <c r="F810" s="246"/>
      <c r="G810" s="246"/>
      <c r="H810" s="246"/>
      <c r="I810" s="1"/>
      <c r="J810" s="1"/>
      <c r="K810" s="1"/>
      <c r="L810" s="1"/>
      <c r="M810" s="1"/>
      <c r="N810" s="1"/>
      <c r="O810" s="1"/>
      <c r="P810" s="1"/>
      <c r="Q810" s="1"/>
      <c r="R810" s="1"/>
      <c r="S810" s="1"/>
      <c r="T810" s="1"/>
      <c r="U810" s="1"/>
      <c r="V810" s="1"/>
      <c r="W810" s="1"/>
      <c r="X810" s="1"/>
      <c r="Y810" s="1"/>
      <c r="Z810" s="1"/>
    </row>
    <row r="811" spans="1:26" ht="15.75" customHeight="1">
      <c r="A811" s="246"/>
      <c r="B811" s="246"/>
      <c r="C811" s="246"/>
      <c r="D811" s="246"/>
      <c r="E811" s="246"/>
      <c r="F811" s="246"/>
      <c r="G811" s="246"/>
      <c r="H811" s="246"/>
      <c r="I811" s="1"/>
      <c r="J811" s="1"/>
      <c r="K811" s="1"/>
      <c r="L811" s="1"/>
      <c r="M811" s="1"/>
      <c r="N811" s="1"/>
      <c r="O811" s="1"/>
      <c r="P811" s="1"/>
      <c r="Q811" s="1"/>
      <c r="R811" s="1"/>
      <c r="S811" s="1"/>
      <c r="T811" s="1"/>
      <c r="U811" s="1"/>
      <c r="V811" s="1"/>
      <c r="W811" s="1"/>
      <c r="X811" s="1"/>
      <c r="Y811" s="1"/>
      <c r="Z811" s="1"/>
    </row>
    <row r="812" spans="1:26" ht="15.75" customHeight="1">
      <c r="A812" s="246"/>
      <c r="B812" s="246"/>
      <c r="C812" s="246"/>
      <c r="D812" s="246"/>
      <c r="E812" s="246"/>
      <c r="F812" s="246"/>
      <c r="G812" s="246"/>
      <c r="H812" s="246"/>
      <c r="I812" s="1"/>
      <c r="J812" s="1"/>
      <c r="K812" s="1"/>
      <c r="L812" s="1"/>
      <c r="M812" s="1"/>
      <c r="N812" s="1"/>
      <c r="O812" s="1"/>
      <c r="P812" s="1"/>
      <c r="Q812" s="1"/>
      <c r="R812" s="1"/>
      <c r="S812" s="1"/>
      <c r="T812" s="1"/>
      <c r="U812" s="1"/>
      <c r="V812" s="1"/>
      <c r="W812" s="1"/>
      <c r="X812" s="1"/>
      <c r="Y812" s="1"/>
      <c r="Z812" s="1"/>
    </row>
    <row r="813" spans="1:26" ht="15.75" customHeight="1">
      <c r="A813" s="246"/>
      <c r="B813" s="246"/>
      <c r="C813" s="246"/>
      <c r="D813" s="246"/>
      <c r="E813" s="246"/>
      <c r="F813" s="246"/>
      <c r="G813" s="246"/>
      <c r="H813" s="246"/>
      <c r="I813" s="1"/>
      <c r="J813" s="1"/>
      <c r="K813" s="1"/>
      <c r="L813" s="1"/>
      <c r="M813" s="1"/>
      <c r="N813" s="1"/>
      <c r="O813" s="1"/>
      <c r="P813" s="1"/>
      <c r="Q813" s="1"/>
      <c r="R813" s="1"/>
      <c r="S813" s="1"/>
      <c r="T813" s="1"/>
      <c r="U813" s="1"/>
      <c r="V813" s="1"/>
      <c r="W813" s="1"/>
      <c r="X813" s="1"/>
      <c r="Y813" s="1"/>
      <c r="Z813" s="1"/>
    </row>
    <row r="814" spans="1:26" ht="15.75" customHeight="1">
      <c r="A814" s="246"/>
      <c r="B814" s="246"/>
      <c r="C814" s="246"/>
      <c r="D814" s="246"/>
      <c r="E814" s="246"/>
      <c r="F814" s="246"/>
      <c r="G814" s="246"/>
      <c r="H814" s="246"/>
      <c r="I814" s="1"/>
      <c r="J814" s="1"/>
      <c r="K814" s="1"/>
      <c r="L814" s="1"/>
      <c r="M814" s="1"/>
      <c r="N814" s="1"/>
      <c r="O814" s="1"/>
      <c r="P814" s="1"/>
      <c r="Q814" s="1"/>
      <c r="R814" s="1"/>
      <c r="S814" s="1"/>
      <c r="T814" s="1"/>
      <c r="U814" s="1"/>
      <c r="V814" s="1"/>
      <c r="W814" s="1"/>
      <c r="X814" s="1"/>
      <c r="Y814" s="1"/>
      <c r="Z814" s="1"/>
    </row>
    <row r="815" spans="1:26" ht="15.75" customHeight="1">
      <c r="A815" s="246"/>
      <c r="B815" s="246"/>
      <c r="C815" s="246"/>
      <c r="D815" s="246"/>
      <c r="E815" s="246"/>
      <c r="F815" s="246"/>
      <c r="G815" s="246"/>
      <c r="H815" s="246"/>
      <c r="I815" s="1"/>
      <c r="J815" s="1"/>
      <c r="K815" s="1"/>
      <c r="L815" s="1"/>
      <c r="M815" s="1"/>
      <c r="N815" s="1"/>
      <c r="O815" s="1"/>
      <c r="P815" s="1"/>
      <c r="Q815" s="1"/>
      <c r="R815" s="1"/>
      <c r="S815" s="1"/>
      <c r="T815" s="1"/>
      <c r="U815" s="1"/>
      <c r="V815" s="1"/>
      <c r="W815" s="1"/>
      <c r="X815" s="1"/>
      <c r="Y815" s="1"/>
      <c r="Z815" s="1"/>
    </row>
    <row r="816" spans="1:26" ht="15.75" customHeight="1">
      <c r="A816" s="246"/>
      <c r="B816" s="246"/>
      <c r="C816" s="246"/>
      <c r="D816" s="246"/>
      <c r="E816" s="246"/>
      <c r="F816" s="246"/>
      <c r="G816" s="246"/>
      <c r="H816" s="246"/>
      <c r="I816" s="1"/>
      <c r="J816" s="1"/>
      <c r="K816" s="1"/>
      <c r="L816" s="1"/>
      <c r="M816" s="1"/>
      <c r="N816" s="1"/>
      <c r="O816" s="1"/>
      <c r="P816" s="1"/>
      <c r="Q816" s="1"/>
      <c r="R816" s="1"/>
      <c r="S816" s="1"/>
      <c r="T816" s="1"/>
      <c r="U816" s="1"/>
      <c r="V816" s="1"/>
      <c r="W816" s="1"/>
      <c r="X816" s="1"/>
      <c r="Y816" s="1"/>
      <c r="Z816" s="1"/>
    </row>
    <row r="817" spans="1:26" ht="15.75" customHeight="1">
      <c r="A817" s="246"/>
      <c r="B817" s="246"/>
      <c r="C817" s="246"/>
      <c r="D817" s="246"/>
      <c r="E817" s="246"/>
      <c r="F817" s="246"/>
      <c r="G817" s="246"/>
      <c r="H817" s="246"/>
      <c r="I817" s="1"/>
      <c r="J817" s="1"/>
      <c r="K817" s="1"/>
      <c r="L817" s="1"/>
      <c r="M817" s="1"/>
      <c r="N817" s="1"/>
      <c r="O817" s="1"/>
      <c r="P817" s="1"/>
      <c r="Q817" s="1"/>
      <c r="R817" s="1"/>
      <c r="S817" s="1"/>
      <c r="T817" s="1"/>
      <c r="U817" s="1"/>
      <c r="V817" s="1"/>
      <c r="W817" s="1"/>
      <c r="X817" s="1"/>
      <c r="Y817" s="1"/>
      <c r="Z817" s="1"/>
    </row>
    <row r="818" spans="1:26" ht="15.75" customHeight="1">
      <c r="A818" s="246"/>
      <c r="B818" s="246"/>
      <c r="C818" s="246"/>
      <c r="D818" s="246"/>
      <c r="E818" s="246"/>
      <c r="F818" s="246"/>
      <c r="G818" s="246"/>
      <c r="H818" s="246"/>
      <c r="I818" s="1"/>
      <c r="J818" s="1"/>
      <c r="K818" s="1"/>
      <c r="L818" s="1"/>
      <c r="M818" s="1"/>
      <c r="N818" s="1"/>
      <c r="O818" s="1"/>
      <c r="P818" s="1"/>
      <c r="Q818" s="1"/>
      <c r="R818" s="1"/>
      <c r="S818" s="1"/>
      <c r="T818" s="1"/>
      <c r="U818" s="1"/>
      <c r="V818" s="1"/>
      <c r="W818" s="1"/>
      <c r="X818" s="1"/>
      <c r="Y818" s="1"/>
      <c r="Z818" s="1"/>
    </row>
    <row r="819" spans="1:26" ht="15.75" customHeight="1">
      <c r="A819" s="246"/>
      <c r="B819" s="246"/>
      <c r="C819" s="246"/>
      <c r="D819" s="246"/>
      <c r="E819" s="246"/>
      <c r="F819" s="246"/>
      <c r="G819" s="246"/>
      <c r="H819" s="246"/>
      <c r="I819" s="1"/>
      <c r="J819" s="1"/>
      <c r="K819" s="1"/>
      <c r="L819" s="1"/>
      <c r="M819" s="1"/>
      <c r="N819" s="1"/>
      <c r="O819" s="1"/>
      <c r="P819" s="1"/>
      <c r="Q819" s="1"/>
      <c r="R819" s="1"/>
      <c r="S819" s="1"/>
      <c r="T819" s="1"/>
      <c r="U819" s="1"/>
      <c r="V819" s="1"/>
      <c r="W819" s="1"/>
      <c r="X819" s="1"/>
      <c r="Y819" s="1"/>
      <c r="Z819" s="1"/>
    </row>
    <row r="820" spans="1:26" ht="15.75" customHeight="1">
      <c r="A820" s="246"/>
      <c r="B820" s="246"/>
      <c r="C820" s="246"/>
      <c r="D820" s="246"/>
      <c r="E820" s="246"/>
      <c r="F820" s="246"/>
      <c r="G820" s="246"/>
      <c r="H820" s="246"/>
      <c r="I820" s="1"/>
      <c r="J820" s="1"/>
      <c r="K820" s="1"/>
      <c r="L820" s="1"/>
      <c r="M820" s="1"/>
      <c r="N820" s="1"/>
      <c r="O820" s="1"/>
      <c r="P820" s="1"/>
      <c r="Q820" s="1"/>
      <c r="R820" s="1"/>
      <c r="S820" s="1"/>
      <c r="T820" s="1"/>
      <c r="U820" s="1"/>
      <c r="V820" s="1"/>
      <c r="W820" s="1"/>
      <c r="X820" s="1"/>
      <c r="Y820" s="1"/>
      <c r="Z820" s="1"/>
    </row>
    <row r="821" spans="1:26" ht="15.75" customHeight="1">
      <c r="A821" s="246"/>
      <c r="B821" s="246"/>
      <c r="C821" s="246"/>
      <c r="D821" s="246"/>
      <c r="E821" s="246"/>
      <c r="F821" s="246"/>
      <c r="G821" s="246"/>
      <c r="H821" s="246"/>
      <c r="I821" s="1"/>
      <c r="J821" s="1"/>
      <c r="K821" s="1"/>
      <c r="L821" s="1"/>
      <c r="M821" s="1"/>
      <c r="N821" s="1"/>
      <c r="O821" s="1"/>
      <c r="P821" s="1"/>
      <c r="Q821" s="1"/>
      <c r="R821" s="1"/>
      <c r="S821" s="1"/>
      <c r="T821" s="1"/>
      <c r="U821" s="1"/>
      <c r="V821" s="1"/>
      <c r="W821" s="1"/>
      <c r="X821" s="1"/>
      <c r="Y821" s="1"/>
      <c r="Z821" s="1"/>
    </row>
    <row r="822" spans="1:26" ht="15.75" customHeight="1">
      <c r="A822" s="246"/>
      <c r="B822" s="246"/>
      <c r="C822" s="246"/>
      <c r="D822" s="246"/>
      <c r="E822" s="246"/>
      <c r="F822" s="246"/>
      <c r="G822" s="246"/>
      <c r="H822" s="246"/>
      <c r="I822" s="1"/>
      <c r="J822" s="1"/>
      <c r="K822" s="1"/>
      <c r="L822" s="1"/>
      <c r="M822" s="1"/>
      <c r="N822" s="1"/>
      <c r="O822" s="1"/>
      <c r="P822" s="1"/>
      <c r="Q822" s="1"/>
      <c r="R822" s="1"/>
      <c r="S822" s="1"/>
      <c r="T822" s="1"/>
      <c r="U822" s="1"/>
      <c r="V822" s="1"/>
      <c r="W822" s="1"/>
      <c r="X822" s="1"/>
      <c r="Y822" s="1"/>
      <c r="Z822" s="1"/>
    </row>
    <row r="823" spans="1:26" ht="15.75" customHeight="1">
      <c r="A823" s="246"/>
      <c r="B823" s="246"/>
      <c r="C823" s="246"/>
      <c r="D823" s="246"/>
      <c r="E823" s="246"/>
      <c r="F823" s="246"/>
      <c r="G823" s="246"/>
      <c r="H823" s="246"/>
      <c r="I823" s="1"/>
      <c r="J823" s="1"/>
      <c r="K823" s="1"/>
      <c r="L823" s="1"/>
      <c r="M823" s="1"/>
      <c r="N823" s="1"/>
      <c r="O823" s="1"/>
      <c r="P823" s="1"/>
      <c r="Q823" s="1"/>
      <c r="R823" s="1"/>
      <c r="S823" s="1"/>
      <c r="T823" s="1"/>
      <c r="U823" s="1"/>
      <c r="V823" s="1"/>
      <c r="W823" s="1"/>
      <c r="X823" s="1"/>
      <c r="Y823" s="1"/>
      <c r="Z823" s="1"/>
    </row>
    <row r="824" spans="1:26" ht="15.75" customHeight="1">
      <c r="A824" s="246"/>
      <c r="B824" s="246"/>
      <c r="C824" s="246"/>
      <c r="D824" s="246"/>
      <c r="E824" s="246"/>
      <c r="F824" s="246"/>
      <c r="G824" s="246"/>
      <c r="H824" s="246"/>
      <c r="I824" s="1"/>
      <c r="J824" s="1"/>
      <c r="K824" s="1"/>
      <c r="L824" s="1"/>
      <c r="M824" s="1"/>
      <c r="N824" s="1"/>
      <c r="O824" s="1"/>
      <c r="P824" s="1"/>
      <c r="Q824" s="1"/>
      <c r="R824" s="1"/>
      <c r="S824" s="1"/>
      <c r="T824" s="1"/>
      <c r="U824" s="1"/>
      <c r="V824" s="1"/>
      <c r="W824" s="1"/>
      <c r="X824" s="1"/>
      <c r="Y824" s="1"/>
      <c r="Z824" s="1"/>
    </row>
    <row r="825" spans="1:26" ht="15.75" customHeight="1">
      <c r="A825" s="246"/>
      <c r="B825" s="246"/>
      <c r="C825" s="246"/>
      <c r="D825" s="246"/>
      <c r="E825" s="246"/>
      <c r="F825" s="246"/>
      <c r="G825" s="246"/>
      <c r="H825" s="246"/>
      <c r="I825" s="1"/>
      <c r="J825" s="1"/>
      <c r="K825" s="1"/>
      <c r="L825" s="1"/>
      <c r="M825" s="1"/>
      <c r="N825" s="1"/>
      <c r="O825" s="1"/>
      <c r="P825" s="1"/>
      <c r="Q825" s="1"/>
      <c r="R825" s="1"/>
      <c r="S825" s="1"/>
      <c r="T825" s="1"/>
      <c r="U825" s="1"/>
      <c r="V825" s="1"/>
      <c r="W825" s="1"/>
      <c r="X825" s="1"/>
      <c r="Y825" s="1"/>
      <c r="Z825" s="1"/>
    </row>
    <row r="826" spans="1:26" ht="15.75" customHeight="1">
      <c r="A826" s="246"/>
      <c r="B826" s="246"/>
      <c r="C826" s="246"/>
      <c r="D826" s="246"/>
      <c r="E826" s="246"/>
      <c r="F826" s="246"/>
      <c r="G826" s="246"/>
      <c r="H826" s="246"/>
      <c r="I826" s="1"/>
      <c r="J826" s="1"/>
      <c r="K826" s="1"/>
      <c r="L826" s="1"/>
      <c r="M826" s="1"/>
      <c r="N826" s="1"/>
      <c r="O826" s="1"/>
      <c r="P826" s="1"/>
      <c r="Q826" s="1"/>
      <c r="R826" s="1"/>
      <c r="S826" s="1"/>
      <c r="T826" s="1"/>
      <c r="U826" s="1"/>
      <c r="V826" s="1"/>
      <c r="W826" s="1"/>
      <c r="X826" s="1"/>
      <c r="Y826" s="1"/>
      <c r="Z826" s="1"/>
    </row>
    <row r="827" spans="1:26" ht="15.75" customHeight="1">
      <c r="A827" s="246"/>
      <c r="B827" s="246"/>
      <c r="C827" s="246"/>
      <c r="D827" s="246"/>
      <c r="E827" s="246"/>
      <c r="F827" s="246"/>
      <c r="G827" s="246"/>
      <c r="H827" s="246"/>
      <c r="I827" s="1"/>
      <c r="J827" s="1"/>
      <c r="K827" s="1"/>
      <c r="L827" s="1"/>
      <c r="M827" s="1"/>
      <c r="N827" s="1"/>
      <c r="O827" s="1"/>
      <c r="P827" s="1"/>
      <c r="Q827" s="1"/>
      <c r="R827" s="1"/>
      <c r="S827" s="1"/>
      <c r="T827" s="1"/>
      <c r="U827" s="1"/>
      <c r="V827" s="1"/>
      <c r="W827" s="1"/>
      <c r="X827" s="1"/>
      <c r="Y827" s="1"/>
      <c r="Z827" s="1"/>
    </row>
    <row r="828" spans="1:26" ht="15.75" customHeight="1">
      <c r="A828" s="246"/>
      <c r="B828" s="246"/>
      <c r="C828" s="246"/>
      <c r="D828" s="246"/>
      <c r="E828" s="246"/>
      <c r="F828" s="246"/>
      <c r="G828" s="246"/>
      <c r="H828" s="246"/>
      <c r="I828" s="1"/>
      <c r="J828" s="1"/>
      <c r="K828" s="1"/>
      <c r="L828" s="1"/>
      <c r="M828" s="1"/>
      <c r="N828" s="1"/>
      <c r="O828" s="1"/>
      <c r="P828" s="1"/>
      <c r="Q828" s="1"/>
      <c r="R828" s="1"/>
      <c r="S828" s="1"/>
      <c r="T828" s="1"/>
      <c r="U828" s="1"/>
      <c r="V828" s="1"/>
      <c r="W828" s="1"/>
      <c r="X828" s="1"/>
      <c r="Y828" s="1"/>
      <c r="Z828" s="1"/>
    </row>
    <row r="829" spans="1:26" ht="15.75" customHeight="1">
      <c r="A829" s="246"/>
      <c r="B829" s="246"/>
      <c r="C829" s="246"/>
      <c r="D829" s="246"/>
      <c r="E829" s="246"/>
      <c r="F829" s="246"/>
      <c r="G829" s="246"/>
      <c r="H829" s="246"/>
      <c r="I829" s="1"/>
      <c r="J829" s="1"/>
      <c r="K829" s="1"/>
      <c r="L829" s="1"/>
      <c r="M829" s="1"/>
      <c r="N829" s="1"/>
      <c r="O829" s="1"/>
      <c r="P829" s="1"/>
      <c r="Q829" s="1"/>
      <c r="R829" s="1"/>
      <c r="S829" s="1"/>
      <c r="T829" s="1"/>
      <c r="U829" s="1"/>
      <c r="V829" s="1"/>
      <c r="W829" s="1"/>
      <c r="X829" s="1"/>
      <c r="Y829" s="1"/>
      <c r="Z829" s="1"/>
    </row>
    <row r="830" spans="1:26" ht="15.75" customHeight="1">
      <c r="A830" s="246"/>
      <c r="B830" s="246"/>
      <c r="C830" s="246"/>
      <c r="D830" s="246"/>
      <c r="E830" s="246"/>
      <c r="F830" s="246"/>
      <c r="G830" s="246"/>
      <c r="H830" s="246"/>
      <c r="I830" s="1"/>
      <c r="J830" s="1"/>
      <c r="K830" s="1"/>
      <c r="L830" s="1"/>
      <c r="M830" s="1"/>
      <c r="N830" s="1"/>
      <c r="O830" s="1"/>
      <c r="P830" s="1"/>
      <c r="Q830" s="1"/>
      <c r="R830" s="1"/>
      <c r="S830" s="1"/>
      <c r="T830" s="1"/>
      <c r="U830" s="1"/>
      <c r="V830" s="1"/>
      <c r="W830" s="1"/>
      <c r="X830" s="1"/>
      <c r="Y830" s="1"/>
      <c r="Z830" s="1"/>
    </row>
    <row r="831" spans="1:26" ht="15.75" customHeight="1">
      <c r="A831" s="246"/>
      <c r="B831" s="246"/>
      <c r="C831" s="246"/>
      <c r="D831" s="246"/>
      <c r="E831" s="246"/>
      <c r="F831" s="246"/>
      <c r="G831" s="246"/>
      <c r="H831" s="246"/>
      <c r="I831" s="1"/>
      <c r="J831" s="1"/>
      <c r="K831" s="1"/>
      <c r="L831" s="1"/>
      <c r="M831" s="1"/>
      <c r="N831" s="1"/>
      <c r="O831" s="1"/>
      <c r="P831" s="1"/>
      <c r="Q831" s="1"/>
      <c r="R831" s="1"/>
      <c r="S831" s="1"/>
      <c r="T831" s="1"/>
      <c r="U831" s="1"/>
      <c r="V831" s="1"/>
      <c r="W831" s="1"/>
      <c r="X831" s="1"/>
      <c r="Y831" s="1"/>
      <c r="Z831" s="1"/>
    </row>
    <row r="832" spans="1:26" ht="15.75" customHeight="1">
      <c r="A832" s="246"/>
      <c r="B832" s="246"/>
      <c r="C832" s="246"/>
      <c r="D832" s="246"/>
      <c r="E832" s="246"/>
      <c r="F832" s="246"/>
      <c r="G832" s="246"/>
      <c r="H832" s="246"/>
      <c r="I832" s="1"/>
      <c r="J832" s="1"/>
      <c r="K832" s="1"/>
      <c r="L832" s="1"/>
      <c r="M832" s="1"/>
      <c r="N832" s="1"/>
      <c r="O832" s="1"/>
      <c r="P832" s="1"/>
      <c r="Q832" s="1"/>
      <c r="R832" s="1"/>
      <c r="S832" s="1"/>
      <c r="T832" s="1"/>
      <c r="U832" s="1"/>
      <c r="V832" s="1"/>
      <c r="W832" s="1"/>
      <c r="X832" s="1"/>
      <c r="Y832" s="1"/>
      <c r="Z832" s="1"/>
    </row>
    <row r="833" spans="1:26" ht="15.75" customHeight="1">
      <c r="A833" s="246"/>
      <c r="B833" s="246"/>
      <c r="C833" s="246"/>
      <c r="D833" s="246"/>
      <c r="E833" s="246"/>
      <c r="F833" s="246"/>
      <c r="G833" s="246"/>
      <c r="H833" s="246"/>
      <c r="I833" s="1"/>
      <c r="J833" s="1"/>
      <c r="K833" s="1"/>
      <c r="L833" s="1"/>
      <c r="M833" s="1"/>
      <c r="N833" s="1"/>
      <c r="O833" s="1"/>
      <c r="P833" s="1"/>
      <c r="Q833" s="1"/>
      <c r="R833" s="1"/>
      <c r="S833" s="1"/>
      <c r="T833" s="1"/>
      <c r="U833" s="1"/>
      <c r="V833" s="1"/>
      <c r="W833" s="1"/>
      <c r="X833" s="1"/>
      <c r="Y833" s="1"/>
      <c r="Z833" s="1"/>
    </row>
    <row r="834" spans="1:26" ht="15.75" customHeight="1">
      <c r="A834" s="246"/>
      <c r="B834" s="246"/>
      <c r="C834" s="246"/>
      <c r="D834" s="246"/>
      <c r="E834" s="246"/>
      <c r="F834" s="246"/>
      <c r="G834" s="246"/>
      <c r="H834" s="246"/>
      <c r="I834" s="1"/>
      <c r="J834" s="1"/>
      <c r="K834" s="1"/>
      <c r="L834" s="1"/>
      <c r="M834" s="1"/>
      <c r="N834" s="1"/>
      <c r="O834" s="1"/>
      <c r="P834" s="1"/>
      <c r="Q834" s="1"/>
      <c r="R834" s="1"/>
      <c r="S834" s="1"/>
      <c r="T834" s="1"/>
      <c r="U834" s="1"/>
      <c r="V834" s="1"/>
      <c r="W834" s="1"/>
      <c r="X834" s="1"/>
      <c r="Y834" s="1"/>
      <c r="Z834" s="1"/>
    </row>
    <row r="835" spans="1:26" ht="15.75" customHeight="1">
      <c r="A835" s="246"/>
      <c r="B835" s="246"/>
      <c r="C835" s="246"/>
      <c r="D835" s="246"/>
      <c r="E835" s="246"/>
      <c r="F835" s="246"/>
      <c r="G835" s="246"/>
      <c r="H835" s="246"/>
      <c r="I835" s="1"/>
      <c r="J835" s="1"/>
      <c r="K835" s="1"/>
      <c r="L835" s="1"/>
      <c r="M835" s="1"/>
      <c r="N835" s="1"/>
      <c r="O835" s="1"/>
      <c r="P835" s="1"/>
      <c r="Q835" s="1"/>
      <c r="R835" s="1"/>
      <c r="S835" s="1"/>
      <c r="T835" s="1"/>
      <c r="U835" s="1"/>
      <c r="V835" s="1"/>
      <c r="W835" s="1"/>
      <c r="X835" s="1"/>
      <c r="Y835" s="1"/>
      <c r="Z835" s="1"/>
    </row>
    <row r="836" spans="1:26" ht="15.75" customHeight="1">
      <c r="A836" s="246"/>
      <c r="B836" s="246"/>
      <c r="C836" s="246"/>
      <c r="D836" s="246"/>
      <c r="E836" s="246"/>
      <c r="F836" s="246"/>
      <c r="G836" s="246"/>
      <c r="H836" s="246"/>
      <c r="I836" s="1"/>
      <c r="J836" s="1"/>
      <c r="K836" s="1"/>
      <c r="L836" s="1"/>
      <c r="M836" s="1"/>
      <c r="N836" s="1"/>
      <c r="O836" s="1"/>
      <c r="P836" s="1"/>
      <c r="Q836" s="1"/>
      <c r="R836" s="1"/>
      <c r="S836" s="1"/>
      <c r="T836" s="1"/>
      <c r="U836" s="1"/>
      <c r="V836" s="1"/>
      <c r="W836" s="1"/>
      <c r="X836" s="1"/>
      <c r="Y836" s="1"/>
      <c r="Z836" s="1"/>
    </row>
    <row r="837" spans="1:26" ht="15.75" customHeight="1">
      <c r="A837" s="246"/>
      <c r="B837" s="246"/>
      <c r="C837" s="246"/>
      <c r="D837" s="246"/>
      <c r="E837" s="246"/>
      <c r="F837" s="246"/>
      <c r="G837" s="246"/>
      <c r="H837" s="246"/>
      <c r="I837" s="1"/>
      <c r="J837" s="1"/>
      <c r="K837" s="1"/>
      <c r="L837" s="1"/>
      <c r="M837" s="1"/>
      <c r="N837" s="1"/>
      <c r="O837" s="1"/>
      <c r="P837" s="1"/>
      <c r="Q837" s="1"/>
      <c r="R837" s="1"/>
      <c r="S837" s="1"/>
      <c r="T837" s="1"/>
      <c r="U837" s="1"/>
      <c r="V837" s="1"/>
      <c r="W837" s="1"/>
      <c r="X837" s="1"/>
      <c r="Y837" s="1"/>
      <c r="Z837" s="1"/>
    </row>
    <row r="838" spans="1:26" ht="15.75" customHeight="1">
      <c r="A838" s="246"/>
      <c r="B838" s="246"/>
      <c r="C838" s="246"/>
      <c r="D838" s="246"/>
      <c r="E838" s="246"/>
      <c r="F838" s="246"/>
      <c r="G838" s="246"/>
      <c r="H838" s="246"/>
      <c r="I838" s="1"/>
      <c r="J838" s="1"/>
      <c r="K838" s="1"/>
      <c r="L838" s="1"/>
      <c r="M838" s="1"/>
      <c r="N838" s="1"/>
      <c r="O838" s="1"/>
      <c r="P838" s="1"/>
      <c r="Q838" s="1"/>
      <c r="R838" s="1"/>
      <c r="S838" s="1"/>
      <c r="T838" s="1"/>
      <c r="U838" s="1"/>
      <c r="V838" s="1"/>
      <c r="W838" s="1"/>
      <c r="X838" s="1"/>
      <c r="Y838" s="1"/>
      <c r="Z838" s="1"/>
    </row>
    <row r="839" spans="1:26" ht="15.75" customHeight="1">
      <c r="A839" s="246"/>
      <c r="B839" s="246"/>
      <c r="C839" s="246"/>
      <c r="D839" s="246"/>
      <c r="E839" s="246"/>
      <c r="F839" s="246"/>
      <c r="G839" s="246"/>
      <c r="H839" s="246"/>
      <c r="I839" s="1"/>
      <c r="J839" s="1"/>
      <c r="K839" s="1"/>
      <c r="L839" s="1"/>
      <c r="M839" s="1"/>
      <c r="N839" s="1"/>
      <c r="O839" s="1"/>
      <c r="P839" s="1"/>
      <c r="Q839" s="1"/>
      <c r="R839" s="1"/>
      <c r="S839" s="1"/>
      <c r="T839" s="1"/>
      <c r="U839" s="1"/>
      <c r="V839" s="1"/>
      <c r="W839" s="1"/>
      <c r="X839" s="1"/>
      <c r="Y839" s="1"/>
      <c r="Z839" s="1"/>
    </row>
    <row r="840" spans="1:26" ht="15.75" customHeight="1">
      <c r="A840" s="246"/>
      <c r="B840" s="246"/>
      <c r="C840" s="246"/>
      <c r="D840" s="246"/>
      <c r="E840" s="246"/>
      <c r="F840" s="246"/>
      <c r="G840" s="246"/>
      <c r="H840" s="246"/>
      <c r="I840" s="1"/>
      <c r="J840" s="1"/>
      <c r="K840" s="1"/>
      <c r="L840" s="1"/>
      <c r="M840" s="1"/>
      <c r="N840" s="1"/>
      <c r="O840" s="1"/>
      <c r="P840" s="1"/>
      <c r="Q840" s="1"/>
      <c r="R840" s="1"/>
      <c r="S840" s="1"/>
      <c r="T840" s="1"/>
      <c r="U840" s="1"/>
      <c r="V840" s="1"/>
      <c r="W840" s="1"/>
      <c r="X840" s="1"/>
      <c r="Y840" s="1"/>
      <c r="Z840" s="1"/>
    </row>
    <row r="841" spans="1:26" ht="15.75" customHeight="1">
      <c r="A841" s="246"/>
      <c r="B841" s="246"/>
      <c r="C841" s="246"/>
      <c r="D841" s="246"/>
      <c r="E841" s="246"/>
      <c r="F841" s="246"/>
      <c r="G841" s="246"/>
      <c r="H841" s="246"/>
      <c r="I841" s="1"/>
      <c r="J841" s="1"/>
      <c r="K841" s="1"/>
      <c r="L841" s="1"/>
      <c r="M841" s="1"/>
      <c r="N841" s="1"/>
      <c r="O841" s="1"/>
      <c r="P841" s="1"/>
      <c r="Q841" s="1"/>
      <c r="R841" s="1"/>
      <c r="S841" s="1"/>
      <c r="T841" s="1"/>
      <c r="U841" s="1"/>
      <c r="V841" s="1"/>
      <c r="W841" s="1"/>
      <c r="X841" s="1"/>
      <c r="Y841" s="1"/>
      <c r="Z841" s="1"/>
    </row>
    <row r="842" spans="1:26" ht="15.75" customHeight="1">
      <c r="A842" s="246"/>
      <c r="B842" s="246"/>
      <c r="C842" s="246"/>
      <c r="D842" s="246"/>
      <c r="E842" s="246"/>
      <c r="F842" s="246"/>
      <c r="G842" s="246"/>
      <c r="H842" s="246"/>
      <c r="I842" s="1"/>
      <c r="J842" s="1"/>
      <c r="K842" s="1"/>
      <c r="L842" s="1"/>
      <c r="M842" s="1"/>
      <c r="N842" s="1"/>
      <c r="O842" s="1"/>
      <c r="P842" s="1"/>
      <c r="Q842" s="1"/>
      <c r="R842" s="1"/>
      <c r="S842" s="1"/>
      <c r="T842" s="1"/>
      <c r="U842" s="1"/>
      <c r="V842" s="1"/>
      <c r="W842" s="1"/>
      <c r="X842" s="1"/>
      <c r="Y842" s="1"/>
      <c r="Z842" s="1"/>
    </row>
    <row r="843" spans="1:26" ht="15.75" customHeight="1">
      <c r="A843" s="246"/>
      <c r="B843" s="246"/>
      <c r="C843" s="246"/>
      <c r="D843" s="246"/>
      <c r="E843" s="246"/>
      <c r="F843" s="246"/>
      <c r="G843" s="246"/>
      <c r="H843" s="246"/>
      <c r="I843" s="1"/>
      <c r="J843" s="1"/>
      <c r="K843" s="1"/>
      <c r="L843" s="1"/>
      <c r="M843" s="1"/>
      <c r="N843" s="1"/>
      <c r="O843" s="1"/>
      <c r="P843" s="1"/>
      <c r="Q843" s="1"/>
      <c r="R843" s="1"/>
      <c r="S843" s="1"/>
      <c r="T843" s="1"/>
      <c r="U843" s="1"/>
      <c r="V843" s="1"/>
      <c r="W843" s="1"/>
      <c r="X843" s="1"/>
      <c r="Y843" s="1"/>
      <c r="Z843" s="1"/>
    </row>
    <row r="844" spans="1:26" ht="15.75" customHeight="1">
      <c r="A844" s="246"/>
      <c r="B844" s="246"/>
      <c r="C844" s="246"/>
      <c r="D844" s="246"/>
      <c r="E844" s="246"/>
      <c r="F844" s="246"/>
      <c r="G844" s="246"/>
      <c r="H844" s="246"/>
      <c r="I844" s="1"/>
      <c r="J844" s="1"/>
      <c r="K844" s="1"/>
      <c r="L844" s="1"/>
      <c r="M844" s="1"/>
      <c r="N844" s="1"/>
      <c r="O844" s="1"/>
      <c r="P844" s="1"/>
      <c r="Q844" s="1"/>
      <c r="R844" s="1"/>
      <c r="S844" s="1"/>
      <c r="T844" s="1"/>
      <c r="U844" s="1"/>
      <c r="V844" s="1"/>
      <c r="W844" s="1"/>
      <c r="X844" s="1"/>
      <c r="Y844" s="1"/>
      <c r="Z844" s="1"/>
    </row>
    <row r="845" spans="1:26" ht="15.75" customHeight="1">
      <c r="A845" s="246"/>
      <c r="B845" s="246"/>
      <c r="C845" s="246"/>
      <c r="D845" s="246"/>
      <c r="E845" s="246"/>
      <c r="F845" s="246"/>
      <c r="G845" s="246"/>
      <c r="H845" s="246"/>
      <c r="I845" s="1"/>
      <c r="J845" s="1"/>
      <c r="K845" s="1"/>
      <c r="L845" s="1"/>
      <c r="M845" s="1"/>
      <c r="N845" s="1"/>
      <c r="O845" s="1"/>
      <c r="P845" s="1"/>
      <c r="Q845" s="1"/>
      <c r="R845" s="1"/>
      <c r="S845" s="1"/>
      <c r="T845" s="1"/>
      <c r="U845" s="1"/>
      <c r="V845" s="1"/>
      <c r="W845" s="1"/>
      <c r="X845" s="1"/>
      <c r="Y845" s="1"/>
      <c r="Z845" s="1"/>
    </row>
    <row r="846" spans="1:26" ht="15.75" customHeight="1">
      <c r="A846" s="246"/>
      <c r="B846" s="246"/>
      <c r="C846" s="246"/>
      <c r="D846" s="246"/>
      <c r="E846" s="246"/>
      <c r="F846" s="246"/>
      <c r="G846" s="246"/>
      <c r="H846" s="246"/>
      <c r="I846" s="1"/>
      <c r="J846" s="1"/>
      <c r="K846" s="1"/>
      <c r="L846" s="1"/>
      <c r="M846" s="1"/>
      <c r="N846" s="1"/>
      <c r="O846" s="1"/>
      <c r="P846" s="1"/>
      <c r="Q846" s="1"/>
      <c r="R846" s="1"/>
      <c r="S846" s="1"/>
      <c r="T846" s="1"/>
      <c r="U846" s="1"/>
      <c r="V846" s="1"/>
      <c r="W846" s="1"/>
      <c r="X846" s="1"/>
      <c r="Y846" s="1"/>
      <c r="Z846" s="1"/>
    </row>
    <row r="847" spans="1:26" ht="15.75" customHeight="1">
      <c r="A847" s="246"/>
      <c r="B847" s="246"/>
      <c r="C847" s="246"/>
      <c r="D847" s="246"/>
      <c r="E847" s="246"/>
      <c r="F847" s="246"/>
      <c r="G847" s="246"/>
      <c r="H847" s="246"/>
      <c r="I847" s="1"/>
      <c r="J847" s="1"/>
      <c r="K847" s="1"/>
      <c r="L847" s="1"/>
      <c r="M847" s="1"/>
      <c r="N847" s="1"/>
      <c r="O847" s="1"/>
      <c r="P847" s="1"/>
      <c r="Q847" s="1"/>
      <c r="R847" s="1"/>
      <c r="S847" s="1"/>
      <c r="T847" s="1"/>
      <c r="U847" s="1"/>
      <c r="V847" s="1"/>
      <c r="W847" s="1"/>
      <c r="X847" s="1"/>
      <c r="Y847" s="1"/>
      <c r="Z847" s="1"/>
    </row>
    <row r="848" spans="1:26" ht="15.75" customHeight="1">
      <c r="A848" s="246"/>
      <c r="B848" s="246"/>
      <c r="C848" s="246"/>
      <c r="D848" s="246"/>
      <c r="E848" s="246"/>
      <c r="F848" s="246"/>
      <c r="G848" s="246"/>
      <c r="H848" s="246"/>
      <c r="I848" s="1"/>
      <c r="J848" s="1"/>
      <c r="K848" s="1"/>
      <c r="L848" s="1"/>
      <c r="M848" s="1"/>
      <c r="N848" s="1"/>
      <c r="O848" s="1"/>
      <c r="P848" s="1"/>
      <c r="Q848" s="1"/>
      <c r="R848" s="1"/>
      <c r="S848" s="1"/>
      <c r="T848" s="1"/>
      <c r="U848" s="1"/>
      <c r="V848" s="1"/>
      <c r="W848" s="1"/>
      <c r="X848" s="1"/>
      <c r="Y848" s="1"/>
      <c r="Z848" s="1"/>
    </row>
    <row r="849" spans="1:26" ht="15.75" customHeight="1">
      <c r="A849" s="246"/>
      <c r="B849" s="246"/>
      <c r="C849" s="246"/>
      <c r="D849" s="246"/>
      <c r="E849" s="246"/>
      <c r="F849" s="246"/>
      <c r="G849" s="246"/>
      <c r="H849" s="246"/>
      <c r="I849" s="1"/>
      <c r="J849" s="1"/>
      <c r="K849" s="1"/>
      <c r="L849" s="1"/>
      <c r="M849" s="1"/>
      <c r="N849" s="1"/>
      <c r="O849" s="1"/>
      <c r="P849" s="1"/>
      <c r="Q849" s="1"/>
      <c r="R849" s="1"/>
      <c r="S849" s="1"/>
      <c r="T849" s="1"/>
      <c r="U849" s="1"/>
      <c r="V849" s="1"/>
      <c r="W849" s="1"/>
      <c r="X849" s="1"/>
      <c r="Y849" s="1"/>
      <c r="Z849" s="1"/>
    </row>
    <row r="850" spans="1:26" ht="15.75" customHeight="1">
      <c r="A850" s="246"/>
      <c r="B850" s="246"/>
      <c r="C850" s="246"/>
      <c r="D850" s="246"/>
      <c r="E850" s="246"/>
      <c r="F850" s="246"/>
      <c r="G850" s="246"/>
      <c r="H850" s="246"/>
      <c r="I850" s="1"/>
      <c r="J850" s="1"/>
      <c r="K850" s="1"/>
      <c r="L850" s="1"/>
      <c r="M850" s="1"/>
      <c r="N850" s="1"/>
      <c r="O850" s="1"/>
      <c r="P850" s="1"/>
      <c r="Q850" s="1"/>
      <c r="R850" s="1"/>
      <c r="S850" s="1"/>
      <c r="T850" s="1"/>
      <c r="U850" s="1"/>
      <c r="V850" s="1"/>
      <c r="W850" s="1"/>
      <c r="X850" s="1"/>
      <c r="Y850" s="1"/>
      <c r="Z850" s="1"/>
    </row>
    <row r="851" spans="1:26" ht="15.75" customHeight="1">
      <c r="A851" s="246"/>
      <c r="B851" s="246"/>
      <c r="C851" s="246"/>
      <c r="D851" s="246"/>
      <c r="E851" s="246"/>
      <c r="F851" s="246"/>
      <c r="G851" s="246"/>
      <c r="H851" s="246"/>
      <c r="I851" s="1"/>
      <c r="J851" s="1"/>
      <c r="K851" s="1"/>
      <c r="L851" s="1"/>
      <c r="M851" s="1"/>
      <c r="N851" s="1"/>
      <c r="O851" s="1"/>
      <c r="P851" s="1"/>
      <c r="Q851" s="1"/>
      <c r="R851" s="1"/>
      <c r="S851" s="1"/>
      <c r="T851" s="1"/>
      <c r="U851" s="1"/>
      <c r="V851" s="1"/>
      <c r="W851" s="1"/>
      <c r="X851" s="1"/>
      <c r="Y851" s="1"/>
      <c r="Z851" s="1"/>
    </row>
    <row r="852" spans="1:26" ht="15.75" customHeight="1">
      <c r="A852" s="246"/>
      <c r="B852" s="246"/>
      <c r="C852" s="246"/>
      <c r="D852" s="246"/>
      <c r="E852" s="246"/>
      <c r="F852" s="246"/>
      <c r="G852" s="246"/>
      <c r="H852" s="246"/>
      <c r="I852" s="1"/>
      <c r="J852" s="1"/>
      <c r="K852" s="1"/>
      <c r="L852" s="1"/>
      <c r="M852" s="1"/>
      <c r="N852" s="1"/>
      <c r="O852" s="1"/>
      <c r="P852" s="1"/>
      <c r="Q852" s="1"/>
      <c r="R852" s="1"/>
      <c r="S852" s="1"/>
      <c r="T852" s="1"/>
      <c r="U852" s="1"/>
      <c r="V852" s="1"/>
      <c r="W852" s="1"/>
      <c r="X852" s="1"/>
      <c r="Y852" s="1"/>
      <c r="Z852" s="1"/>
    </row>
    <row r="853" spans="1:26" ht="15.75" customHeight="1">
      <c r="A853" s="246"/>
      <c r="B853" s="246"/>
      <c r="C853" s="246"/>
      <c r="D853" s="246"/>
      <c r="E853" s="246"/>
      <c r="F853" s="246"/>
      <c r="G853" s="246"/>
      <c r="H853" s="246"/>
      <c r="I853" s="1"/>
      <c r="J853" s="1"/>
      <c r="K853" s="1"/>
      <c r="L853" s="1"/>
      <c r="M853" s="1"/>
      <c r="N853" s="1"/>
      <c r="O853" s="1"/>
      <c r="P853" s="1"/>
      <c r="Q853" s="1"/>
      <c r="R853" s="1"/>
      <c r="S853" s="1"/>
      <c r="T853" s="1"/>
      <c r="U853" s="1"/>
      <c r="V853" s="1"/>
      <c r="W853" s="1"/>
      <c r="X853" s="1"/>
      <c r="Y853" s="1"/>
      <c r="Z853" s="1"/>
    </row>
    <row r="854" spans="1:26" ht="15.75" customHeight="1">
      <c r="A854" s="246"/>
      <c r="B854" s="246"/>
      <c r="C854" s="246"/>
      <c r="D854" s="246"/>
      <c r="E854" s="246"/>
      <c r="F854" s="246"/>
      <c r="G854" s="246"/>
      <c r="H854" s="246"/>
      <c r="I854" s="1"/>
      <c r="J854" s="1"/>
      <c r="K854" s="1"/>
      <c r="L854" s="1"/>
      <c r="M854" s="1"/>
      <c r="N854" s="1"/>
      <c r="O854" s="1"/>
      <c r="P854" s="1"/>
      <c r="Q854" s="1"/>
      <c r="R854" s="1"/>
      <c r="S854" s="1"/>
      <c r="T854" s="1"/>
      <c r="U854" s="1"/>
      <c r="V854" s="1"/>
      <c r="W854" s="1"/>
      <c r="X854" s="1"/>
      <c r="Y854" s="1"/>
      <c r="Z854" s="1"/>
    </row>
    <row r="855" spans="1:26" ht="15.75" customHeight="1">
      <c r="A855" s="246"/>
      <c r="B855" s="246"/>
      <c r="C855" s="246"/>
      <c r="D855" s="246"/>
      <c r="E855" s="246"/>
      <c r="F855" s="246"/>
      <c r="G855" s="246"/>
      <c r="H855" s="246"/>
      <c r="I855" s="1"/>
      <c r="J855" s="1"/>
      <c r="K855" s="1"/>
      <c r="L855" s="1"/>
      <c r="M855" s="1"/>
      <c r="N855" s="1"/>
      <c r="O855" s="1"/>
      <c r="P855" s="1"/>
      <c r="Q855" s="1"/>
      <c r="R855" s="1"/>
      <c r="S855" s="1"/>
      <c r="T855" s="1"/>
      <c r="U855" s="1"/>
      <c r="V855" s="1"/>
      <c r="W855" s="1"/>
      <c r="X855" s="1"/>
      <c r="Y855" s="1"/>
      <c r="Z855" s="1"/>
    </row>
    <row r="856" spans="1:26" ht="15.75" customHeight="1">
      <c r="A856" s="246"/>
      <c r="B856" s="246"/>
      <c r="C856" s="246"/>
      <c r="D856" s="246"/>
      <c r="E856" s="246"/>
      <c r="F856" s="246"/>
      <c r="G856" s="246"/>
      <c r="H856" s="246"/>
      <c r="I856" s="1"/>
      <c r="J856" s="1"/>
      <c r="K856" s="1"/>
      <c r="L856" s="1"/>
      <c r="M856" s="1"/>
      <c r="N856" s="1"/>
      <c r="O856" s="1"/>
      <c r="P856" s="1"/>
      <c r="Q856" s="1"/>
      <c r="R856" s="1"/>
      <c r="S856" s="1"/>
      <c r="T856" s="1"/>
      <c r="U856" s="1"/>
      <c r="V856" s="1"/>
      <c r="W856" s="1"/>
      <c r="X856" s="1"/>
      <c r="Y856" s="1"/>
      <c r="Z856" s="1"/>
    </row>
    <row r="857" spans="1:26" ht="15.75" customHeight="1">
      <c r="A857" s="246"/>
      <c r="B857" s="246"/>
      <c r="C857" s="246"/>
      <c r="D857" s="246"/>
      <c r="E857" s="246"/>
      <c r="F857" s="246"/>
      <c r="G857" s="246"/>
      <c r="H857" s="246"/>
      <c r="I857" s="1"/>
      <c r="J857" s="1"/>
      <c r="K857" s="1"/>
      <c r="L857" s="1"/>
      <c r="M857" s="1"/>
      <c r="N857" s="1"/>
      <c r="O857" s="1"/>
      <c r="P857" s="1"/>
      <c r="Q857" s="1"/>
      <c r="R857" s="1"/>
      <c r="S857" s="1"/>
      <c r="T857" s="1"/>
      <c r="U857" s="1"/>
      <c r="V857" s="1"/>
      <c r="W857" s="1"/>
      <c r="X857" s="1"/>
      <c r="Y857" s="1"/>
      <c r="Z857" s="1"/>
    </row>
    <row r="858" spans="1:26" ht="15.75" customHeight="1">
      <c r="A858" s="246"/>
      <c r="B858" s="246"/>
      <c r="C858" s="246"/>
      <c r="D858" s="246"/>
      <c r="E858" s="246"/>
      <c r="F858" s="246"/>
      <c r="G858" s="246"/>
      <c r="H858" s="246"/>
      <c r="I858" s="1"/>
      <c r="J858" s="1"/>
      <c r="K858" s="1"/>
      <c r="L858" s="1"/>
      <c r="M858" s="1"/>
      <c r="N858" s="1"/>
      <c r="O858" s="1"/>
      <c r="P858" s="1"/>
      <c r="Q858" s="1"/>
      <c r="R858" s="1"/>
      <c r="S858" s="1"/>
      <c r="T858" s="1"/>
      <c r="U858" s="1"/>
      <c r="V858" s="1"/>
      <c r="W858" s="1"/>
      <c r="X858" s="1"/>
      <c r="Y858" s="1"/>
      <c r="Z858" s="1"/>
    </row>
    <row r="859" spans="1:26" ht="15.75" customHeight="1">
      <c r="A859" s="246"/>
      <c r="B859" s="246"/>
      <c r="C859" s="246"/>
      <c r="D859" s="246"/>
      <c r="E859" s="246"/>
      <c r="F859" s="246"/>
      <c r="G859" s="246"/>
      <c r="H859" s="246"/>
      <c r="I859" s="1"/>
      <c r="J859" s="1"/>
      <c r="K859" s="1"/>
      <c r="L859" s="1"/>
      <c r="M859" s="1"/>
      <c r="N859" s="1"/>
      <c r="O859" s="1"/>
      <c r="P859" s="1"/>
      <c r="Q859" s="1"/>
      <c r="R859" s="1"/>
      <c r="S859" s="1"/>
      <c r="T859" s="1"/>
      <c r="U859" s="1"/>
      <c r="V859" s="1"/>
      <c r="W859" s="1"/>
      <c r="X859" s="1"/>
      <c r="Y859" s="1"/>
      <c r="Z859" s="1"/>
    </row>
    <row r="860" spans="1:26" ht="15.75" customHeight="1">
      <c r="A860" s="246"/>
      <c r="B860" s="246"/>
      <c r="C860" s="246"/>
      <c r="D860" s="246"/>
      <c r="E860" s="246"/>
      <c r="F860" s="246"/>
      <c r="G860" s="246"/>
      <c r="H860" s="246"/>
      <c r="I860" s="1"/>
      <c r="J860" s="1"/>
      <c r="K860" s="1"/>
      <c r="L860" s="1"/>
      <c r="M860" s="1"/>
      <c r="N860" s="1"/>
      <c r="O860" s="1"/>
      <c r="P860" s="1"/>
      <c r="Q860" s="1"/>
      <c r="R860" s="1"/>
      <c r="S860" s="1"/>
      <c r="T860" s="1"/>
      <c r="U860" s="1"/>
      <c r="V860" s="1"/>
      <c r="W860" s="1"/>
      <c r="X860" s="1"/>
      <c r="Y860" s="1"/>
      <c r="Z860" s="1"/>
    </row>
    <row r="861" spans="1:26" ht="15.75" customHeight="1">
      <c r="A861" s="246"/>
      <c r="B861" s="246"/>
      <c r="C861" s="246"/>
      <c r="D861" s="246"/>
      <c r="E861" s="246"/>
      <c r="F861" s="246"/>
      <c r="G861" s="246"/>
      <c r="H861" s="246"/>
      <c r="I861" s="1"/>
      <c r="J861" s="1"/>
      <c r="K861" s="1"/>
      <c r="L861" s="1"/>
      <c r="M861" s="1"/>
      <c r="N861" s="1"/>
      <c r="O861" s="1"/>
      <c r="P861" s="1"/>
      <c r="Q861" s="1"/>
      <c r="R861" s="1"/>
      <c r="S861" s="1"/>
      <c r="T861" s="1"/>
      <c r="U861" s="1"/>
      <c r="V861" s="1"/>
      <c r="W861" s="1"/>
      <c r="X861" s="1"/>
      <c r="Y861" s="1"/>
      <c r="Z861" s="1"/>
    </row>
    <row r="862" spans="1:26" ht="15.75" customHeight="1">
      <c r="A862" s="246"/>
      <c r="B862" s="246"/>
      <c r="C862" s="246"/>
      <c r="D862" s="246"/>
      <c r="E862" s="246"/>
      <c r="F862" s="246"/>
      <c r="G862" s="246"/>
      <c r="H862" s="246"/>
      <c r="I862" s="1"/>
      <c r="J862" s="1"/>
      <c r="K862" s="1"/>
      <c r="L862" s="1"/>
      <c r="M862" s="1"/>
      <c r="N862" s="1"/>
      <c r="O862" s="1"/>
      <c r="P862" s="1"/>
      <c r="Q862" s="1"/>
      <c r="R862" s="1"/>
      <c r="S862" s="1"/>
      <c r="T862" s="1"/>
      <c r="U862" s="1"/>
      <c r="V862" s="1"/>
      <c r="W862" s="1"/>
      <c r="X862" s="1"/>
      <c r="Y862" s="1"/>
      <c r="Z862" s="1"/>
    </row>
    <row r="863" spans="1:26" ht="15.75" customHeight="1">
      <c r="A863" s="246"/>
      <c r="B863" s="246"/>
      <c r="C863" s="246"/>
      <c r="D863" s="246"/>
      <c r="E863" s="246"/>
      <c r="F863" s="246"/>
      <c r="G863" s="246"/>
      <c r="H863" s="246"/>
      <c r="I863" s="1"/>
      <c r="J863" s="1"/>
      <c r="K863" s="1"/>
      <c r="L863" s="1"/>
      <c r="M863" s="1"/>
      <c r="N863" s="1"/>
      <c r="O863" s="1"/>
      <c r="P863" s="1"/>
      <c r="Q863" s="1"/>
      <c r="R863" s="1"/>
      <c r="S863" s="1"/>
      <c r="T863" s="1"/>
      <c r="U863" s="1"/>
      <c r="V863" s="1"/>
      <c r="W863" s="1"/>
      <c r="X863" s="1"/>
      <c r="Y863" s="1"/>
      <c r="Z863" s="1"/>
    </row>
    <row r="864" spans="1:26" ht="15.75" customHeight="1">
      <c r="A864" s="246"/>
      <c r="B864" s="246"/>
      <c r="C864" s="246"/>
      <c r="D864" s="246"/>
      <c r="E864" s="246"/>
      <c r="F864" s="246"/>
      <c r="G864" s="246"/>
      <c r="H864" s="246"/>
      <c r="I864" s="1"/>
      <c r="J864" s="1"/>
      <c r="K864" s="1"/>
      <c r="L864" s="1"/>
      <c r="M864" s="1"/>
      <c r="N864" s="1"/>
      <c r="O864" s="1"/>
      <c r="P864" s="1"/>
      <c r="Q864" s="1"/>
      <c r="R864" s="1"/>
      <c r="S864" s="1"/>
      <c r="T864" s="1"/>
      <c r="U864" s="1"/>
      <c r="V864" s="1"/>
      <c r="W864" s="1"/>
      <c r="X864" s="1"/>
      <c r="Y864" s="1"/>
      <c r="Z864" s="1"/>
    </row>
    <row r="865" spans="1:26" ht="15.75" customHeight="1">
      <c r="A865" s="246"/>
      <c r="B865" s="246"/>
      <c r="C865" s="246"/>
      <c r="D865" s="246"/>
      <c r="E865" s="246"/>
      <c r="F865" s="246"/>
      <c r="G865" s="246"/>
      <c r="H865" s="246"/>
      <c r="I865" s="1"/>
      <c r="J865" s="1"/>
      <c r="K865" s="1"/>
      <c r="L865" s="1"/>
      <c r="M865" s="1"/>
      <c r="N865" s="1"/>
      <c r="O865" s="1"/>
      <c r="P865" s="1"/>
      <c r="Q865" s="1"/>
      <c r="R865" s="1"/>
      <c r="S865" s="1"/>
      <c r="T865" s="1"/>
      <c r="U865" s="1"/>
      <c r="V865" s="1"/>
      <c r="W865" s="1"/>
      <c r="X865" s="1"/>
      <c r="Y865" s="1"/>
      <c r="Z865" s="1"/>
    </row>
    <row r="866" spans="1:26" ht="15.75" customHeight="1">
      <c r="A866" s="246"/>
      <c r="B866" s="246"/>
      <c r="C866" s="246"/>
      <c r="D866" s="246"/>
      <c r="E866" s="246"/>
      <c r="F866" s="246"/>
      <c r="G866" s="246"/>
      <c r="H866" s="246"/>
      <c r="I866" s="1"/>
      <c r="J866" s="1"/>
      <c r="K866" s="1"/>
      <c r="L866" s="1"/>
      <c r="M866" s="1"/>
      <c r="N866" s="1"/>
      <c r="O866" s="1"/>
      <c r="P866" s="1"/>
      <c r="Q866" s="1"/>
      <c r="R866" s="1"/>
      <c r="S866" s="1"/>
      <c r="T866" s="1"/>
      <c r="U866" s="1"/>
      <c r="V866" s="1"/>
      <c r="W866" s="1"/>
      <c r="X866" s="1"/>
      <c r="Y866" s="1"/>
      <c r="Z866" s="1"/>
    </row>
    <row r="867" spans="1:26" ht="15.75" customHeight="1">
      <c r="A867" s="246"/>
      <c r="B867" s="246"/>
      <c r="C867" s="246"/>
      <c r="D867" s="246"/>
      <c r="E867" s="246"/>
      <c r="F867" s="246"/>
      <c r="G867" s="246"/>
      <c r="H867" s="246"/>
      <c r="I867" s="1"/>
      <c r="J867" s="1"/>
      <c r="K867" s="1"/>
      <c r="L867" s="1"/>
      <c r="M867" s="1"/>
      <c r="N867" s="1"/>
      <c r="O867" s="1"/>
      <c r="P867" s="1"/>
      <c r="Q867" s="1"/>
      <c r="R867" s="1"/>
      <c r="S867" s="1"/>
      <c r="T867" s="1"/>
      <c r="U867" s="1"/>
      <c r="V867" s="1"/>
      <c r="W867" s="1"/>
      <c r="X867" s="1"/>
      <c r="Y867" s="1"/>
      <c r="Z867" s="1"/>
    </row>
    <row r="868" spans="1:26" ht="15.75" customHeight="1">
      <c r="A868" s="246"/>
      <c r="B868" s="246"/>
      <c r="C868" s="246"/>
      <c r="D868" s="246"/>
      <c r="E868" s="246"/>
      <c r="F868" s="246"/>
      <c r="G868" s="246"/>
      <c r="H868" s="246"/>
      <c r="I868" s="1"/>
      <c r="J868" s="1"/>
      <c r="K868" s="1"/>
      <c r="L868" s="1"/>
      <c r="M868" s="1"/>
      <c r="N868" s="1"/>
      <c r="O868" s="1"/>
      <c r="P868" s="1"/>
      <c r="Q868" s="1"/>
      <c r="R868" s="1"/>
      <c r="S868" s="1"/>
      <c r="T868" s="1"/>
      <c r="U868" s="1"/>
      <c r="V868" s="1"/>
      <c r="W868" s="1"/>
      <c r="X868" s="1"/>
      <c r="Y868" s="1"/>
      <c r="Z868" s="1"/>
    </row>
    <row r="869" spans="1:26" ht="15.75" customHeight="1">
      <c r="A869" s="246"/>
      <c r="B869" s="246"/>
      <c r="C869" s="246"/>
      <c r="D869" s="246"/>
      <c r="E869" s="246"/>
      <c r="F869" s="246"/>
      <c r="G869" s="246"/>
      <c r="H869" s="246"/>
      <c r="I869" s="1"/>
      <c r="J869" s="1"/>
      <c r="K869" s="1"/>
      <c r="L869" s="1"/>
      <c r="M869" s="1"/>
      <c r="N869" s="1"/>
      <c r="O869" s="1"/>
      <c r="P869" s="1"/>
      <c r="Q869" s="1"/>
      <c r="R869" s="1"/>
      <c r="S869" s="1"/>
      <c r="T869" s="1"/>
      <c r="U869" s="1"/>
      <c r="V869" s="1"/>
      <c r="W869" s="1"/>
      <c r="X869" s="1"/>
      <c r="Y869" s="1"/>
      <c r="Z869" s="1"/>
    </row>
    <row r="870" spans="1:26" ht="15.75" customHeight="1">
      <c r="A870" s="246"/>
      <c r="B870" s="246"/>
      <c r="C870" s="246"/>
      <c r="D870" s="246"/>
      <c r="E870" s="246"/>
      <c r="F870" s="246"/>
      <c r="G870" s="246"/>
      <c r="H870" s="246"/>
      <c r="I870" s="1"/>
      <c r="J870" s="1"/>
      <c r="K870" s="1"/>
      <c r="L870" s="1"/>
      <c r="M870" s="1"/>
      <c r="N870" s="1"/>
      <c r="O870" s="1"/>
      <c r="P870" s="1"/>
      <c r="Q870" s="1"/>
      <c r="R870" s="1"/>
      <c r="S870" s="1"/>
      <c r="T870" s="1"/>
      <c r="U870" s="1"/>
      <c r="V870" s="1"/>
      <c r="W870" s="1"/>
      <c r="X870" s="1"/>
      <c r="Y870" s="1"/>
      <c r="Z870" s="1"/>
    </row>
    <row r="871" spans="1:26" ht="15.75" customHeight="1">
      <c r="A871" s="246"/>
      <c r="B871" s="246"/>
      <c r="C871" s="246"/>
      <c r="D871" s="246"/>
      <c r="E871" s="246"/>
      <c r="F871" s="246"/>
      <c r="G871" s="246"/>
      <c r="H871" s="246"/>
      <c r="I871" s="1"/>
      <c r="J871" s="1"/>
      <c r="K871" s="1"/>
      <c r="L871" s="1"/>
      <c r="M871" s="1"/>
      <c r="N871" s="1"/>
      <c r="O871" s="1"/>
      <c r="P871" s="1"/>
      <c r="Q871" s="1"/>
      <c r="R871" s="1"/>
      <c r="S871" s="1"/>
      <c r="T871" s="1"/>
      <c r="U871" s="1"/>
      <c r="V871" s="1"/>
      <c r="W871" s="1"/>
      <c r="X871" s="1"/>
      <c r="Y871" s="1"/>
      <c r="Z871" s="1"/>
    </row>
    <row r="872" spans="1:26" ht="15.75" customHeight="1">
      <c r="A872" s="246"/>
      <c r="B872" s="246"/>
      <c r="C872" s="246"/>
      <c r="D872" s="246"/>
      <c r="E872" s="246"/>
      <c r="F872" s="246"/>
      <c r="G872" s="246"/>
      <c r="H872" s="246"/>
      <c r="I872" s="1"/>
      <c r="J872" s="1"/>
      <c r="K872" s="1"/>
      <c r="L872" s="1"/>
      <c r="M872" s="1"/>
      <c r="N872" s="1"/>
      <c r="O872" s="1"/>
      <c r="P872" s="1"/>
      <c r="Q872" s="1"/>
      <c r="R872" s="1"/>
      <c r="S872" s="1"/>
      <c r="T872" s="1"/>
      <c r="U872" s="1"/>
      <c r="V872" s="1"/>
      <c r="W872" s="1"/>
      <c r="X872" s="1"/>
      <c r="Y872" s="1"/>
      <c r="Z872" s="1"/>
    </row>
    <row r="873" spans="1:26" ht="15.75" customHeight="1">
      <c r="A873" s="246"/>
      <c r="B873" s="246"/>
      <c r="C873" s="246"/>
      <c r="D873" s="246"/>
      <c r="E873" s="246"/>
      <c r="F873" s="246"/>
      <c r="G873" s="246"/>
      <c r="H873" s="246"/>
      <c r="I873" s="1"/>
      <c r="J873" s="1"/>
      <c r="K873" s="1"/>
      <c r="L873" s="1"/>
      <c r="M873" s="1"/>
      <c r="N873" s="1"/>
      <c r="O873" s="1"/>
      <c r="P873" s="1"/>
      <c r="Q873" s="1"/>
      <c r="R873" s="1"/>
      <c r="S873" s="1"/>
      <c r="T873" s="1"/>
      <c r="U873" s="1"/>
      <c r="V873" s="1"/>
      <c r="W873" s="1"/>
      <c r="X873" s="1"/>
      <c r="Y873" s="1"/>
      <c r="Z873" s="1"/>
    </row>
    <row r="874" spans="1:26" ht="15.75" customHeight="1">
      <c r="A874" s="246"/>
      <c r="B874" s="246"/>
      <c r="C874" s="246"/>
      <c r="D874" s="246"/>
      <c r="E874" s="246"/>
      <c r="F874" s="246"/>
      <c r="G874" s="246"/>
      <c r="H874" s="246"/>
      <c r="I874" s="1"/>
      <c r="J874" s="1"/>
      <c r="K874" s="1"/>
      <c r="L874" s="1"/>
      <c r="M874" s="1"/>
      <c r="N874" s="1"/>
      <c r="O874" s="1"/>
      <c r="P874" s="1"/>
      <c r="Q874" s="1"/>
      <c r="R874" s="1"/>
      <c r="S874" s="1"/>
      <c r="T874" s="1"/>
      <c r="U874" s="1"/>
      <c r="V874" s="1"/>
      <c r="W874" s="1"/>
      <c r="X874" s="1"/>
      <c r="Y874" s="1"/>
      <c r="Z874" s="1"/>
    </row>
    <row r="875" spans="1:26" ht="15.75" customHeight="1">
      <c r="A875" s="246"/>
      <c r="B875" s="246"/>
      <c r="C875" s="246"/>
      <c r="D875" s="246"/>
      <c r="E875" s="246"/>
      <c r="F875" s="246"/>
      <c r="G875" s="246"/>
      <c r="H875" s="246"/>
      <c r="I875" s="1"/>
      <c r="J875" s="1"/>
      <c r="K875" s="1"/>
      <c r="L875" s="1"/>
      <c r="M875" s="1"/>
      <c r="N875" s="1"/>
      <c r="O875" s="1"/>
      <c r="P875" s="1"/>
      <c r="Q875" s="1"/>
      <c r="R875" s="1"/>
      <c r="S875" s="1"/>
      <c r="T875" s="1"/>
      <c r="U875" s="1"/>
      <c r="V875" s="1"/>
      <c r="W875" s="1"/>
      <c r="X875" s="1"/>
      <c r="Y875" s="1"/>
      <c r="Z875" s="1"/>
    </row>
    <row r="876" spans="1:26" ht="15.75" customHeight="1">
      <c r="A876" s="246"/>
      <c r="B876" s="246"/>
      <c r="C876" s="246"/>
      <c r="D876" s="246"/>
      <c r="E876" s="246"/>
      <c r="F876" s="246"/>
      <c r="G876" s="246"/>
      <c r="H876" s="246"/>
      <c r="I876" s="1"/>
      <c r="J876" s="1"/>
      <c r="K876" s="1"/>
      <c r="L876" s="1"/>
      <c r="M876" s="1"/>
      <c r="N876" s="1"/>
      <c r="O876" s="1"/>
      <c r="P876" s="1"/>
      <c r="Q876" s="1"/>
      <c r="R876" s="1"/>
      <c r="S876" s="1"/>
      <c r="T876" s="1"/>
      <c r="U876" s="1"/>
      <c r="V876" s="1"/>
      <c r="W876" s="1"/>
      <c r="X876" s="1"/>
      <c r="Y876" s="1"/>
      <c r="Z876" s="1"/>
    </row>
    <row r="877" spans="1:26" ht="15.75" customHeight="1">
      <c r="A877" s="246"/>
      <c r="B877" s="246"/>
      <c r="C877" s="246"/>
      <c r="D877" s="246"/>
      <c r="E877" s="246"/>
      <c r="F877" s="246"/>
      <c r="G877" s="246"/>
      <c r="H877" s="246"/>
      <c r="I877" s="1"/>
      <c r="J877" s="1"/>
      <c r="K877" s="1"/>
      <c r="L877" s="1"/>
      <c r="M877" s="1"/>
      <c r="N877" s="1"/>
      <c r="O877" s="1"/>
      <c r="P877" s="1"/>
      <c r="Q877" s="1"/>
      <c r="R877" s="1"/>
      <c r="S877" s="1"/>
      <c r="T877" s="1"/>
      <c r="U877" s="1"/>
      <c r="V877" s="1"/>
      <c r="W877" s="1"/>
      <c r="X877" s="1"/>
      <c r="Y877" s="1"/>
      <c r="Z877" s="1"/>
    </row>
    <row r="878" spans="1:26" ht="15.75" customHeight="1">
      <c r="A878" s="246"/>
      <c r="B878" s="246"/>
      <c r="C878" s="246"/>
      <c r="D878" s="246"/>
      <c r="E878" s="246"/>
      <c r="F878" s="246"/>
      <c r="G878" s="246"/>
      <c r="H878" s="246"/>
      <c r="I878" s="1"/>
      <c r="J878" s="1"/>
      <c r="K878" s="1"/>
      <c r="L878" s="1"/>
      <c r="M878" s="1"/>
      <c r="N878" s="1"/>
      <c r="O878" s="1"/>
      <c r="P878" s="1"/>
      <c r="Q878" s="1"/>
      <c r="R878" s="1"/>
      <c r="S878" s="1"/>
      <c r="T878" s="1"/>
      <c r="U878" s="1"/>
      <c r="V878" s="1"/>
      <c r="W878" s="1"/>
      <c r="X878" s="1"/>
      <c r="Y878" s="1"/>
      <c r="Z878" s="1"/>
    </row>
    <row r="879" spans="1:26" ht="15.75" customHeight="1">
      <c r="A879" s="246"/>
      <c r="B879" s="246"/>
      <c r="C879" s="246"/>
      <c r="D879" s="246"/>
      <c r="E879" s="246"/>
      <c r="F879" s="246"/>
      <c r="G879" s="246"/>
      <c r="H879" s="246"/>
      <c r="I879" s="1"/>
      <c r="J879" s="1"/>
      <c r="K879" s="1"/>
      <c r="L879" s="1"/>
      <c r="M879" s="1"/>
      <c r="N879" s="1"/>
      <c r="O879" s="1"/>
      <c r="P879" s="1"/>
      <c r="Q879" s="1"/>
      <c r="R879" s="1"/>
      <c r="S879" s="1"/>
      <c r="T879" s="1"/>
      <c r="U879" s="1"/>
      <c r="V879" s="1"/>
      <c r="W879" s="1"/>
      <c r="X879" s="1"/>
      <c r="Y879" s="1"/>
      <c r="Z879" s="1"/>
    </row>
    <row r="880" spans="1:26" ht="15.75" customHeight="1">
      <c r="A880" s="246"/>
      <c r="B880" s="246"/>
      <c r="C880" s="246"/>
      <c r="D880" s="246"/>
      <c r="E880" s="246"/>
      <c r="F880" s="246"/>
      <c r="G880" s="246"/>
      <c r="H880" s="246"/>
      <c r="I880" s="1"/>
      <c r="J880" s="1"/>
      <c r="K880" s="1"/>
      <c r="L880" s="1"/>
      <c r="M880" s="1"/>
      <c r="N880" s="1"/>
      <c r="O880" s="1"/>
      <c r="P880" s="1"/>
      <c r="Q880" s="1"/>
      <c r="R880" s="1"/>
      <c r="S880" s="1"/>
      <c r="T880" s="1"/>
      <c r="U880" s="1"/>
      <c r="V880" s="1"/>
      <c r="W880" s="1"/>
      <c r="X880" s="1"/>
      <c r="Y880" s="1"/>
      <c r="Z880" s="1"/>
    </row>
    <row r="881" spans="1:26" ht="15.75" customHeight="1">
      <c r="A881" s="246"/>
      <c r="B881" s="246"/>
      <c r="C881" s="246"/>
      <c r="D881" s="246"/>
      <c r="E881" s="246"/>
      <c r="F881" s="246"/>
      <c r="G881" s="246"/>
      <c r="H881" s="246"/>
      <c r="I881" s="1"/>
      <c r="J881" s="1"/>
      <c r="K881" s="1"/>
      <c r="L881" s="1"/>
      <c r="M881" s="1"/>
      <c r="N881" s="1"/>
      <c r="O881" s="1"/>
      <c r="P881" s="1"/>
      <c r="Q881" s="1"/>
      <c r="R881" s="1"/>
      <c r="S881" s="1"/>
      <c r="T881" s="1"/>
      <c r="U881" s="1"/>
      <c r="V881" s="1"/>
      <c r="W881" s="1"/>
      <c r="X881" s="1"/>
      <c r="Y881" s="1"/>
      <c r="Z881" s="1"/>
    </row>
    <row r="882" spans="1:26" ht="15.75" customHeight="1">
      <c r="A882" s="246"/>
      <c r="B882" s="246"/>
      <c r="C882" s="246"/>
      <c r="D882" s="246"/>
      <c r="E882" s="246"/>
      <c r="F882" s="246"/>
      <c r="G882" s="246"/>
      <c r="H882" s="246"/>
      <c r="I882" s="1"/>
      <c r="J882" s="1"/>
      <c r="K882" s="1"/>
      <c r="L882" s="1"/>
      <c r="M882" s="1"/>
      <c r="N882" s="1"/>
      <c r="O882" s="1"/>
      <c r="P882" s="1"/>
      <c r="Q882" s="1"/>
      <c r="R882" s="1"/>
      <c r="S882" s="1"/>
      <c r="T882" s="1"/>
      <c r="U882" s="1"/>
      <c r="V882" s="1"/>
      <c r="W882" s="1"/>
      <c r="X882" s="1"/>
      <c r="Y882" s="1"/>
      <c r="Z882" s="1"/>
    </row>
    <row r="883" spans="1:26" ht="15.75" customHeight="1">
      <c r="A883" s="246"/>
      <c r="B883" s="246"/>
      <c r="C883" s="246"/>
      <c r="D883" s="246"/>
      <c r="E883" s="246"/>
      <c r="F883" s="246"/>
      <c r="G883" s="246"/>
      <c r="H883" s="246"/>
      <c r="I883" s="1"/>
      <c r="J883" s="1"/>
      <c r="K883" s="1"/>
      <c r="L883" s="1"/>
      <c r="M883" s="1"/>
      <c r="N883" s="1"/>
      <c r="O883" s="1"/>
      <c r="P883" s="1"/>
      <c r="Q883" s="1"/>
      <c r="R883" s="1"/>
      <c r="S883" s="1"/>
      <c r="T883" s="1"/>
      <c r="U883" s="1"/>
      <c r="V883" s="1"/>
      <c r="W883" s="1"/>
      <c r="X883" s="1"/>
      <c r="Y883" s="1"/>
      <c r="Z883" s="1"/>
    </row>
    <row r="884" spans="1:26" ht="15.75" customHeight="1">
      <c r="A884" s="246"/>
      <c r="B884" s="246"/>
      <c r="C884" s="246"/>
      <c r="D884" s="246"/>
      <c r="E884" s="246"/>
      <c r="F884" s="246"/>
      <c r="G884" s="246"/>
      <c r="H884" s="246"/>
      <c r="I884" s="1"/>
      <c r="J884" s="1"/>
      <c r="K884" s="1"/>
      <c r="L884" s="1"/>
      <c r="M884" s="1"/>
      <c r="N884" s="1"/>
      <c r="O884" s="1"/>
      <c r="P884" s="1"/>
      <c r="Q884" s="1"/>
      <c r="R884" s="1"/>
      <c r="S884" s="1"/>
      <c r="T884" s="1"/>
      <c r="U884" s="1"/>
      <c r="V884" s="1"/>
      <c r="W884" s="1"/>
      <c r="X884" s="1"/>
      <c r="Y884" s="1"/>
      <c r="Z884" s="1"/>
    </row>
    <row r="885" spans="1:26" ht="15.75" customHeight="1">
      <c r="A885" s="246"/>
      <c r="B885" s="246"/>
      <c r="C885" s="246"/>
      <c r="D885" s="246"/>
      <c r="E885" s="246"/>
      <c r="F885" s="246"/>
      <c r="G885" s="246"/>
      <c r="H885" s="246"/>
      <c r="I885" s="1"/>
      <c r="J885" s="1"/>
      <c r="K885" s="1"/>
      <c r="L885" s="1"/>
      <c r="M885" s="1"/>
      <c r="N885" s="1"/>
      <c r="O885" s="1"/>
      <c r="P885" s="1"/>
      <c r="Q885" s="1"/>
      <c r="R885" s="1"/>
      <c r="S885" s="1"/>
      <c r="T885" s="1"/>
      <c r="U885" s="1"/>
      <c r="V885" s="1"/>
      <c r="W885" s="1"/>
      <c r="X885" s="1"/>
      <c r="Y885" s="1"/>
      <c r="Z885" s="1"/>
    </row>
    <row r="886" spans="1:26" ht="15.75" customHeight="1">
      <c r="A886" s="246"/>
      <c r="B886" s="246"/>
      <c r="C886" s="246"/>
      <c r="D886" s="246"/>
      <c r="E886" s="246"/>
      <c r="F886" s="246"/>
      <c r="G886" s="246"/>
      <c r="H886" s="246"/>
      <c r="I886" s="1"/>
      <c r="J886" s="1"/>
      <c r="K886" s="1"/>
      <c r="L886" s="1"/>
      <c r="M886" s="1"/>
      <c r="N886" s="1"/>
      <c r="O886" s="1"/>
      <c r="P886" s="1"/>
      <c r="Q886" s="1"/>
      <c r="R886" s="1"/>
      <c r="S886" s="1"/>
      <c r="T886" s="1"/>
      <c r="U886" s="1"/>
      <c r="V886" s="1"/>
      <c r="W886" s="1"/>
      <c r="X886" s="1"/>
      <c r="Y886" s="1"/>
      <c r="Z886" s="1"/>
    </row>
    <row r="887" spans="1:26" ht="15.75" customHeight="1">
      <c r="A887" s="246"/>
      <c r="B887" s="246"/>
      <c r="C887" s="246"/>
      <c r="D887" s="246"/>
      <c r="E887" s="246"/>
      <c r="F887" s="246"/>
      <c r="G887" s="246"/>
      <c r="H887" s="246"/>
      <c r="I887" s="1"/>
      <c r="J887" s="1"/>
      <c r="K887" s="1"/>
      <c r="L887" s="1"/>
      <c r="M887" s="1"/>
      <c r="N887" s="1"/>
      <c r="O887" s="1"/>
      <c r="P887" s="1"/>
      <c r="Q887" s="1"/>
      <c r="R887" s="1"/>
      <c r="S887" s="1"/>
      <c r="T887" s="1"/>
      <c r="U887" s="1"/>
      <c r="V887" s="1"/>
      <c r="W887" s="1"/>
      <c r="X887" s="1"/>
      <c r="Y887" s="1"/>
      <c r="Z887" s="1"/>
    </row>
    <row r="888" spans="1:26" ht="15.75" customHeight="1">
      <c r="A888" s="246"/>
      <c r="B888" s="246"/>
      <c r="C888" s="246"/>
      <c r="D888" s="246"/>
      <c r="E888" s="246"/>
      <c r="F888" s="246"/>
      <c r="G888" s="246"/>
      <c r="H888" s="246"/>
      <c r="I888" s="1"/>
      <c r="J888" s="1"/>
      <c r="K888" s="1"/>
      <c r="L888" s="1"/>
      <c r="M888" s="1"/>
      <c r="N888" s="1"/>
      <c r="O888" s="1"/>
      <c r="P888" s="1"/>
      <c r="Q888" s="1"/>
      <c r="R888" s="1"/>
      <c r="S888" s="1"/>
      <c r="T888" s="1"/>
      <c r="U888" s="1"/>
      <c r="V888" s="1"/>
      <c r="W888" s="1"/>
      <c r="X888" s="1"/>
      <c r="Y888" s="1"/>
      <c r="Z888" s="1"/>
    </row>
    <row r="889" spans="1:26" ht="15.75" customHeight="1">
      <c r="A889" s="246"/>
      <c r="B889" s="246"/>
      <c r="C889" s="246"/>
      <c r="D889" s="246"/>
      <c r="E889" s="246"/>
      <c r="F889" s="246"/>
      <c r="G889" s="246"/>
      <c r="H889" s="246"/>
      <c r="I889" s="1"/>
      <c r="J889" s="1"/>
      <c r="K889" s="1"/>
      <c r="L889" s="1"/>
      <c r="M889" s="1"/>
      <c r="N889" s="1"/>
      <c r="O889" s="1"/>
      <c r="P889" s="1"/>
      <c r="Q889" s="1"/>
      <c r="R889" s="1"/>
      <c r="S889" s="1"/>
      <c r="T889" s="1"/>
      <c r="U889" s="1"/>
      <c r="V889" s="1"/>
      <c r="W889" s="1"/>
      <c r="X889" s="1"/>
      <c r="Y889" s="1"/>
      <c r="Z889" s="1"/>
    </row>
    <row r="890" spans="1:26" ht="15.75" customHeight="1">
      <c r="A890" s="246"/>
      <c r="B890" s="246"/>
      <c r="C890" s="246"/>
      <c r="D890" s="246"/>
      <c r="E890" s="246"/>
      <c r="F890" s="246"/>
      <c r="G890" s="246"/>
      <c r="H890" s="246"/>
      <c r="I890" s="1"/>
      <c r="J890" s="1"/>
      <c r="K890" s="1"/>
      <c r="L890" s="1"/>
      <c r="M890" s="1"/>
      <c r="N890" s="1"/>
      <c r="O890" s="1"/>
      <c r="P890" s="1"/>
      <c r="Q890" s="1"/>
      <c r="R890" s="1"/>
      <c r="S890" s="1"/>
      <c r="T890" s="1"/>
      <c r="U890" s="1"/>
      <c r="V890" s="1"/>
      <c r="W890" s="1"/>
      <c r="X890" s="1"/>
      <c r="Y890" s="1"/>
      <c r="Z890" s="1"/>
    </row>
    <row r="891" spans="1:26" ht="15.75" customHeight="1">
      <c r="A891" s="246"/>
      <c r="B891" s="246"/>
      <c r="C891" s="246"/>
      <c r="D891" s="246"/>
      <c r="E891" s="246"/>
      <c r="F891" s="246"/>
      <c r="G891" s="246"/>
      <c r="H891" s="246"/>
      <c r="I891" s="1"/>
      <c r="J891" s="1"/>
      <c r="K891" s="1"/>
      <c r="L891" s="1"/>
      <c r="M891" s="1"/>
      <c r="N891" s="1"/>
      <c r="O891" s="1"/>
      <c r="P891" s="1"/>
      <c r="Q891" s="1"/>
      <c r="R891" s="1"/>
      <c r="S891" s="1"/>
      <c r="T891" s="1"/>
      <c r="U891" s="1"/>
      <c r="V891" s="1"/>
      <c r="W891" s="1"/>
      <c r="X891" s="1"/>
      <c r="Y891" s="1"/>
      <c r="Z891" s="1"/>
    </row>
    <row r="892" spans="1:26" ht="15.75" customHeight="1">
      <c r="A892" s="246"/>
      <c r="B892" s="246"/>
      <c r="C892" s="246"/>
      <c r="D892" s="246"/>
      <c r="E892" s="246"/>
      <c r="F892" s="246"/>
      <c r="G892" s="246"/>
      <c r="H892" s="246"/>
      <c r="I892" s="1"/>
      <c r="J892" s="1"/>
      <c r="K892" s="1"/>
      <c r="L892" s="1"/>
      <c r="M892" s="1"/>
      <c r="N892" s="1"/>
      <c r="O892" s="1"/>
      <c r="P892" s="1"/>
      <c r="Q892" s="1"/>
      <c r="R892" s="1"/>
      <c r="S892" s="1"/>
      <c r="T892" s="1"/>
      <c r="U892" s="1"/>
      <c r="V892" s="1"/>
      <c r="W892" s="1"/>
      <c r="X892" s="1"/>
      <c r="Y892" s="1"/>
      <c r="Z892" s="1"/>
    </row>
    <row r="893" spans="1:26" ht="15.75" customHeight="1">
      <c r="A893" s="246"/>
      <c r="B893" s="246"/>
      <c r="C893" s="246"/>
      <c r="D893" s="246"/>
      <c r="E893" s="246"/>
      <c r="F893" s="246"/>
      <c r="G893" s="246"/>
      <c r="H893" s="246"/>
      <c r="I893" s="1"/>
      <c r="J893" s="1"/>
      <c r="K893" s="1"/>
      <c r="L893" s="1"/>
      <c r="M893" s="1"/>
      <c r="N893" s="1"/>
      <c r="O893" s="1"/>
      <c r="P893" s="1"/>
      <c r="Q893" s="1"/>
      <c r="R893" s="1"/>
      <c r="S893" s="1"/>
      <c r="T893" s="1"/>
      <c r="U893" s="1"/>
      <c r="V893" s="1"/>
      <c r="W893" s="1"/>
      <c r="X893" s="1"/>
      <c r="Y893" s="1"/>
      <c r="Z893" s="1"/>
    </row>
    <row r="894" spans="1:26" ht="15.75" customHeight="1">
      <c r="A894" s="246"/>
      <c r="B894" s="246"/>
      <c r="C894" s="246"/>
      <c r="D894" s="246"/>
      <c r="E894" s="246"/>
      <c r="F894" s="246"/>
      <c r="G894" s="246"/>
      <c r="H894" s="246"/>
      <c r="I894" s="1"/>
      <c r="J894" s="1"/>
      <c r="K894" s="1"/>
      <c r="L894" s="1"/>
      <c r="M894" s="1"/>
      <c r="N894" s="1"/>
      <c r="O894" s="1"/>
      <c r="P894" s="1"/>
      <c r="Q894" s="1"/>
      <c r="R894" s="1"/>
      <c r="S894" s="1"/>
      <c r="T894" s="1"/>
      <c r="U894" s="1"/>
      <c r="V894" s="1"/>
      <c r="W894" s="1"/>
      <c r="X894" s="1"/>
      <c r="Y894" s="1"/>
      <c r="Z894" s="1"/>
    </row>
    <row r="895" spans="1:26" ht="15.75" customHeight="1">
      <c r="A895" s="246"/>
      <c r="B895" s="246"/>
      <c r="C895" s="246"/>
      <c r="D895" s="246"/>
      <c r="E895" s="246"/>
      <c r="F895" s="246"/>
      <c r="G895" s="246"/>
      <c r="H895" s="246"/>
      <c r="I895" s="1"/>
      <c r="J895" s="1"/>
      <c r="K895" s="1"/>
      <c r="L895" s="1"/>
      <c r="M895" s="1"/>
      <c r="N895" s="1"/>
      <c r="O895" s="1"/>
      <c r="P895" s="1"/>
      <c r="Q895" s="1"/>
      <c r="R895" s="1"/>
      <c r="S895" s="1"/>
      <c r="T895" s="1"/>
      <c r="U895" s="1"/>
      <c r="V895" s="1"/>
      <c r="W895" s="1"/>
      <c r="X895" s="1"/>
      <c r="Y895" s="1"/>
      <c r="Z895" s="1"/>
    </row>
    <row r="896" spans="1:26" ht="15.75" customHeight="1">
      <c r="A896" s="246"/>
      <c r="B896" s="246"/>
      <c r="C896" s="246"/>
      <c r="D896" s="246"/>
      <c r="E896" s="246"/>
      <c r="F896" s="246"/>
      <c r="G896" s="246"/>
      <c r="H896" s="246"/>
      <c r="I896" s="1"/>
      <c r="J896" s="1"/>
      <c r="K896" s="1"/>
      <c r="L896" s="1"/>
      <c r="M896" s="1"/>
      <c r="N896" s="1"/>
      <c r="O896" s="1"/>
      <c r="P896" s="1"/>
      <c r="Q896" s="1"/>
      <c r="R896" s="1"/>
      <c r="S896" s="1"/>
      <c r="T896" s="1"/>
      <c r="U896" s="1"/>
      <c r="V896" s="1"/>
      <c r="W896" s="1"/>
      <c r="X896" s="1"/>
      <c r="Y896" s="1"/>
      <c r="Z896" s="1"/>
    </row>
    <row r="897" spans="1:26" ht="15.75" customHeight="1">
      <c r="A897" s="246"/>
      <c r="B897" s="246"/>
      <c r="C897" s="246"/>
      <c r="D897" s="246"/>
      <c r="E897" s="246"/>
      <c r="F897" s="246"/>
      <c r="G897" s="246"/>
      <c r="H897" s="246"/>
      <c r="I897" s="1"/>
      <c r="J897" s="1"/>
      <c r="K897" s="1"/>
      <c r="L897" s="1"/>
      <c r="M897" s="1"/>
      <c r="N897" s="1"/>
      <c r="O897" s="1"/>
      <c r="P897" s="1"/>
      <c r="Q897" s="1"/>
      <c r="R897" s="1"/>
      <c r="S897" s="1"/>
      <c r="T897" s="1"/>
      <c r="U897" s="1"/>
      <c r="V897" s="1"/>
      <c r="W897" s="1"/>
      <c r="X897" s="1"/>
      <c r="Y897" s="1"/>
      <c r="Z897" s="1"/>
    </row>
    <row r="898" spans="1:26" ht="15.75" customHeight="1">
      <c r="A898" s="246"/>
      <c r="B898" s="246"/>
      <c r="C898" s="246"/>
      <c r="D898" s="246"/>
      <c r="E898" s="246"/>
      <c r="F898" s="246"/>
      <c r="G898" s="246"/>
      <c r="H898" s="246"/>
      <c r="I898" s="1"/>
      <c r="J898" s="1"/>
      <c r="K898" s="1"/>
      <c r="L898" s="1"/>
      <c r="M898" s="1"/>
      <c r="N898" s="1"/>
      <c r="O898" s="1"/>
      <c r="P898" s="1"/>
      <c r="Q898" s="1"/>
      <c r="R898" s="1"/>
      <c r="S898" s="1"/>
      <c r="T898" s="1"/>
      <c r="U898" s="1"/>
      <c r="V898" s="1"/>
      <c r="W898" s="1"/>
      <c r="X898" s="1"/>
      <c r="Y898" s="1"/>
      <c r="Z898" s="1"/>
    </row>
    <row r="899" spans="1:26" ht="15.75" customHeight="1">
      <c r="A899" s="246"/>
      <c r="B899" s="246"/>
      <c r="C899" s="246"/>
      <c r="D899" s="246"/>
      <c r="E899" s="246"/>
      <c r="F899" s="246"/>
      <c r="G899" s="246"/>
      <c r="H899" s="246"/>
      <c r="I899" s="1"/>
      <c r="J899" s="1"/>
      <c r="K899" s="1"/>
      <c r="L899" s="1"/>
      <c r="M899" s="1"/>
      <c r="N899" s="1"/>
      <c r="O899" s="1"/>
      <c r="P899" s="1"/>
      <c r="Q899" s="1"/>
      <c r="R899" s="1"/>
      <c r="S899" s="1"/>
      <c r="T899" s="1"/>
      <c r="U899" s="1"/>
      <c r="V899" s="1"/>
      <c r="W899" s="1"/>
      <c r="X899" s="1"/>
      <c r="Y899" s="1"/>
      <c r="Z899" s="1"/>
    </row>
    <row r="900" spans="1:26" ht="15.75" customHeight="1">
      <c r="A900" s="246"/>
      <c r="B900" s="246"/>
      <c r="C900" s="246"/>
      <c r="D900" s="246"/>
      <c r="E900" s="246"/>
      <c r="F900" s="246"/>
      <c r="G900" s="246"/>
      <c r="H900" s="246"/>
      <c r="I900" s="1"/>
      <c r="J900" s="1"/>
      <c r="K900" s="1"/>
      <c r="L900" s="1"/>
      <c r="M900" s="1"/>
      <c r="N900" s="1"/>
      <c r="O900" s="1"/>
      <c r="P900" s="1"/>
      <c r="Q900" s="1"/>
      <c r="R900" s="1"/>
      <c r="S900" s="1"/>
      <c r="T900" s="1"/>
      <c r="U900" s="1"/>
      <c r="V900" s="1"/>
      <c r="W900" s="1"/>
      <c r="X900" s="1"/>
      <c r="Y900" s="1"/>
      <c r="Z900" s="1"/>
    </row>
    <row r="901" spans="1:26" ht="15.75" customHeight="1">
      <c r="A901" s="246"/>
      <c r="B901" s="246"/>
      <c r="C901" s="246"/>
      <c r="D901" s="246"/>
      <c r="E901" s="246"/>
      <c r="F901" s="246"/>
      <c r="G901" s="246"/>
      <c r="H901" s="246"/>
      <c r="I901" s="1"/>
      <c r="J901" s="1"/>
      <c r="K901" s="1"/>
      <c r="L901" s="1"/>
      <c r="M901" s="1"/>
      <c r="N901" s="1"/>
      <c r="O901" s="1"/>
      <c r="P901" s="1"/>
      <c r="Q901" s="1"/>
      <c r="R901" s="1"/>
      <c r="S901" s="1"/>
      <c r="T901" s="1"/>
      <c r="U901" s="1"/>
      <c r="V901" s="1"/>
      <c r="W901" s="1"/>
      <c r="X901" s="1"/>
      <c r="Y901" s="1"/>
      <c r="Z901" s="1"/>
    </row>
    <row r="902" spans="1:26" ht="15.75" customHeight="1">
      <c r="A902" s="246"/>
      <c r="B902" s="246"/>
      <c r="C902" s="246"/>
      <c r="D902" s="246"/>
      <c r="E902" s="246"/>
      <c r="F902" s="246"/>
      <c r="G902" s="246"/>
      <c r="H902" s="246"/>
      <c r="I902" s="1"/>
      <c r="J902" s="1"/>
      <c r="K902" s="1"/>
      <c r="L902" s="1"/>
      <c r="M902" s="1"/>
      <c r="N902" s="1"/>
      <c r="O902" s="1"/>
      <c r="P902" s="1"/>
      <c r="Q902" s="1"/>
      <c r="R902" s="1"/>
      <c r="S902" s="1"/>
      <c r="T902" s="1"/>
      <c r="U902" s="1"/>
      <c r="V902" s="1"/>
      <c r="W902" s="1"/>
      <c r="X902" s="1"/>
      <c r="Y902" s="1"/>
      <c r="Z902" s="1"/>
    </row>
    <row r="903" spans="1:26" ht="15.75" customHeight="1">
      <c r="A903" s="246"/>
      <c r="B903" s="246"/>
      <c r="C903" s="246"/>
      <c r="D903" s="246"/>
      <c r="E903" s="246"/>
      <c r="F903" s="246"/>
      <c r="G903" s="246"/>
      <c r="H903" s="246"/>
      <c r="I903" s="1"/>
      <c r="J903" s="1"/>
      <c r="K903" s="1"/>
      <c r="L903" s="1"/>
      <c r="M903" s="1"/>
      <c r="N903" s="1"/>
      <c r="O903" s="1"/>
      <c r="P903" s="1"/>
      <c r="Q903" s="1"/>
      <c r="R903" s="1"/>
      <c r="S903" s="1"/>
      <c r="T903" s="1"/>
      <c r="U903" s="1"/>
      <c r="V903" s="1"/>
      <c r="W903" s="1"/>
      <c r="X903" s="1"/>
      <c r="Y903" s="1"/>
      <c r="Z903" s="1"/>
    </row>
    <row r="904" spans="1:26" ht="15.75" customHeight="1">
      <c r="A904" s="246"/>
      <c r="B904" s="246"/>
      <c r="C904" s="246"/>
      <c r="D904" s="246"/>
      <c r="E904" s="246"/>
      <c r="F904" s="246"/>
      <c r="G904" s="246"/>
      <c r="H904" s="246"/>
      <c r="I904" s="1"/>
      <c r="J904" s="1"/>
      <c r="K904" s="1"/>
      <c r="L904" s="1"/>
      <c r="M904" s="1"/>
      <c r="N904" s="1"/>
      <c r="O904" s="1"/>
      <c r="P904" s="1"/>
      <c r="Q904" s="1"/>
      <c r="R904" s="1"/>
      <c r="S904" s="1"/>
      <c r="T904" s="1"/>
      <c r="U904" s="1"/>
      <c r="V904" s="1"/>
      <c r="W904" s="1"/>
      <c r="X904" s="1"/>
      <c r="Y904" s="1"/>
      <c r="Z904" s="1"/>
    </row>
    <row r="905" spans="1:26" ht="15.75" customHeight="1">
      <c r="A905" s="246"/>
      <c r="B905" s="246"/>
      <c r="C905" s="246"/>
      <c r="D905" s="246"/>
      <c r="E905" s="246"/>
      <c r="F905" s="246"/>
      <c r="G905" s="246"/>
      <c r="H905" s="246"/>
      <c r="I905" s="1"/>
      <c r="J905" s="1"/>
      <c r="K905" s="1"/>
      <c r="L905" s="1"/>
      <c r="M905" s="1"/>
      <c r="N905" s="1"/>
      <c r="O905" s="1"/>
      <c r="P905" s="1"/>
      <c r="Q905" s="1"/>
      <c r="R905" s="1"/>
      <c r="S905" s="1"/>
      <c r="T905" s="1"/>
      <c r="U905" s="1"/>
      <c r="V905" s="1"/>
      <c r="W905" s="1"/>
      <c r="X905" s="1"/>
      <c r="Y905" s="1"/>
      <c r="Z905" s="1"/>
    </row>
    <row r="906" spans="1:26" ht="15.75" customHeight="1">
      <c r="A906" s="246"/>
      <c r="B906" s="246"/>
      <c r="C906" s="246"/>
      <c r="D906" s="246"/>
      <c r="E906" s="246"/>
      <c r="F906" s="246"/>
      <c r="G906" s="246"/>
      <c r="H906" s="246"/>
      <c r="I906" s="1"/>
      <c r="J906" s="1"/>
      <c r="K906" s="1"/>
      <c r="L906" s="1"/>
      <c r="M906" s="1"/>
      <c r="N906" s="1"/>
      <c r="O906" s="1"/>
      <c r="P906" s="1"/>
      <c r="Q906" s="1"/>
      <c r="R906" s="1"/>
      <c r="S906" s="1"/>
      <c r="T906" s="1"/>
      <c r="U906" s="1"/>
      <c r="V906" s="1"/>
      <c r="W906" s="1"/>
      <c r="X906" s="1"/>
      <c r="Y906" s="1"/>
      <c r="Z906" s="1"/>
    </row>
    <row r="907" spans="1:26" ht="15.75" customHeight="1">
      <c r="A907" s="246"/>
      <c r="B907" s="246"/>
      <c r="C907" s="246"/>
      <c r="D907" s="246"/>
      <c r="E907" s="246"/>
      <c r="F907" s="246"/>
      <c r="G907" s="246"/>
      <c r="H907" s="246"/>
      <c r="I907" s="1"/>
      <c r="J907" s="1"/>
      <c r="K907" s="1"/>
      <c r="L907" s="1"/>
      <c r="M907" s="1"/>
      <c r="N907" s="1"/>
      <c r="O907" s="1"/>
      <c r="P907" s="1"/>
      <c r="Q907" s="1"/>
      <c r="R907" s="1"/>
      <c r="S907" s="1"/>
      <c r="T907" s="1"/>
      <c r="U907" s="1"/>
      <c r="V907" s="1"/>
      <c r="W907" s="1"/>
      <c r="X907" s="1"/>
      <c r="Y907" s="1"/>
      <c r="Z907" s="1"/>
    </row>
    <row r="908" spans="1:26" ht="15.75" customHeight="1">
      <c r="A908" s="246"/>
      <c r="B908" s="246"/>
      <c r="C908" s="246"/>
      <c r="D908" s="246"/>
      <c r="E908" s="246"/>
      <c r="F908" s="246"/>
      <c r="G908" s="246"/>
      <c r="H908" s="246"/>
      <c r="I908" s="1"/>
      <c r="J908" s="1"/>
      <c r="K908" s="1"/>
      <c r="L908" s="1"/>
      <c r="M908" s="1"/>
      <c r="N908" s="1"/>
      <c r="O908" s="1"/>
      <c r="P908" s="1"/>
      <c r="Q908" s="1"/>
      <c r="R908" s="1"/>
      <c r="S908" s="1"/>
      <c r="T908" s="1"/>
      <c r="U908" s="1"/>
      <c r="V908" s="1"/>
      <c r="W908" s="1"/>
      <c r="X908" s="1"/>
      <c r="Y908" s="1"/>
      <c r="Z908" s="1"/>
    </row>
    <row r="909" spans="1:26" ht="15.75" customHeight="1">
      <c r="A909" s="246"/>
      <c r="B909" s="246"/>
      <c r="C909" s="246"/>
      <c r="D909" s="246"/>
      <c r="E909" s="246"/>
      <c r="F909" s="246"/>
      <c r="G909" s="246"/>
      <c r="H909" s="246"/>
      <c r="I909" s="1"/>
      <c r="J909" s="1"/>
      <c r="K909" s="1"/>
      <c r="L909" s="1"/>
      <c r="M909" s="1"/>
      <c r="N909" s="1"/>
      <c r="O909" s="1"/>
      <c r="P909" s="1"/>
      <c r="Q909" s="1"/>
      <c r="R909" s="1"/>
      <c r="S909" s="1"/>
      <c r="T909" s="1"/>
      <c r="U909" s="1"/>
      <c r="V909" s="1"/>
      <c r="W909" s="1"/>
      <c r="X909" s="1"/>
      <c r="Y909" s="1"/>
      <c r="Z909" s="1"/>
    </row>
    <row r="910" spans="1:26" ht="15.75" customHeight="1">
      <c r="A910" s="246"/>
      <c r="B910" s="246"/>
      <c r="C910" s="246"/>
      <c r="D910" s="246"/>
      <c r="E910" s="246"/>
      <c r="F910" s="246"/>
      <c r="G910" s="246"/>
      <c r="H910" s="246"/>
      <c r="I910" s="1"/>
      <c r="J910" s="1"/>
      <c r="K910" s="1"/>
      <c r="L910" s="1"/>
      <c r="M910" s="1"/>
      <c r="N910" s="1"/>
      <c r="O910" s="1"/>
      <c r="P910" s="1"/>
      <c r="Q910" s="1"/>
      <c r="R910" s="1"/>
      <c r="S910" s="1"/>
      <c r="T910" s="1"/>
      <c r="U910" s="1"/>
      <c r="V910" s="1"/>
      <c r="W910" s="1"/>
      <c r="X910" s="1"/>
      <c r="Y910" s="1"/>
      <c r="Z910" s="1"/>
    </row>
    <row r="911" spans="1:26" ht="15.75" customHeight="1">
      <c r="A911" s="246"/>
      <c r="B911" s="246"/>
      <c r="C911" s="246"/>
      <c r="D911" s="246"/>
      <c r="E911" s="246"/>
      <c r="F911" s="246"/>
      <c r="G911" s="246"/>
      <c r="H911" s="246"/>
      <c r="I911" s="1"/>
      <c r="J911" s="1"/>
      <c r="K911" s="1"/>
      <c r="L911" s="1"/>
      <c r="M911" s="1"/>
      <c r="N911" s="1"/>
      <c r="O911" s="1"/>
      <c r="P911" s="1"/>
      <c r="Q911" s="1"/>
      <c r="R911" s="1"/>
      <c r="S911" s="1"/>
      <c r="T911" s="1"/>
      <c r="U911" s="1"/>
      <c r="V911" s="1"/>
      <c r="W911" s="1"/>
      <c r="X911" s="1"/>
      <c r="Y911" s="1"/>
      <c r="Z911" s="1"/>
    </row>
    <row r="912" spans="1:26" ht="15.75" customHeight="1">
      <c r="A912" s="246"/>
      <c r="B912" s="246"/>
      <c r="C912" s="246"/>
      <c r="D912" s="246"/>
      <c r="E912" s="246"/>
      <c r="F912" s="246"/>
      <c r="G912" s="246"/>
      <c r="H912" s="246"/>
      <c r="I912" s="1"/>
      <c r="J912" s="1"/>
      <c r="K912" s="1"/>
      <c r="L912" s="1"/>
      <c r="M912" s="1"/>
      <c r="N912" s="1"/>
      <c r="O912" s="1"/>
      <c r="P912" s="1"/>
      <c r="Q912" s="1"/>
      <c r="R912" s="1"/>
      <c r="S912" s="1"/>
      <c r="T912" s="1"/>
      <c r="U912" s="1"/>
      <c r="V912" s="1"/>
      <c r="W912" s="1"/>
      <c r="X912" s="1"/>
      <c r="Y912" s="1"/>
      <c r="Z912" s="1"/>
    </row>
    <row r="913" spans="1:26" ht="15.75" customHeight="1">
      <c r="A913" s="246"/>
      <c r="B913" s="246"/>
      <c r="C913" s="246"/>
      <c r="D913" s="246"/>
      <c r="E913" s="246"/>
      <c r="F913" s="246"/>
      <c r="G913" s="246"/>
      <c r="H913" s="246"/>
      <c r="I913" s="1"/>
      <c r="J913" s="1"/>
      <c r="K913" s="1"/>
      <c r="L913" s="1"/>
      <c r="M913" s="1"/>
      <c r="N913" s="1"/>
      <c r="O913" s="1"/>
      <c r="P913" s="1"/>
      <c r="Q913" s="1"/>
      <c r="R913" s="1"/>
      <c r="S913" s="1"/>
      <c r="T913" s="1"/>
      <c r="U913" s="1"/>
      <c r="V913" s="1"/>
      <c r="W913" s="1"/>
      <c r="X913" s="1"/>
      <c r="Y913" s="1"/>
      <c r="Z913" s="1"/>
    </row>
    <row r="914" spans="1:26" ht="15.75" customHeight="1">
      <c r="A914" s="246"/>
      <c r="B914" s="246"/>
      <c r="C914" s="246"/>
      <c r="D914" s="246"/>
      <c r="E914" s="246"/>
      <c r="F914" s="246"/>
      <c r="G914" s="246"/>
      <c r="H914" s="246"/>
      <c r="I914" s="1"/>
      <c r="J914" s="1"/>
      <c r="K914" s="1"/>
      <c r="L914" s="1"/>
      <c r="M914" s="1"/>
      <c r="N914" s="1"/>
      <c r="O914" s="1"/>
      <c r="P914" s="1"/>
      <c r="Q914" s="1"/>
      <c r="R914" s="1"/>
      <c r="S914" s="1"/>
      <c r="T914" s="1"/>
      <c r="U914" s="1"/>
      <c r="V914" s="1"/>
      <c r="W914" s="1"/>
      <c r="X914" s="1"/>
      <c r="Y914" s="1"/>
      <c r="Z914" s="1"/>
    </row>
    <row r="915" spans="1:26" ht="15.75" customHeight="1">
      <c r="A915" s="246"/>
      <c r="B915" s="246"/>
      <c r="C915" s="246"/>
      <c r="D915" s="246"/>
      <c r="E915" s="246"/>
      <c r="F915" s="246"/>
      <c r="G915" s="246"/>
      <c r="H915" s="246"/>
      <c r="I915" s="1"/>
      <c r="J915" s="1"/>
      <c r="K915" s="1"/>
      <c r="L915" s="1"/>
      <c r="M915" s="1"/>
      <c r="N915" s="1"/>
      <c r="O915" s="1"/>
      <c r="P915" s="1"/>
      <c r="Q915" s="1"/>
      <c r="R915" s="1"/>
      <c r="S915" s="1"/>
      <c r="T915" s="1"/>
      <c r="U915" s="1"/>
      <c r="V915" s="1"/>
      <c r="W915" s="1"/>
      <c r="X915" s="1"/>
      <c r="Y915" s="1"/>
      <c r="Z915" s="1"/>
    </row>
    <row r="916" spans="1:26" ht="15.75" customHeight="1">
      <c r="A916" s="246"/>
      <c r="B916" s="246"/>
      <c r="C916" s="246"/>
      <c r="D916" s="246"/>
      <c r="E916" s="246"/>
      <c r="F916" s="246"/>
      <c r="G916" s="246"/>
      <c r="H916" s="246"/>
      <c r="I916" s="1"/>
      <c r="J916" s="1"/>
      <c r="K916" s="1"/>
      <c r="L916" s="1"/>
      <c r="M916" s="1"/>
      <c r="N916" s="1"/>
      <c r="O916" s="1"/>
      <c r="P916" s="1"/>
      <c r="Q916" s="1"/>
      <c r="R916" s="1"/>
      <c r="S916" s="1"/>
      <c r="T916" s="1"/>
      <c r="U916" s="1"/>
      <c r="V916" s="1"/>
      <c r="W916" s="1"/>
      <c r="X916" s="1"/>
      <c r="Y916" s="1"/>
      <c r="Z916" s="1"/>
    </row>
    <row r="917" spans="1:26" ht="15.75" customHeight="1">
      <c r="A917" s="246"/>
      <c r="B917" s="246"/>
      <c r="C917" s="246"/>
      <c r="D917" s="246"/>
      <c r="E917" s="246"/>
      <c r="F917" s="246"/>
      <c r="G917" s="246"/>
      <c r="H917" s="246"/>
      <c r="I917" s="1"/>
      <c r="J917" s="1"/>
      <c r="K917" s="1"/>
      <c r="L917" s="1"/>
      <c r="M917" s="1"/>
      <c r="N917" s="1"/>
      <c r="O917" s="1"/>
      <c r="P917" s="1"/>
      <c r="Q917" s="1"/>
      <c r="R917" s="1"/>
      <c r="S917" s="1"/>
      <c r="T917" s="1"/>
      <c r="U917" s="1"/>
      <c r="V917" s="1"/>
      <c r="W917" s="1"/>
      <c r="X917" s="1"/>
      <c r="Y917" s="1"/>
      <c r="Z917" s="1"/>
    </row>
    <row r="918" spans="1:26" ht="15.75" customHeight="1">
      <c r="A918" s="246"/>
      <c r="B918" s="246"/>
      <c r="C918" s="246"/>
      <c r="D918" s="246"/>
      <c r="E918" s="246"/>
      <c r="F918" s="246"/>
      <c r="G918" s="246"/>
      <c r="H918" s="246"/>
      <c r="I918" s="1"/>
      <c r="J918" s="1"/>
      <c r="K918" s="1"/>
      <c r="L918" s="1"/>
      <c r="M918" s="1"/>
      <c r="N918" s="1"/>
      <c r="O918" s="1"/>
      <c r="P918" s="1"/>
      <c r="Q918" s="1"/>
      <c r="R918" s="1"/>
      <c r="S918" s="1"/>
      <c r="T918" s="1"/>
      <c r="U918" s="1"/>
      <c r="V918" s="1"/>
      <c r="W918" s="1"/>
      <c r="X918" s="1"/>
      <c r="Y918" s="1"/>
      <c r="Z918" s="1"/>
    </row>
    <row r="919" spans="1:26" ht="15.75" customHeight="1">
      <c r="A919" s="246"/>
      <c r="B919" s="246"/>
      <c r="C919" s="246"/>
      <c r="D919" s="246"/>
      <c r="E919" s="246"/>
      <c r="F919" s="246"/>
      <c r="G919" s="246"/>
      <c r="H919" s="246"/>
      <c r="I919" s="1"/>
      <c r="J919" s="1"/>
      <c r="K919" s="1"/>
      <c r="L919" s="1"/>
      <c r="M919" s="1"/>
      <c r="N919" s="1"/>
      <c r="O919" s="1"/>
      <c r="P919" s="1"/>
      <c r="Q919" s="1"/>
      <c r="R919" s="1"/>
      <c r="S919" s="1"/>
      <c r="T919" s="1"/>
      <c r="U919" s="1"/>
      <c r="V919" s="1"/>
      <c r="W919" s="1"/>
      <c r="X919" s="1"/>
      <c r="Y919" s="1"/>
      <c r="Z919" s="1"/>
    </row>
    <row r="920" spans="1:26" ht="15.75" customHeight="1">
      <c r="A920" s="246"/>
      <c r="B920" s="246"/>
      <c r="C920" s="246"/>
      <c r="D920" s="246"/>
      <c r="E920" s="246"/>
      <c r="F920" s="246"/>
      <c r="G920" s="246"/>
      <c r="H920" s="246"/>
      <c r="I920" s="1"/>
      <c r="J920" s="1"/>
      <c r="K920" s="1"/>
      <c r="L920" s="1"/>
      <c r="M920" s="1"/>
      <c r="N920" s="1"/>
      <c r="O920" s="1"/>
      <c r="P920" s="1"/>
      <c r="Q920" s="1"/>
      <c r="R920" s="1"/>
      <c r="S920" s="1"/>
      <c r="T920" s="1"/>
      <c r="U920" s="1"/>
      <c r="V920" s="1"/>
      <c r="W920" s="1"/>
      <c r="X920" s="1"/>
      <c r="Y920" s="1"/>
      <c r="Z920" s="1"/>
    </row>
    <row r="921" spans="1:26" ht="15.75" customHeight="1">
      <c r="A921" s="246"/>
      <c r="B921" s="246"/>
      <c r="C921" s="246"/>
      <c r="D921" s="246"/>
      <c r="E921" s="246"/>
      <c r="F921" s="246"/>
      <c r="G921" s="246"/>
      <c r="H921" s="246"/>
      <c r="I921" s="1"/>
      <c r="J921" s="1"/>
      <c r="K921" s="1"/>
      <c r="L921" s="1"/>
      <c r="M921" s="1"/>
      <c r="N921" s="1"/>
      <c r="O921" s="1"/>
      <c r="P921" s="1"/>
      <c r="Q921" s="1"/>
      <c r="R921" s="1"/>
      <c r="S921" s="1"/>
      <c r="T921" s="1"/>
      <c r="U921" s="1"/>
      <c r="V921" s="1"/>
      <c r="W921" s="1"/>
      <c r="X921" s="1"/>
      <c r="Y921" s="1"/>
      <c r="Z921" s="1"/>
    </row>
    <row r="922" spans="1:26" ht="15.75" customHeight="1">
      <c r="A922" s="246"/>
      <c r="B922" s="246"/>
      <c r="C922" s="246"/>
      <c r="D922" s="246"/>
      <c r="E922" s="246"/>
      <c r="F922" s="246"/>
      <c r="G922" s="246"/>
      <c r="H922" s="246"/>
      <c r="I922" s="1"/>
      <c r="J922" s="1"/>
      <c r="K922" s="1"/>
      <c r="L922" s="1"/>
      <c r="M922" s="1"/>
      <c r="N922" s="1"/>
      <c r="O922" s="1"/>
      <c r="P922" s="1"/>
      <c r="Q922" s="1"/>
      <c r="R922" s="1"/>
      <c r="S922" s="1"/>
      <c r="T922" s="1"/>
      <c r="U922" s="1"/>
      <c r="V922" s="1"/>
      <c r="W922" s="1"/>
      <c r="X922" s="1"/>
      <c r="Y922" s="1"/>
      <c r="Z922" s="1"/>
    </row>
    <row r="923" spans="1:26" ht="15.75" customHeight="1">
      <c r="A923" s="246"/>
      <c r="B923" s="246"/>
      <c r="C923" s="246"/>
      <c r="D923" s="246"/>
      <c r="E923" s="246"/>
      <c r="F923" s="246"/>
      <c r="G923" s="246"/>
      <c r="H923" s="246"/>
      <c r="I923" s="1"/>
      <c r="J923" s="1"/>
      <c r="K923" s="1"/>
      <c r="L923" s="1"/>
      <c r="M923" s="1"/>
      <c r="N923" s="1"/>
      <c r="O923" s="1"/>
      <c r="P923" s="1"/>
      <c r="Q923" s="1"/>
      <c r="R923" s="1"/>
      <c r="S923" s="1"/>
      <c r="T923" s="1"/>
      <c r="U923" s="1"/>
      <c r="V923" s="1"/>
      <c r="W923" s="1"/>
      <c r="X923" s="1"/>
      <c r="Y923" s="1"/>
      <c r="Z923" s="1"/>
    </row>
    <row r="924" spans="1:26" ht="15.75" customHeight="1">
      <c r="A924" s="246"/>
      <c r="B924" s="246"/>
      <c r="C924" s="246"/>
      <c r="D924" s="246"/>
      <c r="E924" s="246"/>
      <c r="F924" s="246"/>
      <c r="G924" s="246"/>
      <c r="H924" s="246"/>
      <c r="I924" s="1"/>
      <c r="J924" s="1"/>
      <c r="K924" s="1"/>
      <c r="L924" s="1"/>
      <c r="M924" s="1"/>
      <c r="N924" s="1"/>
      <c r="O924" s="1"/>
      <c r="P924" s="1"/>
      <c r="Q924" s="1"/>
      <c r="R924" s="1"/>
      <c r="S924" s="1"/>
      <c r="T924" s="1"/>
      <c r="U924" s="1"/>
      <c r="V924" s="1"/>
      <c r="W924" s="1"/>
      <c r="X924" s="1"/>
      <c r="Y924" s="1"/>
      <c r="Z924" s="1"/>
    </row>
    <row r="925" spans="1:26" ht="15.75" customHeight="1">
      <c r="A925" s="246"/>
      <c r="B925" s="246"/>
      <c r="C925" s="246"/>
      <c r="D925" s="246"/>
      <c r="E925" s="246"/>
      <c r="F925" s="246"/>
      <c r="G925" s="246"/>
      <c r="H925" s="246"/>
      <c r="I925" s="1"/>
      <c r="J925" s="1"/>
      <c r="K925" s="1"/>
      <c r="L925" s="1"/>
      <c r="M925" s="1"/>
      <c r="N925" s="1"/>
      <c r="O925" s="1"/>
      <c r="P925" s="1"/>
      <c r="Q925" s="1"/>
      <c r="R925" s="1"/>
      <c r="S925" s="1"/>
      <c r="T925" s="1"/>
      <c r="U925" s="1"/>
      <c r="V925" s="1"/>
      <c r="W925" s="1"/>
      <c r="X925" s="1"/>
      <c r="Y925" s="1"/>
      <c r="Z925" s="1"/>
    </row>
    <row r="926" spans="1:26" ht="15.75" customHeight="1">
      <c r="A926" s="246"/>
      <c r="B926" s="246"/>
      <c r="C926" s="246"/>
      <c r="D926" s="246"/>
      <c r="E926" s="246"/>
      <c r="F926" s="246"/>
      <c r="G926" s="246"/>
      <c r="H926" s="246"/>
      <c r="I926" s="1"/>
      <c r="J926" s="1"/>
      <c r="K926" s="1"/>
      <c r="L926" s="1"/>
      <c r="M926" s="1"/>
      <c r="N926" s="1"/>
      <c r="O926" s="1"/>
      <c r="P926" s="1"/>
      <c r="Q926" s="1"/>
      <c r="R926" s="1"/>
      <c r="S926" s="1"/>
      <c r="T926" s="1"/>
      <c r="U926" s="1"/>
      <c r="V926" s="1"/>
      <c r="W926" s="1"/>
      <c r="X926" s="1"/>
      <c r="Y926" s="1"/>
      <c r="Z926" s="1"/>
    </row>
    <row r="927" spans="1:26" ht="15.75" customHeight="1">
      <c r="A927" s="246"/>
      <c r="B927" s="246"/>
      <c r="C927" s="246"/>
      <c r="D927" s="246"/>
      <c r="E927" s="246"/>
      <c r="F927" s="246"/>
      <c r="G927" s="246"/>
      <c r="H927" s="246"/>
      <c r="I927" s="1"/>
      <c r="J927" s="1"/>
      <c r="K927" s="1"/>
      <c r="L927" s="1"/>
      <c r="M927" s="1"/>
      <c r="N927" s="1"/>
      <c r="O927" s="1"/>
      <c r="P927" s="1"/>
      <c r="Q927" s="1"/>
      <c r="R927" s="1"/>
      <c r="S927" s="1"/>
      <c r="T927" s="1"/>
      <c r="U927" s="1"/>
      <c r="V927" s="1"/>
      <c r="W927" s="1"/>
      <c r="X927" s="1"/>
      <c r="Y927" s="1"/>
      <c r="Z927" s="1"/>
    </row>
    <row r="928" spans="1:26" ht="15.75" customHeight="1">
      <c r="A928" s="246"/>
      <c r="B928" s="246"/>
      <c r="C928" s="246"/>
      <c r="D928" s="246"/>
      <c r="E928" s="246"/>
      <c r="F928" s="246"/>
      <c r="G928" s="246"/>
      <c r="H928" s="246"/>
      <c r="I928" s="1"/>
      <c r="J928" s="1"/>
      <c r="K928" s="1"/>
      <c r="L928" s="1"/>
      <c r="M928" s="1"/>
      <c r="N928" s="1"/>
      <c r="O928" s="1"/>
      <c r="P928" s="1"/>
      <c r="Q928" s="1"/>
      <c r="R928" s="1"/>
      <c r="S928" s="1"/>
      <c r="T928" s="1"/>
      <c r="U928" s="1"/>
      <c r="V928" s="1"/>
      <c r="W928" s="1"/>
      <c r="X928" s="1"/>
      <c r="Y928" s="1"/>
      <c r="Z928" s="1"/>
    </row>
    <row r="929" spans="1:26" ht="15.75" customHeight="1">
      <c r="A929" s="246"/>
      <c r="B929" s="246"/>
      <c r="C929" s="246"/>
      <c r="D929" s="246"/>
      <c r="E929" s="246"/>
      <c r="F929" s="246"/>
      <c r="G929" s="246"/>
      <c r="H929" s="246"/>
      <c r="I929" s="1"/>
      <c r="J929" s="1"/>
      <c r="K929" s="1"/>
      <c r="L929" s="1"/>
      <c r="M929" s="1"/>
      <c r="N929" s="1"/>
      <c r="O929" s="1"/>
      <c r="P929" s="1"/>
      <c r="Q929" s="1"/>
      <c r="R929" s="1"/>
      <c r="S929" s="1"/>
      <c r="T929" s="1"/>
      <c r="U929" s="1"/>
      <c r="V929" s="1"/>
      <c r="W929" s="1"/>
      <c r="X929" s="1"/>
      <c r="Y929" s="1"/>
      <c r="Z929" s="1"/>
    </row>
    <row r="930" spans="1:26" ht="15.75" customHeight="1">
      <c r="A930" s="246"/>
      <c r="B930" s="246"/>
      <c r="C930" s="246"/>
      <c r="D930" s="246"/>
      <c r="E930" s="246"/>
      <c r="F930" s="246"/>
      <c r="G930" s="246"/>
      <c r="H930" s="246"/>
      <c r="I930" s="1"/>
      <c r="J930" s="1"/>
      <c r="K930" s="1"/>
      <c r="L930" s="1"/>
      <c r="M930" s="1"/>
      <c r="N930" s="1"/>
      <c r="O930" s="1"/>
      <c r="P930" s="1"/>
      <c r="Q930" s="1"/>
      <c r="R930" s="1"/>
      <c r="S930" s="1"/>
      <c r="T930" s="1"/>
      <c r="U930" s="1"/>
      <c r="V930" s="1"/>
      <c r="W930" s="1"/>
      <c r="X930" s="1"/>
      <c r="Y930" s="1"/>
      <c r="Z930" s="1"/>
    </row>
    <row r="931" spans="1:26" ht="15.75" customHeight="1">
      <c r="A931" s="246"/>
      <c r="B931" s="246"/>
      <c r="C931" s="246"/>
      <c r="D931" s="246"/>
      <c r="E931" s="246"/>
      <c r="F931" s="246"/>
      <c r="G931" s="246"/>
      <c r="H931" s="246"/>
      <c r="I931" s="1"/>
      <c r="J931" s="1"/>
      <c r="K931" s="1"/>
      <c r="L931" s="1"/>
      <c r="M931" s="1"/>
      <c r="N931" s="1"/>
      <c r="O931" s="1"/>
      <c r="P931" s="1"/>
      <c r="Q931" s="1"/>
      <c r="R931" s="1"/>
      <c r="S931" s="1"/>
      <c r="T931" s="1"/>
      <c r="U931" s="1"/>
      <c r="V931" s="1"/>
      <c r="W931" s="1"/>
      <c r="X931" s="1"/>
      <c r="Y931" s="1"/>
      <c r="Z931" s="1"/>
    </row>
    <row r="932" spans="1:26" ht="15.75" customHeight="1">
      <c r="A932" s="246"/>
      <c r="B932" s="246"/>
      <c r="C932" s="246"/>
      <c r="D932" s="246"/>
      <c r="E932" s="246"/>
      <c r="F932" s="246"/>
      <c r="G932" s="246"/>
      <c r="H932" s="246"/>
      <c r="I932" s="1"/>
      <c r="J932" s="1"/>
      <c r="K932" s="1"/>
      <c r="L932" s="1"/>
      <c r="M932" s="1"/>
      <c r="N932" s="1"/>
      <c r="O932" s="1"/>
      <c r="P932" s="1"/>
      <c r="Q932" s="1"/>
      <c r="R932" s="1"/>
      <c r="S932" s="1"/>
      <c r="T932" s="1"/>
      <c r="U932" s="1"/>
      <c r="V932" s="1"/>
      <c r="W932" s="1"/>
      <c r="X932" s="1"/>
      <c r="Y932" s="1"/>
      <c r="Z932" s="1"/>
    </row>
    <row r="933" spans="1:26" ht="15.75" customHeight="1">
      <c r="A933" s="246"/>
      <c r="B933" s="246"/>
      <c r="C933" s="246"/>
      <c r="D933" s="246"/>
      <c r="E933" s="246"/>
      <c r="F933" s="246"/>
      <c r="G933" s="246"/>
      <c r="H933" s="246"/>
      <c r="I933" s="1"/>
      <c r="J933" s="1"/>
      <c r="K933" s="1"/>
      <c r="L933" s="1"/>
      <c r="M933" s="1"/>
      <c r="N933" s="1"/>
      <c r="O933" s="1"/>
      <c r="P933" s="1"/>
      <c r="Q933" s="1"/>
      <c r="R933" s="1"/>
      <c r="S933" s="1"/>
      <c r="T933" s="1"/>
      <c r="U933" s="1"/>
      <c r="V933" s="1"/>
      <c r="W933" s="1"/>
      <c r="X933" s="1"/>
      <c r="Y933" s="1"/>
      <c r="Z933" s="1"/>
    </row>
    <row r="934" spans="1:26" ht="15.75" customHeight="1">
      <c r="A934" s="246"/>
      <c r="B934" s="246"/>
      <c r="C934" s="246"/>
      <c r="D934" s="246"/>
      <c r="E934" s="246"/>
      <c r="F934" s="246"/>
      <c r="G934" s="246"/>
      <c r="H934" s="246"/>
      <c r="I934" s="1"/>
      <c r="J934" s="1"/>
      <c r="K934" s="1"/>
      <c r="L934" s="1"/>
      <c r="M934" s="1"/>
      <c r="N934" s="1"/>
      <c r="O934" s="1"/>
      <c r="P934" s="1"/>
      <c r="Q934" s="1"/>
      <c r="R934" s="1"/>
      <c r="S934" s="1"/>
      <c r="T934" s="1"/>
      <c r="U934" s="1"/>
      <c r="V934" s="1"/>
      <c r="W934" s="1"/>
      <c r="X934" s="1"/>
      <c r="Y934" s="1"/>
      <c r="Z934" s="1"/>
    </row>
    <row r="935" spans="1:26" ht="15.75" customHeight="1">
      <c r="A935" s="246"/>
      <c r="B935" s="246"/>
      <c r="C935" s="246"/>
      <c r="D935" s="246"/>
      <c r="E935" s="246"/>
      <c r="F935" s="246"/>
      <c r="G935" s="246"/>
      <c r="H935" s="246"/>
      <c r="I935" s="1"/>
      <c r="J935" s="1"/>
      <c r="K935" s="1"/>
      <c r="L935" s="1"/>
      <c r="M935" s="1"/>
      <c r="N935" s="1"/>
      <c r="O935" s="1"/>
      <c r="P935" s="1"/>
      <c r="Q935" s="1"/>
      <c r="R935" s="1"/>
      <c r="S935" s="1"/>
      <c r="T935" s="1"/>
      <c r="U935" s="1"/>
      <c r="V935" s="1"/>
      <c r="W935" s="1"/>
      <c r="X935" s="1"/>
      <c r="Y935" s="1"/>
      <c r="Z935" s="1"/>
    </row>
    <row r="936" spans="1:26" ht="15.75" customHeight="1">
      <c r="A936" s="246"/>
      <c r="B936" s="246"/>
      <c r="C936" s="246"/>
      <c r="D936" s="246"/>
      <c r="E936" s="246"/>
      <c r="F936" s="246"/>
      <c r="G936" s="246"/>
      <c r="H936" s="246"/>
      <c r="I936" s="1"/>
      <c r="J936" s="1"/>
      <c r="K936" s="1"/>
      <c r="L936" s="1"/>
      <c r="M936" s="1"/>
      <c r="N936" s="1"/>
      <c r="O936" s="1"/>
      <c r="P936" s="1"/>
      <c r="Q936" s="1"/>
      <c r="R936" s="1"/>
      <c r="S936" s="1"/>
      <c r="T936" s="1"/>
      <c r="U936" s="1"/>
      <c r="V936" s="1"/>
      <c r="W936" s="1"/>
      <c r="X936" s="1"/>
      <c r="Y936" s="1"/>
      <c r="Z936" s="1"/>
    </row>
    <row r="937" spans="1:26" ht="15.75" customHeight="1">
      <c r="A937" s="246"/>
      <c r="B937" s="246"/>
      <c r="C937" s="246"/>
      <c r="D937" s="246"/>
      <c r="E937" s="246"/>
      <c r="F937" s="246"/>
      <c r="G937" s="246"/>
      <c r="H937" s="246"/>
      <c r="I937" s="1"/>
      <c r="J937" s="1"/>
      <c r="K937" s="1"/>
      <c r="L937" s="1"/>
      <c r="M937" s="1"/>
      <c r="N937" s="1"/>
      <c r="O937" s="1"/>
      <c r="P937" s="1"/>
      <c r="Q937" s="1"/>
      <c r="R937" s="1"/>
      <c r="S937" s="1"/>
      <c r="T937" s="1"/>
      <c r="U937" s="1"/>
      <c r="V937" s="1"/>
      <c r="W937" s="1"/>
      <c r="X937" s="1"/>
      <c r="Y937" s="1"/>
      <c r="Z937" s="1"/>
    </row>
    <row r="938" spans="1:26" ht="15.75" customHeight="1">
      <c r="A938" s="246"/>
      <c r="B938" s="246"/>
      <c r="C938" s="246"/>
      <c r="D938" s="246"/>
      <c r="E938" s="246"/>
      <c r="F938" s="246"/>
      <c r="G938" s="246"/>
      <c r="H938" s="246"/>
      <c r="I938" s="1"/>
      <c r="J938" s="1"/>
      <c r="K938" s="1"/>
      <c r="L938" s="1"/>
      <c r="M938" s="1"/>
      <c r="N938" s="1"/>
      <c r="O938" s="1"/>
      <c r="P938" s="1"/>
      <c r="Q938" s="1"/>
      <c r="R938" s="1"/>
      <c r="S938" s="1"/>
      <c r="T938" s="1"/>
      <c r="U938" s="1"/>
      <c r="V938" s="1"/>
      <c r="W938" s="1"/>
      <c r="X938" s="1"/>
      <c r="Y938" s="1"/>
      <c r="Z938" s="1"/>
    </row>
    <row r="939" spans="1:26" ht="15.75" customHeight="1">
      <c r="A939" s="246"/>
      <c r="B939" s="246"/>
      <c r="C939" s="246"/>
      <c r="D939" s="246"/>
      <c r="E939" s="246"/>
      <c r="F939" s="246"/>
      <c r="G939" s="246"/>
      <c r="H939" s="246"/>
      <c r="I939" s="1"/>
      <c r="J939" s="1"/>
      <c r="K939" s="1"/>
      <c r="L939" s="1"/>
      <c r="M939" s="1"/>
      <c r="N939" s="1"/>
      <c r="O939" s="1"/>
      <c r="P939" s="1"/>
      <c r="Q939" s="1"/>
      <c r="R939" s="1"/>
      <c r="S939" s="1"/>
      <c r="T939" s="1"/>
      <c r="U939" s="1"/>
      <c r="V939" s="1"/>
      <c r="W939" s="1"/>
      <c r="X939" s="1"/>
      <c r="Y939" s="1"/>
      <c r="Z939" s="1"/>
    </row>
    <row r="940" spans="1:26" ht="15.75" customHeight="1">
      <c r="A940" s="246"/>
      <c r="B940" s="246"/>
      <c r="C940" s="246"/>
      <c r="D940" s="246"/>
      <c r="E940" s="246"/>
      <c r="F940" s="246"/>
      <c r="G940" s="246"/>
      <c r="H940" s="246"/>
      <c r="I940" s="1"/>
      <c r="J940" s="1"/>
      <c r="K940" s="1"/>
      <c r="L940" s="1"/>
      <c r="M940" s="1"/>
      <c r="N940" s="1"/>
      <c r="O940" s="1"/>
      <c r="P940" s="1"/>
      <c r="Q940" s="1"/>
      <c r="R940" s="1"/>
      <c r="S940" s="1"/>
      <c r="T940" s="1"/>
      <c r="U940" s="1"/>
      <c r="V940" s="1"/>
      <c r="W940" s="1"/>
      <c r="X940" s="1"/>
      <c r="Y940" s="1"/>
      <c r="Z940" s="1"/>
    </row>
    <row r="941" spans="1:26" ht="15.75" customHeight="1">
      <c r="A941" s="246"/>
      <c r="B941" s="246"/>
      <c r="C941" s="246"/>
      <c r="D941" s="246"/>
      <c r="E941" s="246"/>
      <c r="F941" s="246"/>
      <c r="G941" s="246"/>
      <c r="H941" s="246"/>
      <c r="I941" s="1"/>
      <c r="J941" s="1"/>
      <c r="K941" s="1"/>
      <c r="L941" s="1"/>
      <c r="M941" s="1"/>
      <c r="N941" s="1"/>
      <c r="O941" s="1"/>
      <c r="P941" s="1"/>
      <c r="Q941" s="1"/>
      <c r="R941" s="1"/>
      <c r="S941" s="1"/>
      <c r="T941" s="1"/>
      <c r="U941" s="1"/>
      <c r="V941" s="1"/>
      <c r="W941" s="1"/>
      <c r="X941" s="1"/>
      <c r="Y941" s="1"/>
      <c r="Z941" s="1"/>
    </row>
    <row r="942" spans="1:26" ht="15.75" customHeight="1">
      <c r="A942" s="246"/>
      <c r="B942" s="246"/>
      <c r="C942" s="246"/>
      <c r="D942" s="246"/>
      <c r="E942" s="246"/>
      <c r="F942" s="246"/>
      <c r="G942" s="246"/>
      <c r="H942" s="246"/>
      <c r="I942" s="1"/>
      <c r="J942" s="1"/>
      <c r="K942" s="1"/>
      <c r="L942" s="1"/>
      <c r="M942" s="1"/>
      <c r="N942" s="1"/>
      <c r="O942" s="1"/>
      <c r="P942" s="1"/>
      <c r="Q942" s="1"/>
      <c r="R942" s="1"/>
      <c r="S942" s="1"/>
      <c r="T942" s="1"/>
      <c r="U942" s="1"/>
      <c r="V942" s="1"/>
      <c r="W942" s="1"/>
      <c r="X942" s="1"/>
      <c r="Y942" s="1"/>
      <c r="Z942" s="1"/>
    </row>
    <row r="943" spans="1:26" ht="15.75" customHeight="1">
      <c r="A943" s="246"/>
      <c r="B943" s="246"/>
      <c r="C943" s="246"/>
      <c r="D943" s="246"/>
      <c r="E943" s="246"/>
      <c r="F943" s="246"/>
      <c r="G943" s="246"/>
      <c r="H943" s="246"/>
      <c r="I943" s="1"/>
      <c r="J943" s="1"/>
      <c r="K943" s="1"/>
      <c r="L943" s="1"/>
      <c r="M943" s="1"/>
      <c r="N943" s="1"/>
      <c r="O943" s="1"/>
      <c r="P943" s="1"/>
      <c r="Q943" s="1"/>
      <c r="R943" s="1"/>
      <c r="S943" s="1"/>
      <c r="T943" s="1"/>
      <c r="U943" s="1"/>
      <c r="V943" s="1"/>
      <c r="W943" s="1"/>
      <c r="X943" s="1"/>
      <c r="Y943" s="1"/>
      <c r="Z943" s="1"/>
    </row>
    <row r="944" spans="1:26" ht="15.75" customHeight="1">
      <c r="A944" s="246"/>
      <c r="B944" s="246"/>
      <c r="C944" s="246"/>
      <c r="D944" s="246"/>
      <c r="E944" s="246"/>
      <c r="F944" s="246"/>
      <c r="G944" s="246"/>
      <c r="H944" s="246"/>
      <c r="I944" s="1"/>
      <c r="J944" s="1"/>
      <c r="K944" s="1"/>
      <c r="L944" s="1"/>
      <c r="M944" s="1"/>
      <c r="N944" s="1"/>
      <c r="O944" s="1"/>
      <c r="P944" s="1"/>
      <c r="Q944" s="1"/>
      <c r="R944" s="1"/>
      <c r="S944" s="1"/>
      <c r="T944" s="1"/>
      <c r="U944" s="1"/>
      <c r="V944" s="1"/>
      <c r="W944" s="1"/>
      <c r="X944" s="1"/>
      <c r="Y944" s="1"/>
      <c r="Z944" s="1"/>
    </row>
    <row r="945" spans="1:26" ht="15.75" customHeight="1">
      <c r="A945" s="246"/>
      <c r="B945" s="246"/>
      <c r="C945" s="246"/>
      <c r="D945" s="246"/>
      <c r="E945" s="246"/>
      <c r="F945" s="246"/>
      <c r="G945" s="246"/>
      <c r="H945" s="246"/>
      <c r="I945" s="1"/>
      <c r="J945" s="1"/>
      <c r="K945" s="1"/>
      <c r="L945" s="1"/>
      <c r="M945" s="1"/>
      <c r="N945" s="1"/>
      <c r="O945" s="1"/>
      <c r="P945" s="1"/>
      <c r="Q945" s="1"/>
      <c r="R945" s="1"/>
      <c r="S945" s="1"/>
      <c r="T945" s="1"/>
      <c r="U945" s="1"/>
      <c r="V945" s="1"/>
      <c r="W945" s="1"/>
      <c r="X945" s="1"/>
      <c r="Y945" s="1"/>
      <c r="Z945" s="1"/>
    </row>
    <row r="946" spans="1:26" ht="15.75" customHeight="1">
      <c r="A946" s="246"/>
      <c r="B946" s="246"/>
      <c r="C946" s="246"/>
      <c r="D946" s="246"/>
      <c r="E946" s="246"/>
      <c r="F946" s="246"/>
      <c r="G946" s="246"/>
      <c r="H946" s="246"/>
      <c r="I946" s="1"/>
      <c r="J946" s="1"/>
      <c r="K946" s="1"/>
      <c r="L946" s="1"/>
      <c r="M946" s="1"/>
      <c r="N946" s="1"/>
      <c r="O946" s="1"/>
      <c r="P946" s="1"/>
      <c r="Q946" s="1"/>
      <c r="R946" s="1"/>
      <c r="S946" s="1"/>
      <c r="T946" s="1"/>
      <c r="U946" s="1"/>
      <c r="V946" s="1"/>
      <c r="W946" s="1"/>
      <c r="X946" s="1"/>
      <c r="Y946" s="1"/>
      <c r="Z946" s="1"/>
    </row>
    <row r="947" spans="1:26" ht="15.75" customHeight="1">
      <c r="A947" s="246"/>
      <c r="B947" s="246"/>
      <c r="C947" s="246"/>
      <c r="D947" s="246"/>
      <c r="E947" s="246"/>
      <c r="F947" s="246"/>
      <c r="G947" s="246"/>
      <c r="H947" s="246"/>
      <c r="I947" s="1"/>
      <c r="J947" s="1"/>
      <c r="K947" s="1"/>
      <c r="L947" s="1"/>
      <c r="M947" s="1"/>
      <c r="N947" s="1"/>
      <c r="O947" s="1"/>
      <c r="P947" s="1"/>
      <c r="Q947" s="1"/>
      <c r="R947" s="1"/>
      <c r="S947" s="1"/>
      <c r="T947" s="1"/>
      <c r="U947" s="1"/>
      <c r="V947" s="1"/>
      <c r="W947" s="1"/>
      <c r="X947" s="1"/>
      <c r="Y947" s="1"/>
      <c r="Z947" s="1"/>
    </row>
    <row r="948" spans="1:26" ht="15.75" customHeight="1">
      <c r="A948" s="246"/>
      <c r="B948" s="246"/>
      <c r="C948" s="246"/>
      <c r="D948" s="246"/>
      <c r="E948" s="246"/>
      <c r="F948" s="246"/>
      <c r="G948" s="246"/>
      <c r="H948" s="246"/>
      <c r="I948" s="1"/>
      <c r="J948" s="1"/>
      <c r="K948" s="1"/>
      <c r="L948" s="1"/>
      <c r="M948" s="1"/>
      <c r="N948" s="1"/>
      <c r="O948" s="1"/>
      <c r="P948" s="1"/>
      <c r="Q948" s="1"/>
      <c r="R948" s="1"/>
      <c r="S948" s="1"/>
      <c r="T948" s="1"/>
      <c r="U948" s="1"/>
      <c r="V948" s="1"/>
      <c r="W948" s="1"/>
      <c r="X948" s="1"/>
      <c r="Y948" s="1"/>
      <c r="Z948" s="1"/>
    </row>
    <row r="949" spans="1:26" ht="15.75" customHeight="1">
      <c r="A949" s="246"/>
      <c r="B949" s="246"/>
      <c r="C949" s="246"/>
      <c r="D949" s="246"/>
      <c r="E949" s="246"/>
      <c r="F949" s="246"/>
      <c r="G949" s="246"/>
      <c r="H949" s="246"/>
      <c r="I949" s="1"/>
      <c r="J949" s="1"/>
      <c r="K949" s="1"/>
      <c r="L949" s="1"/>
      <c r="M949" s="1"/>
      <c r="N949" s="1"/>
      <c r="O949" s="1"/>
      <c r="P949" s="1"/>
      <c r="Q949" s="1"/>
      <c r="R949" s="1"/>
      <c r="S949" s="1"/>
      <c r="T949" s="1"/>
      <c r="U949" s="1"/>
      <c r="V949" s="1"/>
      <c r="W949" s="1"/>
      <c r="X949" s="1"/>
      <c r="Y949" s="1"/>
      <c r="Z949" s="1"/>
    </row>
    <row r="950" spans="1:26" ht="15.75" customHeight="1">
      <c r="A950" s="246"/>
      <c r="B950" s="246"/>
      <c r="C950" s="246"/>
      <c r="D950" s="246"/>
      <c r="E950" s="246"/>
      <c r="F950" s="246"/>
      <c r="G950" s="246"/>
      <c r="H950" s="246"/>
      <c r="I950" s="1"/>
      <c r="J950" s="1"/>
      <c r="K950" s="1"/>
      <c r="L950" s="1"/>
      <c r="M950" s="1"/>
      <c r="N950" s="1"/>
      <c r="O950" s="1"/>
      <c r="P950" s="1"/>
      <c r="Q950" s="1"/>
      <c r="R950" s="1"/>
      <c r="S950" s="1"/>
      <c r="T950" s="1"/>
      <c r="U950" s="1"/>
      <c r="V950" s="1"/>
      <c r="W950" s="1"/>
      <c r="X950" s="1"/>
      <c r="Y950" s="1"/>
      <c r="Z950" s="1"/>
    </row>
    <row r="951" spans="1:26" ht="15.75" customHeight="1">
      <c r="A951" s="246"/>
      <c r="B951" s="246"/>
      <c r="C951" s="246"/>
      <c r="D951" s="246"/>
      <c r="E951" s="246"/>
      <c r="F951" s="246"/>
      <c r="G951" s="246"/>
      <c r="H951" s="246"/>
      <c r="I951" s="1"/>
      <c r="J951" s="1"/>
      <c r="K951" s="1"/>
      <c r="L951" s="1"/>
      <c r="M951" s="1"/>
      <c r="N951" s="1"/>
      <c r="O951" s="1"/>
      <c r="P951" s="1"/>
      <c r="Q951" s="1"/>
      <c r="R951" s="1"/>
      <c r="S951" s="1"/>
      <c r="T951" s="1"/>
      <c r="U951" s="1"/>
      <c r="V951" s="1"/>
      <c r="W951" s="1"/>
      <c r="X951" s="1"/>
      <c r="Y951" s="1"/>
      <c r="Z951" s="1"/>
    </row>
    <row r="952" spans="1:26" ht="15.75" customHeight="1">
      <c r="A952" s="246"/>
      <c r="B952" s="246"/>
      <c r="C952" s="246"/>
      <c r="D952" s="246"/>
      <c r="E952" s="246"/>
      <c r="F952" s="246"/>
      <c r="G952" s="246"/>
      <c r="H952" s="246"/>
      <c r="I952" s="1"/>
      <c r="J952" s="1"/>
      <c r="K952" s="1"/>
      <c r="L952" s="1"/>
      <c r="M952" s="1"/>
      <c r="N952" s="1"/>
      <c r="O952" s="1"/>
      <c r="P952" s="1"/>
      <c r="Q952" s="1"/>
      <c r="R952" s="1"/>
      <c r="S952" s="1"/>
      <c r="T952" s="1"/>
      <c r="U952" s="1"/>
      <c r="V952" s="1"/>
      <c r="W952" s="1"/>
      <c r="X952" s="1"/>
      <c r="Y952" s="1"/>
      <c r="Z952" s="1"/>
    </row>
    <row r="953" spans="1:26" ht="15.75" customHeight="1">
      <c r="A953" s="246"/>
      <c r="B953" s="246"/>
      <c r="C953" s="246"/>
      <c r="D953" s="246"/>
      <c r="E953" s="246"/>
      <c r="F953" s="246"/>
      <c r="G953" s="246"/>
      <c r="H953" s="246"/>
      <c r="I953" s="1"/>
      <c r="J953" s="1"/>
      <c r="K953" s="1"/>
      <c r="L953" s="1"/>
      <c r="M953" s="1"/>
      <c r="N953" s="1"/>
      <c r="O953" s="1"/>
      <c r="P953" s="1"/>
      <c r="Q953" s="1"/>
      <c r="R953" s="1"/>
      <c r="S953" s="1"/>
      <c r="T953" s="1"/>
      <c r="U953" s="1"/>
      <c r="V953" s="1"/>
      <c r="W953" s="1"/>
      <c r="X953" s="1"/>
      <c r="Y953" s="1"/>
      <c r="Z953" s="1"/>
    </row>
    <row r="954" spans="1:26" ht="15.75" customHeight="1">
      <c r="A954" s="246"/>
      <c r="B954" s="246"/>
      <c r="C954" s="246"/>
      <c r="D954" s="246"/>
      <c r="E954" s="246"/>
      <c r="F954" s="246"/>
      <c r="G954" s="246"/>
      <c r="H954" s="246"/>
      <c r="I954" s="1"/>
      <c r="J954" s="1"/>
      <c r="K954" s="1"/>
      <c r="L954" s="1"/>
      <c r="M954" s="1"/>
      <c r="N954" s="1"/>
      <c r="O954" s="1"/>
      <c r="P954" s="1"/>
      <c r="Q954" s="1"/>
      <c r="R954" s="1"/>
      <c r="S954" s="1"/>
      <c r="T954" s="1"/>
      <c r="U954" s="1"/>
      <c r="V954" s="1"/>
      <c r="W954" s="1"/>
      <c r="X954" s="1"/>
      <c r="Y954" s="1"/>
      <c r="Z954" s="1"/>
    </row>
    <row r="955" spans="1:26" ht="15.75" customHeight="1">
      <c r="A955" s="246"/>
      <c r="B955" s="246"/>
      <c r="C955" s="246"/>
      <c r="D955" s="246"/>
      <c r="E955" s="246"/>
      <c r="F955" s="246"/>
      <c r="G955" s="246"/>
      <c r="H955" s="246"/>
      <c r="I955" s="1"/>
      <c r="J955" s="1"/>
      <c r="K955" s="1"/>
      <c r="L955" s="1"/>
      <c r="M955" s="1"/>
      <c r="N955" s="1"/>
      <c r="O955" s="1"/>
      <c r="P955" s="1"/>
      <c r="Q955" s="1"/>
      <c r="R955" s="1"/>
      <c r="S955" s="1"/>
      <c r="T955" s="1"/>
      <c r="U955" s="1"/>
      <c r="V955" s="1"/>
      <c r="W955" s="1"/>
      <c r="X955" s="1"/>
      <c r="Y955" s="1"/>
      <c r="Z955" s="1"/>
    </row>
    <row r="956" spans="1:26" ht="15.75" customHeight="1">
      <c r="A956" s="246"/>
      <c r="B956" s="246"/>
      <c r="C956" s="246"/>
      <c r="D956" s="246"/>
      <c r="E956" s="246"/>
      <c r="F956" s="246"/>
      <c r="G956" s="246"/>
      <c r="H956" s="246"/>
      <c r="I956" s="1"/>
      <c r="J956" s="1"/>
      <c r="K956" s="1"/>
      <c r="L956" s="1"/>
      <c r="M956" s="1"/>
      <c r="N956" s="1"/>
      <c r="O956" s="1"/>
      <c r="P956" s="1"/>
      <c r="Q956" s="1"/>
      <c r="R956" s="1"/>
      <c r="S956" s="1"/>
      <c r="T956" s="1"/>
      <c r="U956" s="1"/>
      <c r="V956" s="1"/>
      <c r="W956" s="1"/>
      <c r="X956" s="1"/>
      <c r="Y956" s="1"/>
      <c r="Z956" s="1"/>
    </row>
    <row r="957" spans="1:26" ht="15.75" customHeight="1">
      <c r="A957" s="246"/>
      <c r="B957" s="246"/>
      <c r="C957" s="246"/>
      <c r="D957" s="246"/>
      <c r="E957" s="246"/>
      <c r="F957" s="246"/>
      <c r="G957" s="246"/>
      <c r="H957" s="246"/>
      <c r="I957" s="1"/>
      <c r="J957" s="1"/>
      <c r="K957" s="1"/>
      <c r="L957" s="1"/>
      <c r="M957" s="1"/>
      <c r="N957" s="1"/>
      <c r="O957" s="1"/>
      <c r="P957" s="1"/>
      <c r="Q957" s="1"/>
      <c r="R957" s="1"/>
      <c r="S957" s="1"/>
      <c r="T957" s="1"/>
      <c r="U957" s="1"/>
      <c r="V957" s="1"/>
      <c r="W957" s="1"/>
      <c r="X957" s="1"/>
      <c r="Y957" s="1"/>
      <c r="Z957" s="1"/>
    </row>
    <row r="958" spans="1:26" ht="15.75" customHeight="1">
      <c r="A958" s="246"/>
      <c r="B958" s="246"/>
      <c r="C958" s="246"/>
      <c r="D958" s="246"/>
      <c r="E958" s="246"/>
      <c r="F958" s="246"/>
      <c r="G958" s="246"/>
      <c r="H958" s="246"/>
      <c r="I958" s="1"/>
      <c r="J958" s="1"/>
      <c r="K958" s="1"/>
      <c r="L958" s="1"/>
      <c r="M958" s="1"/>
      <c r="N958" s="1"/>
      <c r="O958" s="1"/>
      <c r="P958" s="1"/>
      <c r="Q958" s="1"/>
      <c r="R958" s="1"/>
      <c r="S958" s="1"/>
      <c r="T958" s="1"/>
      <c r="U958" s="1"/>
      <c r="V958" s="1"/>
      <c r="W958" s="1"/>
      <c r="X958" s="1"/>
      <c r="Y958" s="1"/>
      <c r="Z958" s="1"/>
    </row>
    <row r="959" spans="1:26" ht="15.75" customHeight="1">
      <c r="A959" s="246"/>
      <c r="B959" s="246"/>
      <c r="C959" s="246"/>
      <c r="D959" s="246"/>
      <c r="E959" s="246"/>
      <c r="F959" s="246"/>
      <c r="G959" s="246"/>
      <c r="H959" s="246"/>
      <c r="I959" s="1"/>
      <c r="J959" s="1"/>
      <c r="K959" s="1"/>
      <c r="L959" s="1"/>
      <c r="M959" s="1"/>
      <c r="N959" s="1"/>
      <c r="O959" s="1"/>
      <c r="P959" s="1"/>
      <c r="Q959" s="1"/>
      <c r="R959" s="1"/>
      <c r="S959" s="1"/>
      <c r="T959" s="1"/>
      <c r="U959" s="1"/>
      <c r="V959" s="1"/>
      <c r="W959" s="1"/>
      <c r="X959" s="1"/>
      <c r="Y959" s="1"/>
      <c r="Z959" s="1"/>
    </row>
    <row r="960" spans="1:26" ht="15.75" customHeight="1">
      <c r="A960" s="246"/>
      <c r="B960" s="246"/>
      <c r="C960" s="246"/>
      <c r="D960" s="246"/>
      <c r="E960" s="246"/>
      <c r="F960" s="246"/>
      <c r="G960" s="246"/>
      <c r="H960" s="246"/>
      <c r="I960" s="1"/>
      <c r="J960" s="1"/>
      <c r="K960" s="1"/>
      <c r="L960" s="1"/>
      <c r="M960" s="1"/>
      <c r="N960" s="1"/>
      <c r="O960" s="1"/>
      <c r="P960" s="1"/>
      <c r="Q960" s="1"/>
      <c r="R960" s="1"/>
      <c r="S960" s="1"/>
      <c r="T960" s="1"/>
      <c r="U960" s="1"/>
      <c r="V960" s="1"/>
      <c r="W960" s="1"/>
      <c r="X960" s="1"/>
      <c r="Y960" s="1"/>
      <c r="Z960" s="1"/>
    </row>
    <row r="961" spans="1:26" ht="15.75" customHeight="1">
      <c r="A961" s="246"/>
      <c r="B961" s="246"/>
      <c r="C961" s="246"/>
      <c r="D961" s="246"/>
      <c r="E961" s="246"/>
      <c r="F961" s="246"/>
      <c r="G961" s="246"/>
      <c r="H961" s="246"/>
      <c r="I961" s="1"/>
      <c r="J961" s="1"/>
      <c r="K961" s="1"/>
      <c r="L961" s="1"/>
      <c r="M961" s="1"/>
      <c r="N961" s="1"/>
      <c r="O961" s="1"/>
      <c r="P961" s="1"/>
      <c r="Q961" s="1"/>
      <c r="R961" s="1"/>
      <c r="S961" s="1"/>
      <c r="T961" s="1"/>
      <c r="U961" s="1"/>
      <c r="V961" s="1"/>
      <c r="W961" s="1"/>
      <c r="X961" s="1"/>
      <c r="Y961" s="1"/>
      <c r="Z961" s="1"/>
    </row>
    <row r="962" spans="1:26" ht="15.75" customHeight="1">
      <c r="A962" s="246"/>
      <c r="B962" s="246"/>
      <c r="C962" s="246"/>
      <c r="D962" s="246"/>
      <c r="E962" s="246"/>
      <c r="F962" s="246"/>
      <c r="G962" s="246"/>
      <c r="H962" s="246"/>
      <c r="I962" s="1"/>
      <c r="J962" s="1"/>
      <c r="K962" s="1"/>
      <c r="L962" s="1"/>
      <c r="M962" s="1"/>
      <c r="N962" s="1"/>
      <c r="O962" s="1"/>
      <c r="P962" s="1"/>
      <c r="Q962" s="1"/>
      <c r="R962" s="1"/>
      <c r="S962" s="1"/>
      <c r="T962" s="1"/>
      <c r="U962" s="1"/>
      <c r="V962" s="1"/>
      <c r="W962" s="1"/>
      <c r="X962" s="1"/>
      <c r="Y962" s="1"/>
      <c r="Z962" s="1"/>
    </row>
    <row r="963" spans="1:26" ht="15.75" customHeight="1">
      <c r="A963" s="246"/>
      <c r="B963" s="246"/>
      <c r="C963" s="246"/>
      <c r="D963" s="246"/>
      <c r="E963" s="246"/>
      <c r="F963" s="246"/>
      <c r="G963" s="246"/>
      <c r="H963" s="246"/>
      <c r="I963" s="1"/>
      <c r="J963" s="1"/>
      <c r="K963" s="1"/>
      <c r="L963" s="1"/>
      <c r="M963" s="1"/>
      <c r="N963" s="1"/>
      <c r="O963" s="1"/>
      <c r="P963" s="1"/>
      <c r="Q963" s="1"/>
      <c r="R963" s="1"/>
      <c r="S963" s="1"/>
      <c r="T963" s="1"/>
      <c r="U963" s="1"/>
      <c r="V963" s="1"/>
      <c r="W963" s="1"/>
      <c r="X963" s="1"/>
      <c r="Y963" s="1"/>
      <c r="Z963" s="1"/>
    </row>
    <row r="964" spans="1:26" ht="15.75" customHeight="1">
      <c r="A964" s="246"/>
      <c r="B964" s="246"/>
      <c r="C964" s="246"/>
      <c r="D964" s="246"/>
      <c r="E964" s="246"/>
      <c r="F964" s="246"/>
      <c r="G964" s="246"/>
      <c r="H964" s="246"/>
      <c r="I964" s="1"/>
      <c r="J964" s="1"/>
      <c r="K964" s="1"/>
      <c r="L964" s="1"/>
      <c r="M964" s="1"/>
      <c r="N964" s="1"/>
      <c r="O964" s="1"/>
      <c r="P964" s="1"/>
      <c r="Q964" s="1"/>
      <c r="R964" s="1"/>
      <c r="S964" s="1"/>
      <c r="T964" s="1"/>
      <c r="U964" s="1"/>
      <c r="V964" s="1"/>
      <c r="W964" s="1"/>
      <c r="X964" s="1"/>
      <c r="Y964" s="1"/>
      <c r="Z964" s="1"/>
    </row>
    <row r="965" spans="1:26" ht="15.75" customHeight="1">
      <c r="A965" s="246"/>
      <c r="B965" s="246"/>
      <c r="C965" s="246"/>
      <c r="D965" s="246"/>
      <c r="E965" s="246"/>
      <c r="F965" s="246"/>
      <c r="G965" s="246"/>
      <c r="H965" s="246"/>
      <c r="I965" s="1"/>
      <c r="J965" s="1"/>
      <c r="K965" s="1"/>
      <c r="L965" s="1"/>
      <c r="M965" s="1"/>
      <c r="N965" s="1"/>
      <c r="O965" s="1"/>
      <c r="P965" s="1"/>
      <c r="Q965" s="1"/>
      <c r="R965" s="1"/>
      <c r="S965" s="1"/>
      <c r="T965" s="1"/>
      <c r="U965" s="1"/>
      <c r="V965" s="1"/>
      <c r="W965" s="1"/>
      <c r="X965" s="1"/>
      <c r="Y965" s="1"/>
      <c r="Z965" s="1"/>
    </row>
    <row r="966" spans="1:26" ht="15.75" customHeight="1">
      <c r="A966" s="246"/>
      <c r="B966" s="246"/>
      <c r="C966" s="246"/>
      <c r="D966" s="246"/>
      <c r="E966" s="246"/>
      <c r="F966" s="246"/>
      <c r="G966" s="246"/>
      <c r="H966" s="246"/>
      <c r="I966" s="1"/>
      <c r="J966" s="1"/>
      <c r="K966" s="1"/>
      <c r="L966" s="1"/>
      <c r="M966" s="1"/>
      <c r="N966" s="1"/>
      <c r="O966" s="1"/>
      <c r="P966" s="1"/>
      <c r="Q966" s="1"/>
      <c r="R966" s="1"/>
      <c r="S966" s="1"/>
      <c r="T966" s="1"/>
      <c r="U966" s="1"/>
      <c r="V966" s="1"/>
      <c r="W966" s="1"/>
      <c r="X966" s="1"/>
      <c r="Y966" s="1"/>
      <c r="Z966" s="1"/>
    </row>
    <row r="967" spans="1:26" ht="15.75" customHeight="1">
      <c r="A967" s="246"/>
      <c r="B967" s="246"/>
      <c r="C967" s="246"/>
      <c r="D967" s="246"/>
      <c r="E967" s="246"/>
      <c r="F967" s="246"/>
      <c r="G967" s="246"/>
      <c r="H967" s="246"/>
      <c r="I967" s="1"/>
      <c r="J967" s="1"/>
      <c r="K967" s="1"/>
      <c r="L967" s="1"/>
      <c r="M967" s="1"/>
      <c r="N967" s="1"/>
      <c r="O967" s="1"/>
      <c r="P967" s="1"/>
      <c r="Q967" s="1"/>
      <c r="R967" s="1"/>
      <c r="S967" s="1"/>
      <c r="T967" s="1"/>
      <c r="U967" s="1"/>
      <c r="V967" s="1"/>
      <c r="W967" s="1"/>
      <c r="X967" s="1"/>
      <c r="Y967" s="1"/>
      <c r="Z967" s="1"/>
    </row>
    <row r="968" spans="1:26" ht="15.75" customHeight="1">
      <c r="A968" s="246"/>
      <c r="B968" s="246"/>
      <c r="C968" s="246"/>
      <c r="D968" s="246"/>
      <c r="E968" s="246"/>
      <c r="F968" s="246"/>
      <c r="G968" s="246"/>
      <c r="H968" s="246"/>
      <c r="I968" s="1"/>
      <c r="J968" s="1"/>
      <c r="K968" s="1"/>
      <c r="L968" s="1"/>
      <c r="M968" s="1"/>
      <c r="N968" s="1"/>
      <c r="O968" s="1"/>
      <c r="P968" s="1"/>
      <c r="Q968" s="1"/>
      <c r="R968" s="1"/>
      <c r="S968" s="1"/>
      <c r="T968" s="1"/>
      <c r="U968" s="1"/>
      <c r="V968" s="1"/>
      <c r="W968" s="1"/>
      <c r="X968" s="1"/>
      <c r="Y968" s="1"/>
      <c r="Z968" s="1"/>
    </row>
    <row r="969" spans="1:26" ht="15.75" customHeight="1">
      <c r="A969" s="246"/>
      <c r="B969" s="246"/>
      <c r="C969" s="246"/>
      <c r="D969" s="246"/>
      <c r="E969" s="246"/>
      <c r="F969" s="246"/>
      <c r="G969" s="246"/>
      <c r="H969" s="246"/>
      <c r="I969" s="1"/>
      <c r="J969" s="1"/>
      <c r="K969" s="1"/>
      <c r="L969" s="1"/>
      <c r="M969" s="1"/>
      <c r="N969" s="1"/>
      <c r="O969" s="1"/>
      <c r="P969" s="1"/>
      <c r="Q969" s="1"/>
      <c r="R969" s="1"/>
      <c r="S969" s="1"/>
      <c r="T969" s="1"/>
      <c r="U969" s="1"/>
      <c r="V969" s="1"/>
      <c r="W969" s="1"/>
      <c r="X969" s="1"/>
      <c r="Y969" s="1"/>
      <c r="Z969" s="1"/>
    </row>
    <row r="970" spans="1:26" ht="15.75" customHeight="1">
      <c r="A970" s="246"/>
      <c r="B970" s="246"/>
      <c r="C970" s="246"/>
      <c r="D970" s="246"/>
      <c r="E970" s="246"/>
      <c r="F970" s="246"/>
      <c r="G970" s="246"/>
      <c r="H970" s="246"/>
      <c r="I970" s="1"/>
      <c r="J970" s="1"/>
      <c r="K970" s="1"/>
      <c r="L970" s="1"/>
      <c r="M970" s="1"/>
      <c r="N970" s="1"/>
      <c r="O970" s="1"/>
      <c r="P970" s="1"/>
      <c r="Q970" s="1"/>
      <c r="R970" s="1"/>
      <c r="S970" s="1"/>
      <c r="T970" s="1"/>
      <c r="U970" s="1"/>
      <c r="V970" s="1"/>
      <c r="W970" s="1"/>
      <c r="X970" s="1"/>
      <c r="Y970" s="1"/>
      <c r="Z970" s="1"/>
    </row>
    <row r="971" spans="1:26" ht="15.75" customHeight="1">
      <c r="A971" s="246"/>
      <c r="B971" s="246"/>
      <c r="C971" s="246"/>
      <c r="D971" s="246"/>
      <c r="E971" s="246"/>
      <c r="F971" s="246"/>
      <c r="G971" s="246"/>
      <c r="H971" s="246"/>
      <c r="I971" s="1"/>
      <c r="J971" s="1"/>
      <c r="K971" s="1"/>
      <c r="L971" s="1"/>
      <c r="M971" s="1"/>
      <c r="N971" s="1"/>
      <c r="O971" s="1"/>
      <c r="P971" s="1"/>
      <c r="Q971" s="1"/>
      <c r="R971" s="1"/>
      <c r="S971" s="1"/>
      <c r="T971" s="1"/>
      <c r="U971" s="1"/>
      <c r="V971" s="1"/>
      <c r="W971" s="1"/>
      <c r="X971" s="1"/>
      <c r="Y971" s="1"/>
      <c r="Z971" s="1"/>
    </row>
    <row r="972" spans="1:26" ht="15.75" customHeight="1">
      <c r="A972" s="246"/>
      <c r="B972" s="246"/>
      <c r="C972" s="246"/>
      <c r="D972" s="246"/>
      <c r="E972" s="246"/>
      <c r="F972" s="246"/>
      <c r="G972" s="246"/>
      <c r="H972" s="246"/>
      <c r="I972" s="1"/>
      <c r="J972" s="1"/>
      <c r="K972" s="1"/>
      <c r="L972" s="1"/>
      <c r="M972" s="1"/>
      <c r="N972" s="1"/>
      <c r="O972" s="1"/>
      <c r="P972" s="1"/>
      <c r="Q972" s="1"/>
      <c r="R972" s="1"/>
      <c r="S972" s="1"/>
      <c r="T972" s="1"/>
      <c r="U972" s="1"/>
      <c r="V972" s="1"/>
      <c r="W972" s="1"/>
      <c r="X972" s="1"/>
      <c r="Y972" s="1"/>
      <c r="Z972" s="1"/>
    </row>
    <row r="973" spans="1:26" ht="15.75" customHeight="1">
      <c r="A973" s="246"/>
      <c r="B973" s="246"/>
      <c r="C973" s="246"/>
      <c r="D973" s="246"/>
      <c r="E973" s="246"/>
      <c r="F973" s="246"/>
      <c r="G973" s="246"/>
      <c r="H973" s="246"/>
      <c r="I973" s="1"/>
      <c r="J973" s="1"/>
      <c r="K973" s="1"/>
      <c r="L973" s="1"/>
      <c r="M973" s="1"/>
      <c r="N973" s="1"/>
      <c r="O973" s="1"/>
      <c r="P973" s="1"/>
      <c r="Q973" s="1"/>
      <c r="R973" s="1"/>
      <c r="S973" s="1"/>
      <c r="T973" s="1"/>
      <c r="U973" s="1"/>
      <c r="V973" s="1"/>
      <c r="W973" s="1"/>
      <c r="X973" s="1"/>
      <c r="Y973" s="1"/>
      <c r="Z973" s="1"/>
    </row>
    <row r="974" spans="1:26" ht="15.75" customHeight="1">
      <c r="A974" s="246"/>
      <c r="B974" s="246"/>
      <c r="C974" s="246"/>
      <c r="D974" s="246"/>
      <c r="E974" s="246"/>
      <c r="F974" s="246"/>
      <c r="G974" s="246"/>
      <c r="H974" s="246"/>
      <c r="I974" s="1"/>
      <c r="J974" s="1"/>
      <c r="K974" s="1"/>
      <c r="L974" s="1"/>
      <c r="M974" s="1"/>
      <c r="N974" s="1"/>
      <c r="O974" s="1"/>
      <c r="P974" s="1"/>
      <c r="Q974" s="1"/>
      <c r="R974" s="1"/>
      <c r="S974" s="1"/>
      <c r="T974" s="1"/>
      <c r="U974" s="1"/>
      <c r="V974" s="1"/>
      <c r="W974" s="1"/>
      <c r="X974" s="1"/>
      <c r="Y974" s="1"/>
      <c r="Z974" s="1"/>
    </row>
    <row r="975" spans="1:26" ht="15.75" customHeight="1">
      <c r="A975" s="246"/>
      <c r="B975" s="246"/>
      <c r="C975" s="246"/>
      <c r="D975" s="246"/>
      <c r="E975" s="246"/>
      <c r="F975" s="246"/>
      <c r="G975" s="246"/>
      <c r="H975" s="246"/>
      <c r="I975" s="1"/>
      <c r="J975" s="1"/>
      <c r="K975" s="1"/>
      <c r="L975" s="1"/>
      <c r="M975" s="1"/>
      <c r="N975" s="1"/>
      <c r="O975" s="1"/>
      <c r="P975" s="1"/>
      <c r="Q975" s="1"/>
      <c r="R975" s="1"/>
      <c r="S975" s="1"/>
      <c r="T975" s="1"/>
      <c r="U975" s="1"/>
      <c r="V975" s="1"/>
      <c r="W975" s="1"/>
      <c r="X975" s="1"/>
      <c r="Y975" s="1"/>
      <c r="Z975" s="1"/>
    </row>
    <row r="976" spans="1:26" ht="15.75" customHeight="1">
      <c r="A976" s="246"/>
      <c r="B976" s="246"/>
      <c r="C976" s="246"/>
      <c r="D976" s="246"/>
      <c r="E976" s="246"/>
      <c r="F976" s="246"/>
      <c r="G976" s="246"/>
      <c r="H976" s="246"/>
      <c r="I976" s="1"/>
      <c r="J976" s="1"/>
      <c r="K976" s="1"/>
      <c r="L976" s="1"/>
      <c r="M976" s="1"/>
      <c r="N976" s="1"/>
      <c r="O976" s="1"/>
      <c r="P976" s="1"/>
      <c r="Q976" s="1"/>
      <c r="R976" s="1"/>
      <c r="S976" s="1"/>
      <c r="T976" s="1"/>
      <c r="U976" s="1"/>
      <c r="V976" s="1"/>
      <c r="W976" s="1"/>
      <c r="X976" s="1"/>
      <c r="Y976" s="1"/>
      <c r="Z976" s="1"/>
    </row>
    <row r="977" spans="1:26" ht="15.75" customHeight="1">
      <c r="A977" s="246"/>
      <c r="B977" s="246"/>
      <c r="C977" s="246"/>
      <c r="D977" s="246"/>
      <c r="E977" s="246"/>
      <c r="F977" s="246"/>
      <c r="G977" s="246"/>
      <c r="H977" s="246"/>
      <c r="I977" s="1"/>
      <c r="J977" s="1"/>
      <c r="K977" s="1"/>
      <c r="L977" s="1"/>
      <c r="M977" s="1"/>
      <c r="N977" s="1"/>
      <c r="O977" s="1"/>
      <c r="P977" s="1"/>
      <c r="Q977" s="1"/>
      <c r="R977" s="1"/>
      <c r="S977" s="1"/>
      <c r="T977" s="1"/>
      <c r="U977" s="1"/>
      <c r="V977" s="1"/>
      <c r="W977" s="1"/>
      <c r="X977" s="1"/>
      <c r="Y977" s="1"/>
      <c r="Z977" s="1"/>
    </row>
    <row r="978" spans="1:26" ht="15.75" customHeight="1">
      <c r="A978" s="246"/>
      <c r="B978" s="246"/>
      <c r="C978" s="246"/>
      <c r="D978" s="246"/>
      <c r="E978" s="246"/>
      <c r="F978" s="246"/>
      <c r="G978" s="246"/>
      <c r="H978" s="246"/>
      <c r="I978" s="1"/>
      <c r="J978" s="1"/>
      <c r="K978" s="1"/>
      <c r="L978" s="1"/>
      <c r="M978" s="1"/>
      <c r="N978" s="1"/>
      <c r="O978" s="1"/>
      <c r="P978" s="1"/>
      <c r="Q978" s="1"/>
      <c r="R978" s="1"/>
      <c r="S978" s="1"/>
      <c r="T978" s="1"/>
      <c r="U978" s="1"/>
      <c r="V978" s="1"/>
      <c r="W978" s="1"/>
      <c r="X978" s="1"/>
      <c r="Y978" s="1"/>
      <c r="Z978" s="1"/>
    </row>
    <row r="979" spans="1:26" ht="15.75" customHeight="1">
      <c r="A979" s="246"/>
      <c r="B979" s="246"/>
      <c r="C979" s="246"/>
      <c r="D979" s="246"/>
      <c r="E979" s="246"/>
      <c r="F979" s="246"/>
      <c r="G979" s="246"/>
      <c r="H979" s="246"/>
      <c r="I979" s="1"/>
      <c r="J979" s="1"/>
      <c r="K979" s="1"/>
      <c r="L979" s="1"/>
      <c r="M979" s="1"/>
      <c r="N979" s="1"/>
      <c r="O979" s="1"/>
      <c r="P979" s="1"/>
      <c r="Q979" s="1"/>
      <c r="R979" s="1"/>
      <c r="S979" s="1"/>
      <c r="T979" s="1"/>
      <c r="U979" s="1"/>
      <c r="V979" s="1"/>
      <c r="W979" s="1"/>
      <c r="X979" s="1"/>
      <c r="Y979" s="1"/>
      <c r="Z979" s="1"/>
    </row>
    <row r="980" spans="1:26" ht="15.75" customHeight="1">
      <c r="A980" s="246"/>
      <c r="B980" s="246"/>
      <c r="C980" s="246"/>
      <c r="D980" s="246"/>
      <c r="E980" s="246"/>
      <c r="F980" s="246"/>
      <c r="G980" s="246"/>
      <c r="H980" s="246"/>
      <c r="I980" s="1"/>
      <c r="J980" s="1"/>
      <c r="K980" s="1"/>
      <c r="L980" s="1"/>
      <c r="M980" s="1"/>
      <c r="N980" s="1"/>
      <c r="O980" s="1"/>
      <c r="P980" s="1"/>
      <c r="Q980" s="1"/>
      <c r="R980" s="1"/>
      <c r="S980" s="1"/>
      <c r="T980" s="1"/>
      <c r="U980" s="1"/>
      <c r="V980" s="1"/>
      <c r="W980" s="1"/>
      <c r="X980" s="1"/>
      <c r="Y980" s="1"/>
      <c r="Z980" s="1"/>
    </row>
    <row r="981" spans="1:26" ht="15.75" customHeight="1">
      <c r="A981" s="246"/>
      <c r="B981" s="246"/>
      <c r="C981" s="246"/>
      <c r="D981" s="246"/>
      <c r="E981" s="246"/>
      <c r="F981" s="246"/>
      <c r="G981" s="246"/>
      <c r="H981" s="246"/>
      <c r="I981" s="1"/>
      <c r="J981" s="1"/>
      <c r="K981" s="1"/>
      <c r="L981" s="1"/>
      <c r="M981" s="1"/>
      <c r="N981" s="1"/>
      <c r="O981" s="1"/>
      <c r="P981" s="1"/>
      <c r="Q981" s="1"/>
      <c r="R981" s="1"/>
      <c r="S981" s="1"/>
      <c r="T981" s="1"/>
      <c r="U981" s="1"/>
      <c r="V981" s="1"/>
      <c r="W981" s="1"/>
      <c r="X981" s="1"/>
      <c r="Y981" s="1"/>
      <c r="Z981" s="1"/>
    </row>
    <row r="982" spans="1:26" ht="15.75" customHeight="1">
      <c r="A982" s="246"/>
      <c r="B982" s="246"/>
      <c r="C982" s="246"/>
      <c r="D982" s="246"/>
      <c r="E982" s="246"/>
      <c r="F982" s="246"/>
      <c r="G982" s="246"/>
      <c r="H982" s="246"/>
      <c r="I982" s="1"/>
      <c r="J982" s="1"/>
      <c r="K982" s="1"/>
      <c r="L982" s="1"/>
      <c r="M982" s="1"/>
      <c r="N982" s="1"/>
      <c r="O982" s="1"/>
      <c r="P982" s="1"/>
      <c r="Q982" s="1"/>
      <c r="R982" s="1"/>
      <c r="S982" s="1"/>
      <c r="T982" s="1"/>
      <c r="U982" s="1"/>
      <c r="V982" s="1"/>
      <c r="W982" s="1"/>
      <c r="X982" s="1"/>
      <c r="Y982" s="1"/>
      <c r="Z982" s="1"/>
    </row>
    <row r="983" spans="1:26" ht="15.75" customHeight="1">
      <c r="A983" s="246"/>
      <c r="B983" s="246"/>
      <c r="C983" s="246"/>
      <c r="D983" s="246"/>
      <c r="E983" s="246"/>
      <c r="F983" s="246"/>
      <c r="G983" s="246"/>
      <c r="H983" s="246"/>
      <c r="I983" s="1"/>
      <c r="J983" s="1"/>
      <c r="K983" s="1"/>
      <c r="L983" s="1"/>
      <c r="M983" s="1"/>
      <c r="N983" s="1"/>
      <c r="O983" s="1"/>
      <c r="P983" s="1"/>
      <c r="Q983" s="1"/>
      <c r="R983" s="1"/>
      <c r="S983" s="1"/>
      <c r="T983" s="1"/>
      <c r="U983" s="1"/>
      <c r="V983" s="1"/>
      <c r="W983" s="1"/>
      <c r="X983" s="1"/>
      <c r="Y983" s="1"/>
      <c r="Z983" s="1"/>
    </row>
    <row r="984" spans="1:26" ht="15.75" customHeight="1">
      <c r="A984" s="246"/>
      <c r="B984" s="246"/>
      <c r="C984" s="246"/>
      <c r="D984" s="246"/>
      <c r="E984" s="246"/>
      <c r="F984" s="246"/>
      <c r="G984" s="246"/>
      <c r="H984" s="246"/>
      <c r="I984" s="1"/>
      <c r="J984" s="1"/>
      <c r="K984" s="1"/>
      <c r="L984" s="1"/>
      <c r="M984" s="1"/>
      <c r="N984" s="1"/>
      <c r="O984" s="1"/>
      <c r="P984" s="1"/>
      <c r="Q984" s="1"/>
      <c r="R984" s="1"/>
      <c r="S984" s="1"/>
      <c r="T984" s="1"/>
      <c r="U984" s="1"/>
      <c r="V984" s="1"/>
      <c r="W984" s="1"/>
      <c r="X984" s="1"/>
      <c r="Y984" s="1"/>
      <c r="Z984" s="1"/>
    </row>
    <row r="985" spans="1:26" ht="15.75" customHeight="1">
      <c r="A985" s="246"/>
      <c r="B985" s="246"/>
      <c r="C985" s="246"/>
      <c r="D985" s="246"/>
      <c r="E985" s="246"/>
      <c r="F985" s="246"/>
      <c r="G985" s="246"/>
      <c r="H985" s="246"/>
      <c r="I985" s="1"/>
      <c r="J985" s="1"/>
      <c r="K985" s="1"/>
      <c r="L985" s="1"/>
      <c r="M985" s="1"/>
      <c r="N985" s="1"/>
      <c r="O985" s="1"/>
      <c r="P985" s="1"/>
      <c r="Q985" s="1"/>
      <c r="R985" s="1"/>
      <c r="S985" s="1"/>
      <c r="T985" s="1"/>
      <c r="U985" s="1"/>
      <c r="V985" s="1"/>
      <c r="W985" s="1"/>
      <c r="X985" s="1"/>
      <c r="Y985" s="1"/>
      <c r="Z985" s="1"/>
    </row>
    <row r="986" spans="1:26" ht="15.75" customHeight="1">
      <c r="A986" s="246"/>
      <c r="B986" s="246"/>
      <c r="C986" s="246"/>
      <c r="D986" s="246"/>
      <c r="E986" s="246"/>
      <c r="F986" s="246"/>
      <c r="G986" s="246"/>
      <c r="H986" s="246"/>
      <c r="I986" s="1"/>
      <c r="J986" s="1"/>
      <c r="K986" s="1"/>
      <c r="L986" s="1"/>
      <c r="M986" s="1"/>
      <c r="N986" s="1"/>
      <c r="O986" s="1"/>
      <c r="P986" s="1"/>
      <c r="Q986" s="1"/>
      <c r="R986" s="1"/>
      <c r="S986" s="1"/>
      <c r="T986" s="1"/>
      <c r="U986" s="1"/>
      <c r="V986" s="1"/>
      <c r="W986" s="1"/>
      <c r="X986" s="1"/>
      <c r="Y986" s="1"/>
      <c r="Z986" s="1"/>
    </row>
    <row r="987" spans="1:26" ht="15.75" customHeight="1">
      <c r="A987" s="246"/>
      <c r="B987" s="246"/>
      <c r="C987" s="246"/>
      <c r="D987" s="246"/>
      <c r="E987" s="246"/>
      <c r="F987" s="246"/>
      <c r="G987" s="246"/>
      <c r="H987" s="246"/>
      <c r="I987" s="1"/>
      <c r="J987" s="1"/>
      <c r="K987" s="1"/>
      <c r="L987" s="1"/>
      <c r="M987" s="1"/>
      <c r="N987" s="1"/>
      <c r="O987" s="1"/>
      <c r="P987" s="1"/>
      <c r="Q987" s="1"/>
      <c r="R987" s="1"/>
      <c r="S987" s="1"/>
      <c r="T987" s="1"/>
      <c r="U987" s="1"/>
      <c r="V987" s="1"/>
      <c r="W987" s="1"/>
      <c r="X987" s="1"/>
      <c r="Y987" s="1"/>
      <c r="Z987" s="1"/>
    </row>
    <row r="988" spans="1:26" ht="15.75" customHeight="1">
      <c r="A988" s="246"/>
      <c r="B988" s="246"/>
      <c r="C988" s="246"/>
      <c r="D988" s="246"/>
      <c r="E988" s="246"/>
      <c r="F988" s="246"/>
      <c r="G988" s="246"/>
      <c r="H988" s="246"/>
      <c r="I988" s="1"/>
      <c r="J988" s="1"/>
      <c r="K988" s="1"/>
      <c r="L988" s="1"/>
      <c r="M988" s="1"/>
      <c r="N988" s="1"/>
      <c r="O988" s="1"/>
      <c r="P988" s="1"/>
      <c r="Q988" s="1"/>
      <c r="R988" s="1"/>
      <c r="S988" s="1"/>
      <c r="T988" s="1"/>
      <c r="U988" s="1"/>
      <c r="V988" s="1"/>
      <c r="W988" s="1"/>
      <c r="X988" s="1"/>
      <c r="Y988" s="1"/>
      <c r="Z988" s="1"/>
    </row>
    <row r="989" spans="1:26" ht="15.75" customHeight="1">
      <c r="A989" s="246"/>
      <c r="B989" s="246"/>
      <c r="C989" s="246"/>
      <c r="D989" s="246"/>
      <c r="E989" s="246"/>
      <c r="F989" s="246"/>
      <c r="G989" s="246"/>
      <c r="H989" s="246"/>
      <c r="I989" s="1"/>
      <c r="J989" s="1"/>
      <c r="K989" s="1"/>
      <c r="L989" s="1"/>
      <c r="M989" s="1"/>
      <c r="N989" s="1"/>
      <c r="O989" s="1"/>
      <c r="P989" s="1"/>
      <c r="Q989" s="1"/>
      <c r="R989" s="1"/>
      <c r="S989" s="1"/>
      <c r="T989" s="1"/>
      <c r="U989" s="1"/>
      <c r="V989" s="1"/>
      <c r="W989" s="1"/>
      <c r="X989" s="1"/>
      <c r="Y989" s="1"/>
      <c r="Z989" s="1"/>
    </row>
    <row r="990" spans="1:26" ht="15.75" customHeight="1">
      <c r="A990" s="246"/>
      <c r="B990" s="246"/>
      <c r="C990" s="246"/>
      <c r="D990" s="246"/>
      <c r="E990" s="246"/>
      <c r="F990" s="246"/>
      <c r="G990" s="246"/>
      <c r="H990" s="246"/>
      <c r="I990" s="1"/>
      <c r="J990" s="1"/>
      <c r="K990" s="1"/>
      <c r="L990" s="1"/>
      <c r="M990" s="1"/>
      <c r="N990" s="1"/>
      <c r="O990" s="1"/>
      <c r="P990" s="1"/>
      <c r="Q990" s="1"/>
      <c r="R990" s="1"/>
      <c r="S990" s="1"/>
      <c r="T990" s="1"/>
      <c r="U990" s="1"/>
      <c r="V990" s="1"/>
      <c r="W990" s="1"/>
      <c r="X990" s="1"/>
      <c r="Y990" s="1"/>
      <c r="Z990" s="1"/>
    </row>
    <row r="991" spans="1:26" ht="15.75" customHeight="1">
      <c r="A991" s="246"/>
      <c r="B991" s="246"/>
      <c r="C991" s="246"/>
      <c r="D991" s="246"/>
      <c r="E991" s="246"/>
      <c r="F991" s="246"/>
      <c r="G991" s="246"/>
      <c r="H991" s="246"/>
      <c r="I991" s="1"/>
      <c r="J991" s="1"/>
      <c r="K991" s="1"/>
      <c r="L991" s="1"/>
      <c r="M991" s="1"/>
      <c r="N991" s="1"/>
      <c r="O991" s="1"/>
      <c r="P991" s="1"/>
      <c r="Q991" s="1"/>
      <c r="R991" s="1"/>
      <c r="S991" s="1"/>
      <c r="T991" s="1"/>
      <c r="U991" s="1"/>
      <c r="V991" s="1"/>
      <c r="W991" s="1"/>
      <c r="X991" s="1"/>
      <c r="Y991" s="1"/>
      <c r="Z991" s="1"/>
    </row>
    <row r="992" spans="1:26" ht="15.75" customHeight="1">
      <c r="A992" s="246"/>
      <c r="B992" s="246"/>
      <c r="C992" s="246"/>
      <c r="D992" s="246"/>
      <c r="E992" s="246"/>
      <c r="F992" s="246"/>
      <c r="G992" s="246"/>
      <c r="H992" s="246"/>
      <c r="I992" s="1"/>
      <c r="J992" s="1"/>
      <c r="K992" s="1"/>
      <c r="L992" s="1"/>
      <c r="M992" s="1"/>
      <c r="N992" s="1"/>
      <c r="O992" s="1"/>
      <c r="P992" s="1"/>
      <c r="Q992" s="1"/>
      <c r="R992" s="1"/>
      <c r="S992" s="1"/>
      <c r="T992" s="1"/>
      <c r="U992" s="1"/>
      <c r="V992" s="1"/>
      <c r="W992" s="1"/>
      <c r="X992" s="1"/>
      <c r="Y992" s="1"/>
      <c r="Z992" s="1"/>
    </row>
    <row r="993" spans="1:26" ht="15.75" customHeight="1">
      <c r="A993" s="246"/>
      <c r="B993" s="246"/>
      <c r="C993" s="246"/>
      <c r="D993" s="246"/>
      <c r="E993" s="246"/>
      <c r="F993" s="246"/>
      <c r="G993" s="246"/>
      <c r="H993" s="246"/>
      <c r="I993" s="1"/>
      <c r="J993" s="1"/>
      <c r="K993" s="1"/>
      <c r="L993" s="1"/>
      <c r="M993" s="1"/>
      <c r="N993" s="1"/>
      <c r="O993" s="1"/>
      <c r="P993" s="1"/>
      <c r="Q993" s="1"/>
      <c r="R993" s="1"/>
      <c r="S993" s="1"/>
      <c r="T993" s="1"/>
      <c r="U993" s="1"/>
      <c r="V993" s="1"/>
      <c r="W993" s="1"/>
      <c r="X993" s="1"/>
      <c r="Y993" s="1"/>
      <c r="Z993" s="1"/>
    </row>
    <row r="994" spans="1:26" ht="15.75" customHeight="1">
      <c r="A994" s="246"/>
      <c r="B994" s="246"/>
      <c r="C994" s="246"/>
      <c r="D994" s="246"/>
      <c r="E994" s="246"/>
      <c r="F994" s="246"/>
      <c r="G994" s="246"/>
      <c r="H994" s="246"/>
      <c r="I994" s="1"/>
      <c r="J994" s="1"/>
      <c r="K994" s="1"/>
      <c r="L994" s="1"/>
      <c r="M994" s="1"/>
      <c r="N994" s="1"/>
      <c r="O994" s="1"/>
      <c r="P994" s="1"/>
      <c r="Q994" s="1"/>
      <c r="R994" s="1"/>
      <c r="S994" s="1"/>
      <c r="T994" s="1"/>
      <c r="U994" s="1"/>
      <c r="V994" s="1"/>
      <c r="W994" s="1"/>
      <c r="X994" s="1"/>
      <c r="Y994" s="1"/>
      <c r="Z994" s="1"/>
    </row>
    <row r="995" spans="1:26" ht="15.75" customHeight="1">
      <c r="A995" s="246"/>
      <c r="B995" s="246"/>
      <c r="C995" s="246"/>
      <c r="D995" s="246"/>
      <c r="E995" s="246"/>
      <c r="F995" s="246"/>
      <c r="G995" s="246"/>
      <c r="H995" s="246"/>
      <c r="I995" s="1"/>
      <c r="J995" s="1"/>
      <c r="K995" s="1"/>
      <c r="L995" s="1"/>
      <c r="M995" s="1"/>
      <c r="N995" s="1"/>
      <c r="O995" s="1"/>
      <c r="P995" s="1"/>
      <c r="Q995" s="1"/>
      <c r="R995" s="1"/>
      <c r="S995" s="1"/>
      <c r="T995" s="1"/>
      <c r="U995" s="1"/>
      <c r="V995" s="1"/>
      <c r="W995" s="1"/>
      <c r="X995" s="1"/>
      <c r="Y995" s="1"/>
      <c r="Z995" s="1"/>
    </row>
    <row r="996" spans="1:26" ht="15.75" customHeight="1">
      <c r="A996" s="246"/>
      <c r="B996" s="246"/>
      <c r="C996" s="246"/>
      <c r="D996" s="246"/>
      <c r="E996" s="246"/>
      <c r="F996" s="246"/>
      <c r="G996" s="246"/>
      <c r="H996" s="246"/>
      <c r="I996" s="1"/>
      <c r="J996" s="1"/>
      <c r="K996" s="1"/>
      <c r="L996" s="1"/>
      <c r="M996" s="1"/>
      <c r="N996" s="1"/>
      <c r="O996" s="1"/>
      <c r="P996" s="1"/>
      <c r="Q996" s="1"/>
      <c r="R996" s="1"/>
      <c r="S996" s="1"/>
      <c r="T996" s="1"/>
      <c r="U996" s="1"/>
      <c r="V996" s="1"/>
      <c r="W996" s="1"/>
      <c r="X996" s="1"/>
      <c r="Y996" s="1"/>
      <c r="Z996" s="1"/>
    </row>
    <row r="997" spans="1:26" ht="15.75" customHeight="1">
      <c r="A997" s="246"/>
      <c r="B997" s="246"/>
      <c r="C997" s="246"/>
      <c r="D997" s="246"/>
      <c r="E997" s="246"/>
      <c r="F997" s="246"/>
      <c r="G997" s="246"/>
      <c r="H997" s="246"/>
      <c r="I997" s="1"/>
      <c r="J997" s="1"/>
      <c r="K997" s="1"/>
      <c r="L997" s="1"/>
      <c r="M997" s="1"/>
      <c r="N997" s="1"/>
      <c r="O997" s="1"/>
      <c r="P997" s="1"/>
      <c r="Q997" s="1"/>
      <c r="R997" s="1"/>
      <c r="S997" s="1"/>
      <c r="T997" s="1"/>
      <c r="U997" s="1"/>
      <c r="V997" s="1"/>
      <c r="W997" s="1"/>
      <c r="X997" s="1"/>
      <c r="Y997" s="1"/>
      <c r="Z997" s="1"/>
    </row>
    <row r="998" spans="1:26" ht="15.75" customHeight="1">
      <c r="A998" s="246"/>
      <c r="B998" s="246"/>
      <c r="C998" s="246"/>
      <c r="D998" s="246"/>
      <c r="E998" s="246"/>
      <c r="F998" s="246"/>
      <c r="G998" s="246"/>
      <c r="H998" s="246"/>
      <c r="I998" s="1"/>
      <c r="J998" s="1"/>
      <c r="K998" s="1"/>
      <c r="L998" s="1"/>
      <c r="M998" s="1"/>
      <c r="N998" s="1"/>
      <c r="O998" s="1"/>
      <c r="P998" s="1"/>
      <c r="Q998" s="1"/>
      <c r="R998" s="1"/>
      <c r="S998" s="1"/>
      <c r="T998" s="1"/>
      <c r="U998" s="1"/>
      <c r="V998" s="1"/>
      <c r="W998" s="1"/>
      <c r="X998" s="1"/>
      <c r="Y998" s="1"/>
      <c r="Z998" s="1"/>
    </row>
    <row r="999" spans="1:26" ht="15.75" customHeight="1">
      <c r="A999" s="246"/>
      <c r="B999" s="246"/>
      <c r="C999" s="246"/>
      <c r="D999" s="246"/>
      <c r="E999" s="246"/>
      <c r="F999" s="246"/>
      <c r="G999" s="246"/>
      <c r="H999" s="246"/>
      <c r="I999" s="1"/>
      <c r="J999" s="1"/>
      <c r="K999" s="1"/>
      <c r="L999" s="1"/>
      <c r="M999" s="1"/>
      <c r="N999" s="1"/>
      <c r="O999" s="1"/>
      <c r="P999" s="1"/>
      <c r="Q999" s="1"/>
      <c r="R999" s="1"/>
      <c r="S999" s="1"/>
      <c r="T999" s="1"/>
      <c r="U999" s="1"/>
      <c r="V999" s="1"/>
      <c r="W999" s="1"/>
      <c r="X999" s="1"/>
      <c r="Y999" s="1"/>
      <c r="Z999" s="1"/>
    </row>
    <row r="1000" spans="1:26" ht="15.75" customHeight="1">
      <c r="A1000" s="246"/>
      <c r="B1000" s="246"/>
      <c r="C1000" s="246"/>
      <c r="D1000" s="246"/>
      <c r="E1000" s="246"/>
      <c r="F1000" s="246"/>
      <c r="G1000" s="246"/>
      <c r="H1000" s="246"/>
      <c r="I1000" s="1"/>
      <c r="J1000" s="1"/>
      <c r="K1000" s="1"/>
      <c r="L1000" s="1"/>
      <c r="M1000" s="1"/>
      <c r="N1000" s="1"/>
      <c r="O1000" s="1"/>
      <c r="P1000" s="1"/>
      <c r="Q1000" s="1"/>
      <c r="R1000" s="1"/>
      <c r="S1000" s="1"/>
      <c r="T1000" s="1"/>
      <c r="U1000" s="1"/>
      <c r="V1000" s="1"/>
      <c r="W1000" s="1"/>
      <c r="X1000" s="1"/>
      <c r="Y1000" s="1"/>
      <c r="Z1000" s="1"/>
    </row>
  </sheetData>
  <mergeCells count="8">
    <mergeCell ref="A3:G11"/>
    <mergeCell ref="A13:A14"/>
    <mergeCell ref="B13:B14"/>
    <mergeCell ref="C13:C14"/>
    <mergeCell ref="D13:D14"/>
    <mergeCell ref="E13:E14"/>
    <mergeCell ref="F13:F14"/>
    <mergeCell ref="G13:G14"/>
  </mergeCells>
  <printOptions horizontalCentered="1" verticalCentered="1"/>
  <pageMargins left="0.5" right="0.5" top="0" bottom="0" header="0" footer="0"/>
  <pageSetup scale="50" orientation="portrait"/>
  <headerFooter>
    <oddFooter>&amp;L&amp;F&amp;CINSTRUCTIONS &amp;R&amp;A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I129"/>
  <sheetViews>
    <sheetView showGridLines="0" view="pageBreakPreview" zoomScaleNormal="100" zoomScaleSheetLayoutView="100" workbookViewId="0">
      <selection activeCell="K14" sqref="K14"/>
    </sheetView>
  </sheetViews>
  <sheetFormatPr defaultColWidth="10.109375" defaultRowHeight="15" customHeight="1"/>
  <cols>
    <col min="1" max="1" width="3.21875" customWidth="1"/>
    <col min="9" max="9" width="7.21875" customWidth="1"/>
  </cols>
  <sheetData>
    <row r="1" spans="1:8" ht="8.25" customHeight="1"/>
    <row r="2" spans="1:8" ht="24" customHeight="1">
      <c r="B2" s="886" t="s">
        <v>1413</v>
      </c>
      <c r="C2" s="886"/>
      <c r="D2" s="886"/>
      <c r="E2" s="886"/>
      <c r="F2" s="886"/>
      <c r="G2" s="886"/>
      <c r="H2" s="886"/>
    </row>
    <row r="3" spans="1:8" ht="12.75" customHeight="1">
      <c r="A3" s="56"/>
      <c r="B3" s="655"/>
    </row>
    <row r="4" spans="1:8" ht="20.25">
      <c r="A4" s="56"/>
      <c r="B4" s="887" t="s">
        <v>1412</v>
      </c>
      <c r="C4" s="887"/>
      <c r="D4" s="887"/>
      <c r="E4" s="887"/>
      <c r="F4" s="887"/>
      <c r="G4" s="887"/>
      <c r="H4" s="887"/>
    </row>
    <row r="5" spans="1:8" ht="9.75" customHeight="1" thickBot="1">
      <c r="A5" s="56"/>
      <c r="B5" s="667"/>
      <c r="C5" s="666"/>
      <c r="D5" s="666"/>
      <c r="E5" s="666"/>
      <c r="F5" s="666"/>
      <c r="G5" s="666"/>
      <c r="H5" s="666"/>
    </row>
    <row r="6" spans="1:8" ht="6.75" customHeight="1" thickTop="1">
      <c r="A6" s="56"/>
    </row>
    <row r="7" spans="1:8" ht="15.75">
      <c r="A7" s="56"/>
      <c r="B7" s="657" t="s">
        <v>1457</v>
      </c>
      <c r="C7" s="656"/>
      <c r="D7" s="656"/>
      <c r="E7" s="656"/>
      <c r="F7" s="656"/>
    </row>
    <row r="8" spans="1:8">
      <c r="A8" s="56"/>
      <c r="B8" s="656"/>
      <c r="C8" s="656"/>
      <c r="D8" s="656"/>
      <c r="E8" s="656"/>
      <c r="F8" s="656"/>
    </row>
    <row r="9" spans="1:8" ht="15.75">
      <c r="A9" s="56"/>
      <c r="B9" s="656"/>
      <c r="C9" s="658" t="s">
        <v>1456</v>
      </c>
      <c r="D9" s="656"/>
      <c r="E9" s="656"/>
      <c r="F9" s="656"/>
    </row>
    <row r="10" spans="1:8">
      <c r="A10" s="56"/>
      <c r="B10" s="656"/>
      <c r="C10" s="656"/>
      <c r="D10" s="656"/>
      <c r="E10" s="656"/>
      <c r="F10" s="656"/>
    </row>
    <row r="11" spans="1:8" ht="15.75">
      <c r="A11" s="56"/>
      <c r="B11" s="656"/>
      <c r="C11" s="657" t="s">
        <v>1455</v>
      </c>
      <c r="D11" s="656"/>
      <c r="E11" s="656"/>
      <c r="F11" s="656"/>
    </row>
    <row r="12" spans="1:8">
      <c r="A12" s="56"/>
      <c r="B12" s="656"/>
      <c r="C12" s="656"/>
      <c r="D12" s="656"/>
      <c r="E12" s="656"/>
      <c r="F12" s="656"/>
    </row>
    <row r="13" spans="1:8" ht="15.75">
      <c r="A13" s="56"/>
      <c r="B13" s="659" t="s">
        <v>1414</v>
      </c>
      <c r="C13" s="656"/>
      <c r="D13" s="656"/>
      <c r="E13" s="656"/>
      <c r="F13" s="656"/>
    </row>
    <row r="14" spans="1:8">
      <c r="A14" s="56"/>
      <c r="B14" s="656"/>
      <c r="C14" s="656"/>
      <c r="D14" s="656"/>
      <c r="E14" s="656"/>
      <c r="F14" s="656"/>
    </row>
    <row r="15" spans="1:8" ht="15.75">
      <c r="A15" s="56"/>
      <c r="B15" s="659" t="s">
        <v>1415</v>
      </c>
      <c r="C15" s="656"/>
      <c r="D15" s="656"/>
      <c r="E15" s="656"/>
      <c r="F15" s="656"/>
    </row>
    <row r="16" spans="1:8" ht="15.75">
      <c r="A16" s="56"/>
      <c r="B16" s="657" t="s">
        <v>1416</v>
      </c>
      <c r="C16" s="656"/>
      <c r="D16" s="656"/>
      <c r="E16" s="656"/>
      <c r="F16" s="656"/>
    </row>
    <row r="17" spans="1:6" ht="15.75">
      <c r="A17" s="56"/>
      <c r="B17" s="657" t="s">
        <v>1458</v>
      </c>
      <c r="C17" s="656"/>
      <c r="D17" s="656"/>
      <c r="E17" s="656"/>
      <c r="F17" s="656"/>
    </row>
    <row r="18" spans="1:6" ht="15.75">
      <c r="A18" s="665"/>
      <c r="B18" s="657"/>
      <c r="C18" s="656"/>
      <c r="D18" s="656"/>
      <c r="E18" s="656"/>
      <c r="F18" s="656"/>
    </row>
    <row r="19" spans="1:6" ht="15.75">
      <c r="A19" s="665"/>
      <c r="B19" s="657"/>
      <c r="C19" s="656"/>
      <c r="D19" s="656"/>
      <c r="E19" s="656"/>
      <c r="F19" s="656"/>
    </row>
    <row r="20" spans="1:6" ht="15.75">
      <c r="A20" s="665"/>
      <c r="B20" s="657"/>
      <c r="C20" s="656"/>
      <c r="D20" s="656"/>
      <c r="E20" s="656"/>
      <c r="F20" s="656"/>
    </row>
    <row r="21" spans="1:6" ht="15.75">
      <c r="A21" s="665"/>
      <c r="B21" s="657"/>
      <c r="C21" s="656"/>
      <c r="D21" s="656"/>
      <c r="E21" s="656"/>
      <c r="F21" s="656"/>
    </row>
    <row r="22" spans="1:6" ht="15.75">
      <c r="A22" s="665"/>
      <c r="B22" s="657"/>
      <c r="C22" s="656"/>
      <c r="D22" s="656"/>
      <c r="E22" s="656"/>
      <c r="F22" s="656"/>
    </row>
    <row r="23" spans="1:6" ht="15.75">
      <c r="A23" s="665"/>
      <c r="B23" s="657"/>
      <c r="C23" s="656"/>
      <c r="D23" s="656"/>
      <c r="E23" s="656"/>
      <c r="F23" s="656"/>
    </row>
    <row r="24" spans="1:6" ht="15.75">
      <c r="A24" s="665"/>
      <c r="B24" s="657"/>
      <c r="C24" s="656"/>
      <c r="D24" s="656"/>
      <c r="E24" s="656"/>
      <c r="F24" s="656"/>
    </row>
    <row r="25" spans="1:6" ht="15.75">
      <c r="A25" s="665"/>
      <c r="B25" s="657"/>
      <c r="C25" s="656"/>
      <c r="D25" s="656"/>
      <c r="E25" s="656"/>
      <c r="F25" s="656"/>
    </row>
    <row r="26" spans="1:6" ht="15.75">
      <c r="A26" s="665"/>
      <c r="B26" s="657"/>
      <c r="C26" s="656"/>
      <c r="D26" s="656"/>
      <c r="E26" s="656"/>
      <c r="F26" s="656"/>
    </row>
    <row r="27" spans="1:6" ht="15.75">
      <c r="A27" s="665"/>
      <c r="B27" s="657"/>
      <c r="C27" s="656"/>
      <c r="D27" s="656"/>
      <c r="E27" s="656"/>
      <c r="F27" s="656"/>
    </row>
    <row r="28" spans="1:6" ht="15.75">
      <c r="A28" s="665"/>
      <c r="B28" s="657"/>
      <c r="C28" s="656"/>
      <c r="D28" s="656"/>
      <c r="E28" s="656"/>
      <c r="F28" s="656"/>
    </row>
    <row r="29" spans="1:6" ht="15.75">
      <c r="A29" s="665"/>
      <c r="B29" s="657"/>
      <c r="C29" s="656"/>
      <c r="D29" s="656"/>
      <c r="E29" s="656"/>
      <c r="F29" s="656"/>
    </row>
    <row r="30" spans="1:6" ht="15.75">
      <c r="A30" s="665"/>
      <c r="B30" s="657"/>
      <c r="C30" s="656"/>
      <c r="D30" s="656"/>
      <c r="E30" s="656"/>
      <c r="F30" s="656"/>
    </row>
    <row r="31" spans="1:6" ht="15.75">
      <c r="A31" s="665"/>
      <c r="B31" s="657"/>
      <c r="C31" s="656"/>
      <c r="D31" s="656"/>
      <c r="E31" s="656"/>
      <c r="F31" s="656"/>
    </row>
    <row r="32" spans="1:6" ht="15.75">
      <c r="A32" s="665"/>
      <c r="B32" s="657"/>
      <c r="C32" s="656"/>
      <c r="D32" s="656"/>
      <c r="E32" s="656"/>
      <c r="F32" s="656"/>
    </row>
    <row r="33" spans="1:9" ht="15.75">
      <c r="A33" s="56"/>
      <c r="B33" s="680" t="s">
        <v>1432</v>
      </c>
    </row>
    <row r="34" spans="1:9" ht="15.75">
      <c r="A34" s="56"/>
      <c r="B34" s="680" t="s">
        <v>1470</v>
      </c>
    </row>
    <row r="35" spans="1:9" ht="15.75">
      <c r="A35" s="665"/>
      <c r="B35" s="680" t="s">
        <v>1433</v>
      </c>
    </row>
    <row r="36" spans="1:9">
      <c r="A36" s="56"/>
    </row>
    <row r="37" spans="1:9" ht="15.75">
      <c r="A37" s="660"/>
      <c r="B37" s="884" t="s">
        <v>1417</v>
      </c>
      <c r="C37" s="885"/>
      <c r="D37" s="885"/>
      <c r="E37" s="885"/>
      <c r="F37" s="885"/>
      <c r="G37" s="885"/>
      <c r="H37" s="885"/>
      <c r="I37" s="885"/>
    </row>
    <row r="38" spans="1:9" ht="15.75">
      <c r="A38" s="660"/>
      <c r="B38" s="884" t="s">
        <v>1418</v>
      </c>
      <c r="C38" s="885"/>
      <c r="D38" s="885"/>
      <c r="E38" s="885"/>
      <c r="F38" s="885"/>
      <c r="G38" s="885"/>
      <c r="H38" s="885"/>
      <c r="I38" s="885"/>
    </row>
    <row r="39" spans="1:9" ht="15.75">
      <c r="A39" s="660"/>
      <c r="B39" s="661" t="s">
        <v>1435</v>
      </c>
      <c r="C39" s="661"/>
      <c r="D39" s="661"/>
      <c r="E39" s="661"/>
      <c r="F39" s="661"/>
      <c r="G39" s="661"/>
      <c r="H39" s="661"/>
      <c r="I39" s="661"/>
    </row>
    <row r="40" spans="1:9" ht="15.75">
      <c r="A40" s="660"/>
      <c r="B40" s="662" t="s">
        <v>1434</v>
      </c>
      <c r="C40" s="661"/>
      <c r="D40" s="661"/>
      <c r="E40" s="661"/>
      <c r="F40" s="661"/>
      <c r="G40" s="661"/>
      <c r="H40" s="661"/>
      <c r="I40" s="661"/>
    </row>
    <row r="41" spans="1:9" ht="15.75">
      <c r="A41" s="660"/>
      <c r="B41" s="661" t="s">
        <v>1438</v>
      </c>
      <c r="C41" s="661"/>
      <c r="D41" s="661"/>
      <c r="E41" s="661"/>
      <c r="F41" s="661"/>
      <c r="G41" s="661"/>
      <c r="H41" s="661"/>
      <c r="I41" s="661"/>
    </row>
    <row r="42" spans="1:9" ht="15.75">
      <c r="A42" s="681"/>
      <c r="B42" s="661" t="s">
        <v>1437</v>
      </c>
      <c r="C42" s="661"/>
      <c r="D42" s="661"/>
      <c r="E42" s="661"/>
      <c r="F42" s="661"/>
      <c r="G42" s="661"/>
      <c r="H42" s="661"/>
      <c r="I42" s="661"/>
    </row>
    <row r="43" spans="1:9" ht="15.75">
      <c r="A43" s="660"/>
      <c r="B43" s="661" t="s">
        <v>1449</v>
      </c>
      <c r="C43" s="661"/>
      <c r="D43" s="661"/>
      <c r="E43" s="661"/>
      <c r="F43" s="661"/>
      <c r="G43" s="661"/>
      <c r="H43" s="661"/>
      <c r="I43" s="661"/>
    </row>
    <row r="44" spans="1:9" ht="15.75">
      <c r="A44" s="660"/>
      <c r="B44" s="661" t="s">
        <v>1440</v>
      </c>
      <c r="C44" s="661"/>
      <c r="D44" s="661"/>
      <c r="E44" s="661"/>
      <c r="F44" s="661"/>
      <c r="G44" s="661"/>
      <c r="H44" s="661"/>
      <c r="I44" s="661"/>
    </row>
    <row r="45" spans="1:9" ht="15.75">
      <c r="A45" s="660"/>
      <c r="B45" s="662" t="s">
        <v>1436</v>
      </c>
      <c r="C45" s="661"/>
      <c r="D45" s="661"/>
      <c r="E45" s="661"/>
      <c r="F45" s="661"/>
      <c r="G45" s="661"/>
      <c r="H45" s="661"/>
      <c r="I45" s="661"/>
    </row>
    <row r="46" spans="1:9" ht="15.75">
      <c r="A46" s="660"/>
      <c r="B46" s="884" t="s">
        <v>1445</v>
      </c>
      <c r="C46" s="885"/>
      <c r="D46" s="885"/>
      <c r="E46" s="885"/>
      <c r="F46" s="885"/>
      <c r="G46" s="885"/>
      <c r="H46" s="885"/>
      <c r="I46" s="885"/>
    </row>
    <row r="47" spans="1:9" ht="15.75">
      <c r="A47" s="660"/>
      <c r="B47" s="884" t="s">
        <v>1448</v>
      </c>
      <c r="C47" s="885"/>
      <c r="D47" s="885"/>
      <c r="E47" s="885"/>
      <c r="F47" s="885"/>
      <c r="G47" s="885"/>
      <c r="H47" s="885"/>
      <c r="I47" s="885"/>
    </row>
    <row r="48" spans="1:9" ht="15.75">
      <c r="A48" s="660"/>
      <c r="B48" s="884" t="s">
        <v>1447</v>
      </c>
      <c r="C48" s="885"/>
      <c r="D48" s="885"/>
      <c r="E48" s="885"/>
      <c r="F48" s="885"/>
      <c r="G48" s="885"/>
      <c r="H48" s="885"/>
      <c r="I48" s="885"/>
    </row>
    <row r="49" spans="1:9" ht="15.75">
      <c r="A49" s="660"/>
      <c r="B49" s="661" t="s">
        <v>1446</v>
      </c>
      <c r="C49" s="663"/>
      <c r="D49" s="663"/>
      <c r="E49" s="663"/>
      <c r="F49" s="663"/>
      <c r="G49" s="663"/>
      <c r="H49" s="663"/>
      <c r="I49" s="663"/>
    </row>
    <row r="50" spans="1:9" ht="15.75">
      <c r="A50" s="660"/>
      <c r="B50" s="661" t="s">
        <v>1441</v>
      </c>
      <c r="C50" s="663"/>
      <c r="D50" s="663"/>
      <c r="E50" s="663"/>
      <c r="F50" s="663"/>
      <c r="G50" s="663"/>
      <c r="H50" s="663"/>
      <c r="I50" s="663"/>
    </row>
    <row r="51" spans="1:9" ht="15.75">
      <c r="A51" s="660"/>
      <c r="B51" s="661" t="s">
        <v>1442</v>
      </c>
      <c r="C51" s="663"/>
      <c r="D51" s="663"/>
      <c r="E51" s="663"/>
      <c r="F51" s="663"/>
      <c r="G51" s="663"/>
      <c r="H51" s="663"/>
      <c r="I51" s="663"/>
    </row>
    <row r="52" spans="1:9" ht="15.75">
      <c r="A52" s="660"/>
      <c r="B52" s="661" t="s">
        <v>1453</v>
      </c>
      <c r="C52" s="663"/>
      <c r="D52" s="663"/>
      <c r="E52" s="663"/>
      <c r="F52" s="663"/>
      <c r="G52" s="663"/>
      <c r="H52" s="663"/>
      <c r="I52" s="663"/>
    </row>
    <row r="53" spans="1:9" ht="15.75">
      <c r="A53" s="660"/>
      <c r="B53" s="661" t="s">
        <v>1452</v>
      </c>
      <c r="C53" s="664"/>
      <c r="D53" s="664"/>
      <c r="E53" s="664"/>
      <c r="F53" s="664"/>
      <c r="G53" s="664"/>
      <c r="H53" s="664"/>
      <c r="I53" s="664"/>
    </row>
    <row r="54" spans="1:9" ht="15.75">
      <c r="A54" s="660"/>
      <c r="B54" s="661" t="s">
        <v>1451</v>
      </c>
      <c r="C54" s="664"/>
      <c r="D54" s="664"/>
      <c r="E54" s="664"/>
      <c r="F54" s="664"/>
      <c r="G54" s="664"/>
      <c r="H54" s="664"/>
      <c r="I54" s="664"/>
    </row>
    <row r="55" spans="1:9" ht="15.75">
      <c r="A55" s="56"/>
      <c r="B55" s="661" t="s">
        <v>1439</v>
      </c>
    </row>
    <row r="56" spans="1:9" ht="15.75">
      <c r="A56" s="56"/>
      <c r="B56" s="661" t="s">
        <v>1443</v>
      </c>
      <c r="C56" s="657"/>
      <c r="D56" s="657"/>
      <c r="E56" s="657"/>
      <c r="F56" s="657"/>
      <c r="G56" s="657"/>
      <c r="H56" s="657"/>
      <c r="I56" s="657"/>
    </row>
    <row r="57" spans="1:9" ht="15.75">
      <c r="A57" s="56"/>
      <c r="B57" s="661" t="s">
        <v>1444</v>
      </c>
      <c r="C57" s="657"/>
      <c r="D57" s="657"/>
      <c r="E57" s="657"/>
      <c r="F57" s="657"/>
      <c r="G57" s="657"/>
      <c r="H57" s="657"/>
      <c r="I57" s="657"/>
    </row>
    <row r="58" spans="1:9" ht="15.75">
      <c r="A58" s="56"/>
      <c r="B58" s="662" t="s">
        <v>1450</v>
      </c>
    </row>
    <row r="59" spans="1:9" ht="15.75">
      <c r="A59" s="56"/>
      <c r="B59" s="657" t="s">
        <v>1459</v>
      </c>
    </row>
    <row r="60" spans="1:9" ht="15.75">
      <c r="A60" s="665"/>
      <c r="B60" s="657" t="s">
        <v>1454</v>
      </c>
    </row>
    <row r="61" spans="1:9" ht="15.75">
      <c r="A61" s="56"/>
      <c r="B61" s="661" t="s">
        <v>1484</v>
      </c>
    </row>
    <row r="62" spans="1:9">
      <c r="A62" s="56"/>
    </row>
    <row r="63" spans="1:9">
      <c r="A63" s="56"/>
    </row>
    <row r="64" spans="1:9">
      <c r="A64" s="56"/>
    </row>
    <row r="65" spans="1:1">
      <c r="A65" s="56"/>
    </row>
    <row r="66" spans="1:1">
      <c r="A66" s="56"/>
    </row>
    <row r="67" spans="1:1">
      <c r="A67" s="56"/>
    </row>
    <row r="68" spans="1:1">
      <c r="A68" s="56"/>
    </row>
    <row r="69" spans="1:1">
      <c r="A69" s="56"/>
    </row>
    <row r="70" spans="1:1">
      <c r="A70" s="56"/>
    </row>
    <row r="71" spans="1:1">
      <c r="A71" s="56"/>
    </row>
    <row r="72" spans="1:1">
      <c r="A72" s="56"/>
    </row>
    <row r="73" spans="1:1">
      <c r="A73" s="56"/>
    </row>
    <row r="74" spans="1:1">
      <c r="A74" s="56"/>
    </row>
    <row r="75" spans="1:1">
      <c r="A75" s="56"/>
    </row>
    <row r="76" spans="1:1">
      <c r="A76" s="56"/>
    </row>
    <row r="77" spans="1:1">
      <c r="A77" s="56"/>
    </row>
    <row r="78" spans="1:1">
      <c r="A78" s="56"/>
    </row>
    <row r="79" spans="1:1">
      <c r="A79" s="56"/>
    </row>
    <row r="80" spans="1:1">
      <c r="A80" s="56"/>
    </row>
    <row r="81" spans="1:1">
      <c r="A81" s="56"/>
    </row>
    <row r="82" spans="1:1">
      <c r="A82" s="56"/>
    </row>
    <row r="83" spans="1:1">
      <c r="A83" s="56"/>
    </row>
    <row r="84" spans="1:1">
      <c r="A84" s="56"/>
    </row>
    <row r="85" spans="1:1">
      <c r="A85" s="56"/>
    </row>
    <row r="86" spans="1:1">
      <c r="A86" s="56"/>
    </row>
    <row r="87" spans="1:1">
      <c r="A87" s="56"/>
    </row>
    <row r="88" spans="1:1">
      <c r="A88" s="56"/>
    </row>
    <row r="89" spans="1:1">
      <c r="A89" s="56"/>
    </row>
    <row r="90" spans="1:1">
      <c r="A90" s="56"/>
    </row>
    <row r="91" spans="1:1">
      <c r="A91" s="56"/>
    </row>
    <row r="92" spans="1:1">
      <c r="A92" s="56"/>
    </row>
    <row r="93" spans="1:1">
      <c r="A93" s="56"/>
    </row>
    <row r="94" spans="1:1">
      <c r="A94" s="56"/>
    </row>
    <row r="95" spans="1:1">
      <c r="A95" s="56"/>
    </row>
    <row r="96" spans="1:1">
      <c r="A96" s="56"/>
    </row>
    <row r="97" spans="1:1">
      <c r="A97" s="56"/>
    </row>
    <row r="98" spans="1:1">
      <c r="A98" s="56"/>
    </row>
    <row r="99" spans="1:1">
      <c r="A99" s="56"/>
    </row>
    <row r="100" spans="1:1">
      <c r="A100" s="56"/>
    </row>
    <row r="101" spans="1:1">
      <c r="A101" s="56"/>
    </row>
    <row r="102" spans="1:1">
      <c r="A102" s="56"/>
    </row>
    <row r="103" spans="1:1">
      <c r="A103" s="56"/>
    </row>
    <row r="104" spans="1:1">
      <c r="A104" s="56"/>
    </row>
    <row r="105" spans="1:1">
      <c r="A105" s="56"/>
    </row>
    <row r="106" spans="1:1">
      <c r="A106" s="56"/>
    </row>
    <row r="107" spans="1:1">
      <c r="A107" s="56"/>
    </row>
    <row r="108" spans="1:1">
      <c r="A108" s="56"/>
    </row>
    <row r="109" spans="1:1">
      <c r="A109" s="56"/>
    </row>
    <row r="110" spans="1:1">
      <c r="A110" s="56"/>
    </row>
    <row r="111" spans="1:1">
      <c r="A111" s="56"/>
    </row>
    <row r="112" spans="1:1">
      <c r="A112" s="56"/>
    </row>
    <row r="113" spans="1:1">
      <c r="A113" s="56"/>
    </row>
    <row r="114" spans="1:1">
      <c r="A114" s="56"/>
    </row>
    <row r="115" spans="1:1">
      <c r="A115" s="56"/>
    </row>
    <row r="116" spans="1:1">
      <c r="A116" s="56"/>
    </row>
    <row r="117" spans="1:1">
      <c r="A117" s="56"/>
    </row>
    <row r="118" spans="1:1">
      <c r="A118" s="56"/>
    </row>
    <row r="119" spans="1:1">
      <c r="A119" s="56"/>
    </row>
    <row r="120" spans="1:1">
      <c r="A120" s="56"/>
    </row>
    <row r="121" spans="1:1">
      <c r="A121" s="56"/>
    </row>
    <row r="122" spans="1:1">
      <c r="A122" s="56"/>
    </row>
    <row r="123" spans="1:1">
      <c r="A123" s="56"/>
    </row>
    <row r="124" spans="1:1">
      <c r="A124" s="56"/>
    </row>
    <row r="125" spans="1:1">
      <c r="A125" s="56"/>
    </row>
    <row r="126" spans="1:1">
      <c r="A126" s="56"/>
    </row>
    <row r="127" spans="1:1">
      <c r="A127" s="56"/>
    </row>
    <row r="128" spans="1:1">
      <c r="A128" s="56"/>
    </row>
    <row r="129" spans="1:1">
      <c r="A129" s="56"/>
    </row>
  </sheetData>
  <mergeCells count="7">
    <mergeCell ref="B46:I46"/>
    <mergeCell ref="B47:I47"/>
    <mergeCell ref="B48:I48"/>
    <mergeCell ref="B2:H2"/>
    <mergeCell ref="B4:H4"/>
    <mergeCell ref="B37:I37"/>
    <mergeCell ref="B38:I38"/>
  </mergeCells>
  <pageMargins left="0.7" right="0.7" top="0.75" bottom="0.75" header="0" footer="0"/>
  <pageSetup scale="73"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showGridLines="0" workbookViewId="0"/>
  </sheetViews>
  <sheetFormatPr defaultColWidth="10.109375" defaultRowHeight="15" customHeight="1"/>
  <cols>
    <col min="1" max="1" width="14.44140625" customWidth="1"/>
    <col min="2" max="2" width="10.21875" customWidth="1"/>
    <col min="3" max="3" width="13.6640625" customWidth="1"/>
    <col min="4" max="4" width="14.44140625" customWidth="1"/>
    <col min="5" max="5" width="15" customWidth="1"/>
    <col min="6" max="6" width="10.21875" customWidth="1"/>
    <col min="7" max="7" width="18" customWidth="1"/>
    <col min="8" max="26" width="17.44140625" customWidth="1"/>
  </cols>
  <sheetData>
    <row r="1" spans="1:26" ht="24.75" customHeight="1">
      <c r="A1" s="573" t="s">
        <v>1309</v>
      </c>
      <c r="B1" s="574"/>
      <c r="C1" s="246"/>
      <c r="D1" s="246"/>
      <c r="E1" s="246"/>
      <c r="F1" s="246"/>
      <c r="G1" s="1"/>
      <c r="H1" s="1"/>
      <c r="I1" s="1"/>
      <c r="J1" s="1"/>
      <c r="K1" s="1"/>
      <c r="L1" s="1"/>
      <c r="M1" s="1"/>
      <c r="N1" s="1"/>
      <c r="O1" s="1"/>
      <c r="P1" s="1"/>
      <c r="Q1" s="1"/>
      <c r="R1" s="1"/>
      <c r="S1" s="1"/>
      <c r="T1" s="1"/>
      <c r="U1" s="1"/>
      <c r="V1" s="1"/>
      <c r="W1" s="1"/>
      <c r="X1" s="1"/>
      <c r="Y1" s="1"/>
      <c r="Z1" s="1"/>
    </row>
    <row r="2" spans="1:26" ht="24.75" customHeight="1">
      <c r="A2" s="575" t="s">
        <v>1310</v>
      </c>
      <c r="B2" s="574"/>
      <c r="C2" s="246"/>
      <c r="D2" s="246"/>
      <c r="E2" s="246"/>
      <c r="F2" s="246"/>
      <c r="G2" s="1"/>
      <c r="H2" s="1"/>
      <c r="I2" s="1"/>
      <c r="J2" s="1"/>
      <c r="K2" s="1"/>
      <c r="L2" s="1"/>
      <c r="M2" s="1"/>
      <c r="N2" s="1"/>
      <c r="O2" s="1"/>
      <c r="P2" s="1"/>
      <c r="Q2" s="1"/>
      <c r="R2" s="1"/>
      <c r="S2" s="1"/>
      <c r="T2" s="1"/>
      <c r="U2" s="1"/>
      <c r="V2" s="1"/>
      <c r="W2" s="1"/>
      <c r="X2" s="1"/>
      <c r="Y2" s="1"/>
      <c r="Z2" s="1"/>
    </row>
    <row r="3" spans="1:26" ht="15" customHeight="1">
      <c r="A3" s="576"/>
      <c r="B3" s="577"/>
      <c r="C3" s="246"/>
      <c r="D3" s="246"/>
      <c r="E3" s="246"/>
      <c r="F3" s="246"/>
      <c r="G3" s="1"/>
      <c r="H3" s="1"/>
      <c r="I3" s="1"/>
      <c r="J3" s="1"/>
      <c r="K3" s="1"/>
      <c r="L3" s="1"/>
      <c r="M3" s="1"/>
      <c r="N3" s="1"/>
      <c r="O3" s="1"/>
      <c r="P3" s="1"/>
      <c r="Q3" s="1"/>
      <c r="R3" s="1"/>
      <c r="S3" s="1"/>
      <c r="T3" s="1"/>
      <c r="U3" s="1"/>
      <c r="V3" s="1"/>
      <c r="W3" s="1"/>
      <c r="X3" s="1"/>
      <c r="Y3" s="1"/>
      <c r="Z3" s="1"/>
    </row>
    <row r="4" spans="1:26" ht="15" customHeight="1">
      <c r="A4" s="1291" t="s">
        <v>1311</v>
      </c>
      <c r="B4" s="1175"/>
      <c r="C4" s="1175"/>
      <c r="D4" s="1175"/>
      <c r="E4" s="1175"/>
      <c r="F4" s="1175"/>
      <c r="G4" s="1176"/>
      <c r="H4" s="1"/>
      <c r="I4" s="1"/>
      <c r="J4" s="1"/>
      <c r="K4" s="1"/>
      <c r="L4" s="1"/>
      <c r="M4" s="1"/>
      <c r="N4" s="1"/>
      <c r="O4" s="1"/>
      <c r="P4" s="1"/>
      <c r="Q4" s="1"/>
      <c r="R4" s="1"/>
      <c r="S4" s="1"/>
      <c r="T4" s="1"/>
      <c r="U4" s="1"/>
      <c r="V4" s="1"/>
      <c r="W4" s="1"/>
      <c r="X4" s="1"/>
      <c r="Y4" s="1"/>
      <c r="Z4" s="1"/>
    </row>
    <row r="5" spans="1:26" ht="15" customHeight="1">
      <c r="A5" s="1308"/>
      <c r="B5" s="907"/>
      <c r="C5" s="907"/>
      <c r="D5" s="907"/>
      <c r="E5" s="907"/>
      <c r="F5" s="907"/>
      <c r="G5" s="1309"/>
      <c r="H5" s="1"/>
      <c r="I5" s="1"/>
      <c r="J5" s="1"/>
      <c r="K5" s="1"/>
      <c r="L5" s="1"/>
      <c r="M5" s="1"/>
      <c r="N5" s="1"/>
      <c r="O5" s="1"/>
      <c r="P5" s="1"/>
      <c r="Q5" s="1"/>
      <c r="R5" s="1"/>
      <c r="S5" s="1"/>
      <c r="T5" s="1"/>
      <c r="U5" s="1"/>
      <c r="V5" s="1"/>
      <c r="W5" s="1"/>
      <c r="X5" s="1"/>
      <c r="Y5" s="1"/>
      <c r="Z5" s="1"/>
    </row>
    <row r="6" spans="1:26" ht="15" customHeight="1">
      <c r="A6" s="1308"/>
      <c r="B6" s="907"/>
      <c r="C6" s="907"/>
      <c r="D6" s="907"/>
      <c r="E6" s="907"/>
      <c r="F6" s="907"/>
      <c r="G6" s="1309"/>
      <c r="H6" s="1"/>
      <c r="I6" s="1"/>
      <c r="J6" s="1"/>
      <c r="K6" s="1"/>
      <c r="L6" s="1"/>
      <c r="M6" s="1"/>
      <c r="N6" s="1"/>
      <c r="O6" s="1"/>
      <c r="P6" s="1"/>
      <c r="Q6" s="1"/>
      <c r="R6" s="1"/>
      <c r="S6" s="1"/>
      <c r="T6" s="1"/>
      <c r="U6" s="1"/>
      <c r="V6" s="1"/>
      <c r="W6" s="1"/>
      <c r="X6" s="1"/>
      <c r="Y6" s="1"/>
      <c r="Z6" s="1"/>
    </row>
    <row r="7" spans="1:26" ht="15" customHeight="1">
      <c r="A7" s="1308"/>
      <c r="B7" s="907"/>
      <c r="C7" s="907"/>
      <c r="D7" s="907"/>
      <c r="E7" s="907"/>
      <c r="F7" s="907"/>
      <c r="G7" s="1309"/>
      <c r="H7" s="1"/>
      <c r="I7" s="1"/>
      <c r="J7" s="1"/>
      <c r="K7" s="1"/>
      <c r="L7" s="1"/>
      <c r="M7" s="1"/>
      <c r="N7" s="1"/>
      <c r="O7" s="1"/>
      <c r="P7" s="1"/>
      <c r="Q7" s="1"/>
      <c r="R7" s="1"/>
      <c r="S7" s="1"/>
      <c r="T7" s="1"/>
      <c r="U7" s="1"/>
      <c r="V7" s="1"/>
      <c r="W7" s="1"/>
      <c r="X7" s="1"/>
      <c r="Y7" s="1"/>
      <c r="Z7" s="1"/>
    </row>
    <row r="8" spans="1:26" ht="15" customHeight="1">
      <c r="A8" s="1308"/>
      <c r="B8" s="907"/>
      <c r="C8" s="907"/>
      <c r="D8" s="907"/>
      <c r="E8" s="907"/>
      <c r="F8" s="907"/>
      <c r="G8" s="1309"/>
      <c r="H8" s="1"/>
      <c r="I8" s="1"/>
      <c r="J8" s="1"/>
      <c r="K8" s="1"/>
      <c r="L8" s="1"/>
      <c r="M8" s="1"/>
      <c r="N8" s="1"/>
      <c r="O8" s="1"/>
      <c r="P8" s="1"/>
      <c r="Q8" s="1"/>
      <c r="R8" s="1"/>
      <c r="S8" s="1"/>
      <c r="T8" s="1"/>
      <c r="U8" s="1"/>
      <c r="V8" s="1"/>
      <c r="W8" s="1"/>
      <c r="X8" s="1"/>
      <c r="Y8" s="1"/>
      <c r="Z8" s="1"/>
    </row>
    <row r="9" spans="1:26" ht="15" customHeight="1">
      <c r="A9" s="1308"/>
      <c r="B9" s="907"/>
      <c r="C9" s="907"/>
      <c r="D9" s="907"/>
      <c r="E9" s="907"/>
      <c r="F9" s="907"/>
      <c r="G9" s="1309"/>
      <c r="H9" s="1"/>
      <c r="I9" s="1"/>
      <c r="J9" s="1"/>
      <c r="K9" s="1"/>
      <c r="L9" s="1"/>
      <c r="M9" s="1"/>
      <c r="N9" s="1"/>
      <c r="O9" s="1"/>
      <c r="P9" s="1"/>
      <c r="Q9" s="1"/>
      <c r="R9" s="1"/>
      <c r="S9" s="1"/>
      <c r="T9" s="1"/>
      <c r="U9" s="1"/>
      <c r="V9" s="1"/>
      <c r="W9" s="1"/>
      <c r="X9" s="1"/>
      <c r="Y9" s="1"/>
      <c r="Z9" s="1"/>
    </row>
    <row r="10" spans="1:26" ht="15" customHeight="1">
      <c r="A10" s="1177"/>
      <c r="B10" s="1178"/>
      <c r="C10" s="1178"/>
      <c r="D10" s="1178"/>
      <c r="E10" s="1178"/>
      <c r="F10" s="1178"/>
      <c r="G10" s="1179"/>
      <c r="H10" s="1"/>
      <c r="I10" s="1"/>
      <c r="J10" s="1"/>
      <c r="K10" s="1"/>
      <c r="L10" s="1"/>
      <c r="M10" s="1"/>
      <c r="N10" s="1"/>
      <c r="O10" s="1"/>
      <c r="P10" s="1"/>
      <c r="Q10" s="1"/>
      <c r="R10" s="1"/>
      <c r="S10" s="1"/>
      <c r="T10" s="1"/>
      <c r="U10" s="1"/>
      <c r="V10" s="1"/>
      <c r="W10" s="1"/>
      <c r="X10" s="1"/>
      <c r="Y10" s="1"/>
      <c r="Z10" s="1"/>
    </row>
    <row r="11" spans="1:26" ht="24.75" customHeight="1">
      <c r="A11" s="1"/>
      <c r="B11" s="578"/>
      <c r="C11" s="1"/>
      <c r="D11" s="1"/>
      <c r="E11" s="1"/>
      <c r="F11" s="1"/>
      <c r="G11" s="1"/>
      <c r="H11" s="1"/>
      <c r="I11" s="1"/>
      <c r="J11" s="1"/>
      <c r="K11" s="1"/>
      <c r="L11" s="1"/>
      <c r="M11" s="1"/>
      <c r="N11" s="1"/>
      <c r="O11" s="1"/>
      <c r="P11" s="1"/>
      <c r="Q11" s="1"/>
      <c r="R11" s="1"/>
      <c r="S11" s="1"/>
      <c r="T11" s="1"/>
      <c r="U11" s="1"/>
      <c r="V11" s="1"/>
      <c r="W11" s="1"/>
      <c r="X11" s="1"/>
      <c r="Y11" s="1"/>
      <c r="Z11" s="1"/>
    </row>
    <row r="12" spans="1:26" ht="45" customHeight="1">
      <c r="A12" s="579" t="s">
        <v>1312</v>
      </c>
      <c r="B12" s="580" t="s">
        <v>1187</v>
      </c>
      <c r="C12" s="581" t="s">
        <v>1189</v>
      </c>
      <c r="D12" s="581" t="s">
        <v>1189</v>
      </c>
      <c r="E12" s="581" t="s">
        <v>1189</v>
      </c>
      <c r="F12" s="581" t="s">
        <v>1189</v>
      </c>
      <c r="G12" s="581" t="s">
        <v>1189</v>
      </c>
      <c r="H12" s="154"/>
      <c r="I12" s="154"/>
      <c r="J12" s="154"/>
      <c r="K12" s="154"/>
      <c r="L12" s="154"/>
      <c r="M12" s="154"/>
      <c r="N12" s="154"/>
      <c r="O12" s="154"/>
      <c r="P12" s="154"/>
      <c r="Q12" s="154"/>
      <c r="R12" s="154"/>
      <c r="S12" s="154"/>
      <c r="T12" s="154"/>
      <c r="U12" s="154"/>
      <c r="V12" s="154"/>
      <c r="W12" s="154"/>
      <c r="X12" s="154"/>
      <c r="Y12" s="154"/>
      <c r="Z12" s="154"/>
    </row>
    <row r="13" spans="1:26" ht="30" customHeight="1">
      <c r="A13" s="582" t="s">
        <v>1313</v>
      </c>
      <c r="B13" s="583" t="s">
        <v>139</v>
      </c>
      <c r="C13" s="582"/>
      <c r="D13" s="582"/>
      <c r="E13" s="582"/>
      <c r="F13" s="582"/>
      <c r="G13" s="584"/>
      <c r="H13" s="1"/>
      <c r="I13" s="1"/>
      <c r="J13" s="1"/>
      <c r="K13" s="1"/>
      <c r="L13" s="1"/>
      <c r="M13" s="1"/>
      <c r="N13" s="1"/>
      <c r="O13" s="1"/>
      <c r="P13" s="1"/>
      <c r="Q13" s="1"/>
      <c r="R13" s="1"/>
      <c r="S13" s="1"/>
      <c r="T13" s="1"/>
      <c r="U13" s="1"/>
      <c r="V13" s="1"/>
      <c r="W13" s="1"/>
      <c r="X13" s="1"/>
      <c r="Y13" s="1"/>
      <c r="Z13" s="1"/>
    </row>
    <row r="14" spans="1:26" ht="30" customHeight="1">
      <c r="A14" s="582" t="s">
        <v>1314</v>
      </c>
      <c r="B14" s="585" t="s">
        <v>151</v>
      </c>
      <c r="C14" s="582"/>
      <c r="D14" s="582"/>
      <c r="E14" s="582"/>
      <c r="F14" s="582"/>
      <c r="G14" s="586"/>
      <c r="H14" s="1"/>
      <c r="I14" s="1"/>
      <c r="J14" s="1"/>
      <c r="K14" s="1"/>
      <c r="L14" s="1"/>
      <c r="M14" s="1"/>
      <c r="N14" s="1"/>
      <c r="O14" s="1"/>
      <c r="P14" s="1"/>
      <c r="Q14" s="1"/>
      <c r="R14" s="1"/>
      <c r="S14" s="1"/>
      <c r="T14" s="1"/>
      <c r="U14" s="1"/>
      <c r="V14" s="1"/>
      <c r="W14" s="1"/>
      <c r="X14" s="1"/>
      <c r="Y14" s="1"/>
      <c r="Z14" s="1"/>
    </row>
    <row r="15" spans="1:26" ht="30" customHeight="1">
      <c r="A15" s="587" t="s">
        <v>1315</v>
      </c>
      <c r="B15" s="588" t="s">
        <v>158</v>
      </c>
      <c r="C15" s="587" t="s">
        <v>1316</v>
      </c>
      <c r="D15" s="587" t="s">
        <v>1317</v>
      </c>
      <c r="E15" s="589" t="s">
        <v>1318</v>
      </c>
      <c r="F15" s="587"/>
      <c r="G15" s="586"/>
      <c r="H15" s="1"/>
      <c r="I15" s="1"/>
      <c r="J15" s="1"/>
      <c r="K15" s="1"/>
      <c r="L15" s="1"/>
      <c r="M15" s="1"/>
      <c r="N15" s="1"/>
      <c r="O15" s="1"/>
      <c r="P15" s="1"/>
      <c r="Q15" s="1"/>
      <c r="R15" s="1"/>
      <c r="S15" s="1"/>
      <c r="T15" s="1"/>
      <c r="U15" s="1"/>
      <c r="V15" s="1"/>
      <c r="W15" s="1"/>
      <c r="X15" s="1"/>
      <c r="Y15" s="1"/>
      <c r="Z15" s="1"/>
    </row>
    <row r="16" spans="1:26" ht="30" customHeight="1">
      <c r="A16" s="582" t="s">
        <v>1319</v>
      </c>
      <c r="B16" s="583" t="s">
        <v>169</v>
      </c>
      <c r="C16" s="582" t="s">
        <v>1320</v>
      </c>
      <c r="D16" s="582" t="s">
        <v>1321</v>
      </c>
      <c r="E16" s="582"/>
      <c r="F16" s="582"/>
      <c r="G16" s="586"/>
      <c r="H16" s="1"/>
      <c r="I16" s="1"/>
      <c r="J16" s="1"/>
      <c r="K16" s="1"/>
      <c r="L16" s="1"/>
      <c r="M16" s="1"/>
      <c r="N16" s="1"/>
      <c r="O16" s="1"/>
      <c r="P16" s="1"/>
      <c r="Q16" s="1"/>
      <c r="R16" s="1"/>
      <c r="S16" s="1"/>
      <c r="T16" s="1"/>
      <c r="U16" s="1"/>
      <c r="V16" s="1"/>
      <c r="W16" s="1"/>
      <c r="X16" s="1"/>
      <c r="Y16" s="1"/>
      <c r="Z16" s="1"/>
    </row>
    <row r="17" spans="1:26" ht="30" customHeight="1">
      <c r="A17" s="582" t="s">
        <v>1322</v>
      </c>
      <c r="B17" s="583" t="s">
        <v>140</v>
      </c>
      <c r="C17" s="582" t="s">
        <v>1323</v>
      </c>
      <c r="D17" s="582"/>
      <c r="E17" s="582"/>
      <c r="F17" s="582"/>
      <c r="G17" s="586"/>
      <c r="H17" s="1"/>
      <c r="I17" s="1"/>
      <c r="J17" s="1"/>
      <c r="K17" s="1"/>
      <c r="L17" s="1"/>
      <c r="M17" s="1"/>
      <c r="N17" s="1"/>
      <c r="O17" s="1"/>
      <c r="P17" s="1"/>
      <c r="Q17" s="1"/>
      <c r="R17" s="1"/>
      <c r="S17" s="1"/>
      <c r="T17" s="1"/>
      <c r="U17" s="1"/>
      <c r="V17" s="1"/>
      <c r="W17" s="1"/>
      <c r="X17" s="1"/>
      <c r="Y17" s="1"/>
      <c r="Z17" s="1"/>
    </row>
    <row r="18" spans="1:26" ht="30" customHeight="1">
      <c r="A18" s="582" t="s">
        <v>1190</v>
      </c>
      <c r="B18" s="583" t="s">
        <v>146</v>
      </c>
      <c r="C18" s="582" t="s">
        <v>1324</v>
      </c>
      <c r="D18" s="582" t="s">
        <v>1192</v>
      </c>
      <c r="E18" s="582" t="s">
        <v>1325</v>
      </c>
      <c r="F18" s="582" t="s">
        <v>1326</v>
      </c>
      <c r="G18" s="586" t="s">
        <v>1327</v>
      </c>
      <c r="H18" s="1"/>
      <c r="I18" s="1"/>
      <c r="J18" s="1"/>
      <c r="K18" s="1"/>
      <c r="L18" s="1"/>
      <c r="M18" s="1"/>
      <c r="N18" s="1"/>
      <c r="O18" s="1"/>
      <c r="P18" s="1"/>
      <c r="Q18" s="1"/>
      <c r="R18" s="1"/>
      <c r="S18" s="1"/>
      <c r="T18" s="1"/>
      <c r="U18" s="1"/>
      <c r="V18" s="1"/>
      <c r="W18" s="1"/>
      <c r="X18" s="1"/>
      <c r="Y18" s="1"/>
      <c r="Z18" s="1"/>
    </row>
    <row r="19" spans="1:26" ht="30" customHeight="1">
      <c r="A19" s="582"/>
      <c r="B19" s="583" t="s">
        <v>183</v>
      </c>
      <c r="C19" s="582" t="s">
        <v>1328</v>
      </c>
      <c r="D19" s="582"/>
      <c r="E19" s="582"/>
      <c r="F19" s="582"/>
      <c r="G19" s="586"/>
      <c r="H19" s="1"/>
      <c r="I19" s="1"/>
      <c r="J19" s="1"/>
      <c r="K19" s="1"/>
      <c r="L19" s="1"/>
      <c r="M19" s="1"/>
      <c r="N19" s="1"/>
      <c r="O19" s="1"/>
      <c r="P19" s="1"/>
      <c r="Q19" s="1"/>
      <c r="R19" s="1"/>
      <c r="S19" s="1"/>
      <c r="T19" s="1"/>
      <c r="U19" s="1"/>
      <c r="V19" s="1"/>
      <c r="W19" s="1"/>
      <c r="X19" s="1"/>
      <c r="Y19" s="1"/>
      <c r="Z19" s="1"/>
    </row>
    <row r="20" spans="1:26" ht="30" customHeight="1">
      <c r="A20" s="582" t="s">
        <v>1329</v>
      </c>
      <c r="B20" s="583" t="s">
        <v>190</v>
      </c>
      <c r="C20" s="582" t="s">
        <v>1330</v>
      </c>
      <c r="D20" s="582" t="s">
        <v>1331</v>
      </c>
      <c r="E20" s="582"/>
      <c r="F20" s="582"/>
      <c r="G20" s="586"/>
      <c r="H20" s="1"/>
      <c r="I20" s="1"/>
      <c r="J20" s="1"/>
      <c r="K20" s="1"/>
      <c r="L20" s="1"/>
      <c r="M20" s="1"/>
      <c r="N20" s="1"/>
      <c r="O20" s="1"/>
      <c r="P20" s="1"/>
      <c r="Q20" s="1"/>
      <c r="R20" s="1"/>
      <c r="S20" s="1"/>
      <c r="T20" s="1"/>
      <c r="U20" s="1"/>
      <c r="V20" s="1"/>
      <c r="W20" s="1"/>
      <c r="X20" s="1"/>
      <c r="Y20" s="1"/>
      <c r="Z20" s="1"/>
    </row>
    <row r="21" spans="1:26" ht="30" customHeight="1">
      <c r="A21" s="582" t="s">
        <v>1332</v>
      </c>
      <c r="B21" s="583" t="s">
        <v>199</v>
      </c>
      <c r="C21" s="582" t="s">
        <v>1333</v>
      </c>
      <c r="D21" s="582"/>
      <c r="E21" s="582"/>
      <c r="F21" s="582"/>
      <c r="G21" s="586"/>
      <c r="H21" s="1"/>
      <c r="I21" s="1"/>
      <c r="J21" s="1"/>
      <c r="K21" s="1"/>
      <c r="L21" s="1"/>
      <c r="M21" s="1"/>
      <c r="N21" s="1"/>
      <c r="O21" s="1"/>
      <c r="P21" s="1"/>
      <c r="Q21" s="1"/>
      <c r="R21" s="1"/>
      <c r="S21" s="1"/>
      <c r="T21" s="1"/>
      <c r="U21" s="1"/>
      <c r="V21" s="1"/>
      <c r="W21" s="1"/>
      <c r="X21" s="1"/>
      <c r="Y21" s="1"/>
      <c r="Z21" s="1"/>
    </row>
    <row r="22" spans="1:26" ht="30" customHeight="1">
      <c r="A22" s="582" t="s">
        <v>1334</v>
      </c>
      <c r="B22" s="583" t="s">
        <v>204</v>
      </c>
      <c r="C22" s="582" t="s">
        <v>1335</v>
      </c>
      <c r="D22" s="582" t="s">
        <v>1336</v>
      </c>
      <c r="E22" s="582"/>
      <c r="F22" s="582"/>
      <c r="G22" s="586"/>
      <c r="H22" s="1"/>
      <c r="I22" s="1"/>
      <c r="J22" s="1"/>
      <c r="K22" s="1"/>
      <c r="L22" s="1"/>
      <c r="M22" s="1"/>
      <c r="N22" s="1"/>
      <c r="O22" s="1"/>
      <c r="P22" s="1"/>
      <c r="Q22" s="1"/>
      <c r="R22" s="1"/>
      <c r="S22" s="1"/>
      <c r="T22" s="1"/>
      <c r="U22" s="1"/>
      <c r="V22" s="1"/>
      <c r="W22" s="1"/>
      <c r="X22" s="1"/>
      <c r="Y22" s="1"/>
      <c r="Z22" s="1"/>
    </row>
    <row r="23" spans="1:26" ht="30" customHeight="1">
      <c r="A23" s="582" t="s">
        <v>1337</v>
      </c>
      <c r="B23" s="583" t="s">
        <v>207</v>
      </c>
      <c r="C23" s="582"/>
      <c r="D23" s="582"/>
      <c r="E23" s="582"/>
      <c r="F23" s="582"/>
      <c r="G23" s="586"/>
      <c r="H23" s="1"/>
      <c r="I23" s="1"/>
      <c r="J23" s="1"/>
      <c r="K23" s="1"/>
      <c r="L23" s="1"/>
      <c r="M23" s="1"/>
      <c r="N23" s="1"/>
      <c r="O23" s="1"/>
      <c r="P23" s="1"/>
      <c r="Q23" s="1"/>
      <c r="R23" s="1"/>
      <c r="S23" s="1"/>
      <c r="T23" s="1"/>
      <c r="U23" s="1"/>
      <c r="V23" s="1"/>
      <c r="W23" s="1"/>
      <c r="X23" s="1"/>
      <c r="Y23" s="1"/>
      <c r="Z23" s="1"/>
    </row>
    <row r="24" spans="1:26" ht="30" customHeight="1">
      <c r="A24" s="582" t="s">
        <v>1338</v>
      </c>
      <c r="B24" s="583" t="s">
        <v>212</v>
      </c>
      <c r="C24" s="582" t="s">
        <v>1339</v>
      </c>
      <c r="D24" s="582" t="s">
        <v>1340</v>
      </c>
      <c r="E24" s="582" t="s">
        <v>1341</v>
      </c>
      <c r="F24" s="582"/>
      <c r="G24" s="586"/>
      <c r="H24" s="1"/>
      <c r="I24" s="1"/>
      <c r="J24" s="1"/>
      <c r="K24" s="1"/>
      <c r="L24" s="1"/>
      <c r="M24" s="1"/>
      <c r="N24" s="1"/>
      <c r="O24" s="1"/>
      <c r="P24" s="1"/>
      <c r="Q24" s="1"/>
      <c r="R24" s="1"/>
      <c r="S24" s="1"/>
      <c r="T24" s="1"/>
      <c r="U24" s="1"/>
      <c r="V24" s="1"/>
      <c r="W24" s="1"/>
      <c r="X24" s="1"/>
      <c r="Y24" s="1"/>
      <c r="Z24" s="1"/>
    </row>
    <row r="25" spans="1:26" ht="30" customHeight="1">
      <c r="A25" s="582" t="s">
        <v>1342</v>
      </c>
      <c r="B25" s="583" t="s">
        <v>216</v>
      </c>
      <c r="C25" s="582" t="s">
        <v>1343</v>
      </c>
      <c r="D25" s="582"/>
      <c r="E25" s="582"/>
      <c r="F25" s="582"/>
      <c r="G25" s="586"/>
      <c r="H25" s="1"/>
      <c r="I25" s="1"/>
      <c r="J25" s="1"/>
      <c r="K25" s="1"/>
      <c r="L25" s="1"/>
      <c r="M25" s="1"/>
      <c r="N25" s="1"/>
      <c r="O25" s="1"/>
      <c r="P25" s="1"/>
      <c r="Q25" s="1"/>
      <c r="R25" s="1"/>
      <c r="S25" s="1"/>
      <c r="T25" s="1"/>
      <c r="U25" s="1"/>
      <c r="V25" s="1"/>
      <c r="W25" s="1"/>
      <c r="X25" s="1"/>
      <c r="Y25" s="1"/>
      <c r="Z25" s="1"/>
    </row>
    <row r="26" spans="1:26" ht="30" customHeight="1">
      <c r="A26" s="582" t="s">
        <v>1344</v>
      </c>
      <c r="B26" s="583" t="s">
        <v>222</v>
      </c>
      <c r="C26" s="582" t="s">
        <v>1345</v>
      </c>
      <c r="D26" s="582"/>
      <c r="E26" s="582"/>
      <c r="F26" s="582"/>
      <c r="G26" s="586"/>
      <c r="H26" s="1"/>
      <c r="I26" s="1"/>
      <c r="J26" s="1"/>
      <c r="K26" s="1"/>
      <c r="L26" s="1"/>
      <c r="M26" s="1"/>
      <c r="N26" s="1"/>
      <c r="O26" s="1"/>
      <c r="P26" s="1"/>
      <c r="Q26" s="1"/>
      <c r="R26" s="1"/>
      <c r="S26" s="1"/>
      <c r="T26" s="1"/>
      <c r="U26" s="1"/>
      <c r="V26" s="1"/>
      <c r="W26" s="1"/>
      <c r="X26" s="1"/>
      <c r="Y26" s="1"/>
      <c r="Z26" s="1"/>
    </row>
    <row r="27" spans="1:26" ht="30" customHeight="1">
      <c r="A27" s="582" t="s">
        <v>1346</v>
      </c>
      <c r="B27" s="583" t="s">
        <v>227</v>
      </c>
      <c r="C27" s="582" t="s">
        <v>1347</v>
      </c>
      <c r="D27" s="582" t="s">
        <v>1348</v>
      </c>
      <c r="E27" s="582" t="s">
        <v>1349</v>
      </c>
      <c r="F27" s="582"/>
      <c r="G27" s="586"/>
      <c r="H27" s="1"/>
      <c r="I27" s="1"/>
      <c r="J27" s="1"/>
      <c r="K27" s="1"/>
      <c r="L27" s="1"/>
      <c r="M27" s="1"/>
      <c r="N27" s="1"/>
      <c r="O27" s="1"/>
      <c r="P27" s="1"/>
      <c r="Q27" s="1"/>
      <c r="R27" s="1"/>
      <c r="S27" s="1"/>
      <c r="T27" s="1"/>
      <c r="U27" s="1"/>
      <c r="V27" s="1"/>
      <c r="W27" s="1"/>
      <c r="X27" s="1"/>
      <c r="Y27" s="1"/>
      <c r="Z27" s="1"/>
    </row>
    <row r="28" spans="1:26" ht="30" customHeight="1">
      <c r="A28" s="582" t="s">
        <v>1350</v>
      </c>
      <c r="B28" s="583" t="s">
        <v>233</v>
      </c>
      <c r="C28" s="582"/>
      <c r="D28" s="582"/>
      <c r="E28" s="582"/>
      <c r="F28" s="582"/>
      <c r="G28" s="586"/>
      <c r="H28" s="1"/>
      <c r="I28" s="1"/>
      <c r="J28" s="1"/>
      <c r="K28" s="1"/>
      <c r="L28" s="1"/>
      <c r="M28" s="1"/>
      <c r="N28" s="1"/>
      <c r="O28" s="1"/>
      <c r="P28" s="1"/>
      <c r="Q28" s="1"/>
      <c r="R28" s="1"/>
      <c r="S28" s="1"/>
      <c r="T28" s="1"/>
      <c r="U28" s="1"/>
      <c r="V28" s="1"/>
      <c r="W28" s="1"/>
      <c r="X28" s="1"/>
      <c r="Y28" s="1"/>
      <c r="Z28" s="1"/>
    </row>
    <row r="29" spans="1:26" ht="30" customHeight="1">
      <c r="A29" s="582" t="s">
        <v>1195</v>
      </c>
      <c r="B29" s="583" t="s">
        <v>237</v>
      </c>
      <c r="C29" s="582" t="s">
        <v>1351</v>
      </c>
      <c r="D29" s="582"/>
      <c r="E29" s="582"/>
      <c r="F29" s="582"/>
      <c r="G29" s="586"/>
      <c r="H29" s="1"/>
      <c r="I29" s="1"/>
      <c r="J29" s="1"/>
      <c r="K29" s="1"/>
      <c r="L29" s="1"/>
      <c r="M29" s="1"/>
      <c r="N29" s="1"/>
      <c r="O29" s="1"/>
      <c r="P29" s="1"/>
      <c r="Q29" s="1"/>
      <c r="R29" s="1"/>
      <c r="S29" s="1"/>
      <c r="T29" s="1"/>
      <c r="U29" s="1"/>
      <c r="V29" s="1"/>
      <c r="W29" s="1"/>
      <c r="X29" s="1"/>
      <c r="Y29" s="1"/>
      <c r="Z29" s="1"/>
    </row>
    <row r="30" spans="1:26" ht="30" customHeight="1">
      <c r="A30" s="582" t="s">
        <v>1352</v>
      </c>
      <c r="B30" s="583" t="s">
        <v>242</v>
      </c>
      <c r="C30" s="582"/>
      <c r="D30" s="582"/>
      <c r="E30" s="582"/>
      <c r="F30" s="582"/>
      <c r="G30" s="586"/>
      <c r="H30" s="1"/>
      <c r="I30" s="1"/>
      <c r="J30" s="1"/>
      <c r="K30" s="1"/>
      <c r="L30" s="1"/>
      <c r="M30" s="1"/>
      <c r="N30" s="1"/>
      <c r="O30" s="1"/>
      <c r="P30" s="1"/>
      <c r="Q30" s="1"/>
      <c r="R30" s="1"/>
      <c r="S30" s="1"/>
      <c r="T30" s="1"/>
      <c r="U30" s="1"/>
      <c r="V30" s="1"/>
      <c r="W30" s="1"/>
      <c r="X30" s="1"/>
      <c r="Y30" s="1"/>
      <c r="Z30" s="1"/>
    </row>
    <row r="31" spans="1:26" ht="30" customHeight="1">
      <c r="A31" s="582" t="s">
        <v>1199</v>
      </c>
      <c r="B31" s="583" t="s">
        <v>246</v>
      </c>
      <c r="C31" s="582"/>
      <c r="D31" s="582"/>
      <c r="E31" s="582"/>
      <c r="F31" s="582"/>
      <c r="G31" s="586"/>
      <c r="H31" s="1"/>
      <c r="I31" s="1"/>
      <c r="J31" s="1"/>
      <c r="K31" s="1"/>
      <c r="L31" s="1"/>
      <c r="M31" s="1"/>
      <c r="N31" s="1"/>
      <c r="O31" s="1"/>
      <c r="P31" s="1"/>
      <c r="Q31" s="1"/>
      <c r="R31" s="1"/>
      <c r="S31" s="1"/>
      <c r="T31" s="1"/>
      <c r="U31" s="1"/>
      <c r="V31" s="1"/>
      <c r="W31" s="1"/>
      <c r="X31" s="1"/>
      <c r="Y31" s="1"/>
      <c r="Z31" s="1"/>
    </row>
    <row r="32" spans="1:26" ht="30" customHeight="1">
      <c r="A32" s="582" t="s">
        <v>1201</v>
      </c>
      <c r="B32" s="583" t="s">
        <v>251</v>
      </c>
      <c r="C32" s="582"/>
      <c r="D32" s="582"/>
      <c r="E32" s="582"/>
      <c r="F32" s="582"/>
      <c r="G32" s="586"/>
      <c r="H32" s="1"/>
      <c r="I32" s="1"/>
      <c r="J32" s="1"/>
      <c r="K32" s="1"/>
      <c r="L32" s="1"/>
      <c r="M32" s="1"/>
      <c r="N32" s="1"/>
      <c r="O32" s="1"/>
      <c r="P32" s="1"/>
      <c r="Q32" s="1"/>
      <c r="R32" s="1"/>
      <c r="S32" s="1"/>
      <c r="T32" s="1"/>
      <c r="U32" s="1"/>
      <c r="V32" s="1"/>
      <c r="W32" s="1"/>
      <c r="X32" s="1"/>
      <c r="Y32" s="1"/>
      <c r="Z32" s="1"/>
    </row>
    <row r="33" spans="1:26" ht="30" customHeight="1">
      <c r="A33" s="582" t="s">
        <v>1203</v>
      </c>
      <c r="B33" s="583" t="s">
        <v>259</v>
      </c>
      <c r="C33" s="582"/>
      <c r="D33" s="582"/>
      <c r="E33" s="582"/>
      <c r="F33" s="582"/>
      <c r="G33" s="586"/>
      <c r="H33" s="1"/>
      <c r="I33" s="1"/>
      <c r="J33" s="1"/>
      <c r="K33" s="1"/>
      <c r="L33" s="1"/>
      <c r="M33" s="1"/>
      <c r="N33" s="1"/>
      <c r="O33" s="1"/>
      <c r="P33" s="1"/>
      <c r="Q33" s="1"/>
      <c r="R33" s="1"/>
      <c r="S33" s="1"/>
      <c r="T33" s="1"/>
      <c r="U33" s="1"/>
      <c r="V33" s="1"/>
      <c r="W33" s="1"/>
      <c r="X33" s="1"/>
      <c r="Y33" s="1"/>
      <c r="Z33" s="1"/>
    </row>
    <row r="34" spans="1:26" ht="30" customHeight="1">
      <c r="A34" s="582"/>
      <c r="B34" s="590"/>
      <c r="C34" s="582"/>
      <c r="D34" s="582"/>
      <c r="E34" s="582"/>
      <c r="F34" s="582"/>
      <c r="G34" s="586"/>
      <c r="H34" s="1"/>
      <c r="I34" s="1"/>
      <c r="J34" s="1"/>
      <c r="K34" s="1"/>
      <c r="L34" s="1"/>
      <c r="M34" s="1"/>
      <c r="N34" s="1"/>
      <c r="O34" s="1"/>
      <c r="P34" s="1"/>
      <c r="Q34" s="1"/>
      <c r="R34" s="1"/>
      <c r="S34" s="1"/>
      <c r="T34" s="1"/>
      <c r="U34" s="1"/>
      <c r="V34" s="1"/>
      <c r="W34" s="1"/>
      <c r="X34" s="1"/>
      <c r="Y34" s="1"/>
      <c r="Z34" s="1"/>
    </row>
    <row r="35" spans="1:26" ht="20.25" customHeight="1">
      <c r="A35" s="246"/>
      <c r="B35" s="577"/>
      <c r="C35" s="246"/>
      <c r="D35" s="246"/>
      <c r="E35" s="246"/>
      <c r="F35" s="246"/>
      <c r="G35" s="1"/>
      <c r="H35" s="1"/>
      <c r="I35" s="1"/>
      <c r="J35" s="1"/>
      <c r="K35" s="1"/>
      <c r="L35" s="1"/>
      <c r="M35" s="1"/>
      <c r="N35" s="1"/>
      <c r="O35" s="1"/>
      <c r="P35" s="1"/>
      <c r="Q35" s="1"/>
      <c r="R35" s="1"/>
      <c r="S35" s="1"/>
      <c r="T35" s="1"/>
      <c r="U35" s="1"/>
      <c r="V35" s="1"/>
      <c r="W35" s="1"/>
      <c r="X35" s="1"/>
      <c r="Y35" s="1"/>
      <c r="Z35" s="1"/>
    </row>
    <row r="36" spans="1:26" ht="20.25" customHeight="1">
      <c r="A36" s="246"/>
      <c r="B36" s="577"/>
      <c r="C36" s="246"/>
      <c r="D36" s="246"/>
      <c r="E36" s="246"/>
      <c r="F36" s="246"/>
      <c r="G36" s="1"/>
      <c r="H36" s="1"/>
      <c r="I36" s="1"/>
      <c r="J36" s="1"/>
      <c r="K36" s="1"/>
      <c r="L36" s="1"/>
      <c r="M36" s="1"/>
      <c r="N36" s="1"/>
      <c r="O36" s="1"/>
      <c r="P36" s="1"/>
      <c r="Q36" s="1"/>
      <c r="R36" s="1"/>
      <c r="S36" s="1"/>
      <c r="T36" s="1"/>
      <c r="U36" s="1"/>
      <c r="V36" s="1"/>
      <c r="W36" s="1"/>
      <c r="X36" s="1"/>
      <c r="Y36" s="1"/>
      <c r="Z36" s="1"/>
    </row>
    <row r="37" spans="1:26" ht="20.25" customHeight="1">
      <c r="A37" s="246"/>
      <c r="B37" s="577"/>
      <c r="C37" s="246"/>
      <c r="D37" s="246"/>
      <c r="E37" s="246"/>
      <c r="F37" s="246"/>
      <c r="G37" s="1"/>
      <c r="H37" s="1"/>
      <c r="I37" s="1"/>
      <c r="J37" s="1"/>
      <c r="K37" s="1"/>
      <c r="L37" s="1"/>
      <c r="M37" s="1"/>
      <c r="N37" s="1"/>
      <c r="O37" s="1"/>
      <c r="P37" s="1"/>
      <c r="Q37" s="1"/>
      <c r="R37" s="1"/>
      <c r="S37" s="1"/>
      <c r="T37" s="1"/>
      <c r="U37" s="1"/>
      <c r="V37" s="1"/>
      <c r="W37" s="1"/>
      <c r="X37" s="1"/>
      <c r="Y37" s="1"/>
      <c r="Z37" s="1"/>
    </row>
    <row r="38" spans="1:26" ht="20.25" customHeight="1">
      <c r="A38" s="246"/>
      <c r="B38" s="577"/>
      <c r="C38" s="246"/>
      <c r="D38" s="246"/>
      <c r="E38" s="246"/>
      <c r="F38" s="246"/>
      <c r="G38" s="1"/>
      <c r="H38" s="1"/>
      <c r="I38" s="1"/>
      <c r="J38" s="1"/>
      <c r="K38" s="1"/>
      <c r="L38" s="1"/>
      <c r="M38" s="1"/>
      <c r="N38" s="1"/>
      <c r="O38" s="1"/>
      <c r="P38" s="1"/>
      <c r="Q38" s="1"/>
      <c r="R38" s="1"/>
      <c r="S38" s="1"/>
      <c r="T38" s="1"/>
      <c r="U38" s="1"/>
      <c r="V38" s="1"/>
      <c r="W38" s="1"/>
      <c r="X38" s="1"/>
      <c r="Y38" s="1"/>
      <c r="Z38" s="1"/>
    </row>
    <row r="39" spans="1:26" ht="20.25" customHeight="1">
      <c r="A39" s="246"/>
      <c r="B39" s="577"/>
      <c r="C39" s="246"/>
      <c r="D39" s="246"/>
      <c r="E39" s="246"/>
      <c r="F39" s="246"/>
      <c r="G39" s="1"/>
      <c r="H39" s="1"/>
      <c r="I39" s="1"/>
      <c r="J39" s="1"/>
      <c r="K39" s="1"/>
      <c r="L39" s="1"/>
      <c r="M39" s="1"/>
      <c r="N39" s="1"/>
      <c r="O39" s="1"/>
      <c r="P39" s="1"/>
      <c r="Q39" s="1"/>
      <c r="R39" s="1"/>
      <c r="S39" s="1"/>
      <c r="T39" s="1"/>
      <c r="U39" s="1"/>
      <c r="V39" s="1"/>
      <c r="W39" s="1"/>
      <c r="X39" s="1"/>
      <c r="Y39" s="1"/>
      <c r="Z39" s="1"/>
    </row>
    <row r="40" spans="1:26" ht="20.25" customHeight="1">
      <c r="A40" s="246"/>
      <c r="B40" s="577"/>
      <c r="C40" s="246"/>
      <c r="D40" s="246"/>
      <c r="E40" s="246"/>
      <c r="F40" s="246"/>
      <c r="G40" s="1"/>
      <c r="H40" s="1"/>
      <c r="I40" s="1"/>
      <c r="J40" s="1"/>
      <c r="K40" s="1"/>
      <c r="L40" s="1"/>
      <c r="M40" s="1"/>
      <c r="N40" s="1"/>
      <c r="O40" s="1"/>
      <c r="P40" s="1"/>
      <c r="Q40" s="1"/>
      <c r="R40" s="1"/>
      <c r="S40" s="1"/>
      <c r="T40" s="1"/>
      <c r="U40" s="1"/>
      <c r="V40" s="1"/>
      <c r="W40" s="1"/>
      <c r="X40" s="1"/>
      <c r="Y40" s="1"/>
      <c r="Z40" s="1"/>
    </row>
    <row r="41" spans="1:26" ht="20.25" customHeight="1">
      <c r="A41" s="246"/>
      <c r="B41" s="577"/>
      <c r="C41" s="246"/>
      <c r="D41" s="246"/>
      <c r="E41" s="246"/>
      <c r="F41" s="246"/>
      <c r="G41" s="1"/>
      <c r="H41" s="1"/>
      <c r="I41" s="1"/>
      <c r="J41" s="1"/>
      <c r="K41" s="1"/>
      <c r="L41" s="1"/>
      <c r="M41" s="1"/>
      <c r="N41" s="1"/>
      <c r="O41" s="1"/>
      <c r="P41" s="1"/>
      <c r="Q41" s="1"/>
      <c r="R41" s="1"/>
      <c r="S41" s="1"/>
      <c r="T41" s="1"/>
      <c r="U41" s="1"/>
      <c r="V41" s="1"/>
      <c r="W41" s="1"/>
      <c r="X41" s="1"/>
      <c r="Y41" s="1"/>
      <c r="Z41" s="1"/>
    </row>
    <row r="42" spans="1:26" ht="20.25" customHeight="1">
      <c r="A42" s="246"/>
      <c r="B42" s="577"/>
      <c r="C42" s="246"/>
      <c r="D42" s="246"/>
      <c r="E42" s="246"/>
      <c r="F42" s="246"/>
      <c r="G42" s="1"/>
      <c r="H42" s="1"/>
      <c r="I42" s="1"/>
      <c r="J42" s="1"/>
      <c r="K42" s="1"/>
      <c r="L42" s="1"/>
      <c r="M42" s="1"/>
      <c r="N42" s="1"/>
      <c r="O42" s="1"/>
      <c r="P42" s="1"/>
      <c r="Q42" s="1"/>
      <c r="R42" s="1"/>
      <c r="S42" s="1"/>
      <c r="T42" s="1"/>
      <c r="U42" s="1"/>
      <c r="V42" s="1"/>
      <c r="W42" s="1"/>
      <c r="X42" s="1"/>
      <c r="Y42" s="1"/>
      <c r="Z42" s="1"/>
    </row>
    <row r="43" spans="1:26" ht="20.25" customHeight="1">
      <c r="A43" s="246"/>
      <c r="B43" s="577"/>
      <c r="C43" s="246"/>
      <c r="D43" s="246"/>
      <c r="E43" s="246"/>
      <c r="F43" s="246"/>
      <c r="G43" s="1"/>
      <c r="H43" s="1"/>
      <c r="I43" s="1"/>
      <c r="J43" s="1"/>
      <c r="K43" s="1"/>
      <c r="L43" s="1"/>
      <c r="M43" s="1"/>
      <c r="N43" s="1"/>
      <c r="O43" s="1"/>
      <c r="P43" s="1"/>
      <c r="Q43" s="1"/>
      <c r="R43" s="1"/>
      <c r="S43" s="1"/>
      <c r="T43" s="1"/>
      <c r="U43" s="1"/>
      <c r="V43" s="1"/>
      <c r="W43" s="1"/>
      <c r="X43" s="1"/>
      <c r="Y43" s="1"/>
      <c r="Z43" s="1"/>
    </row>
    <row r="44" spans="1:26" ht="20.25" customHeight="1">
      <c r="A44" s="246"/>
      <c r="B44" s="577"/>
      <c r="C44" s="246"/>
      <c r="D44" s="246"/>
      <c r="E44" s="246"/>
      <c r="F44" s="246"/>
      <c r="G44" s="1"/>
      <c r="H44" s="1"/>
      <c r="I44" s="1"/>
      <c r="J44" s="1"/>
      <c r="K44" s="1"/>
      <c r="L44" s="1"/>
      <c r="M44" s="1"/>
      <c r="N44" s="1"/>
      <c r="O44" s="1"/>
      <c r="P44" s="1"/>
      <c r="Q44" s="1"/>
      <c r="R44" s="1"/>
      <c r="S44" s="1"/>
      <c r="T44" s="1"/>
      <c r="U44" s="1"/>
      <c r="V44" s="1"/>
      <c r="W44" s="1"/>
      <c r="X44" s="1"/>
      <c r="Y44" s="1"/>
      <c r="Z44" s="1"/>
    </row>
    <row r="45" spans="1:26" ht="20.25" customHeight="1">
      <c r="A45" s="246"/>
      <c r="B45" s="577"/>
      <c r="C45" s="246"/>
      <c r="D45" s="246"/>
      <c r="E45" s="246"/>
      <c r="F45" s="246"/>
      <c r="G45" s="1"/>
      <c r="H45" s="1"/>
      <c r="I45" s="1"/>
      <c r="J45" s="1"/>
      <c r="K45" s="1"/>
      <c r="L45" s="1"/>
      <c r="M45" s="1"/>
      <c r="N45" s="1"/>
      <c r="O45" s="1"/>
      <c r="P45" s="1"/>
      <c r="Q45" s="1"/>
      <c r="R45" s="1"/>
      <c r="S45" s="1"/>
      <c r="T45" s="1"/>
      <c r="U45" s="1"/>
      <c r="V45" s="1"/>
      <c r="W45" s="1"/>
      <c r="X45" s="1"/>
      <c r="Y45" s="1"/>
      <c r="Z45" s="1"/>
    </row>
    <row r="46" spans="1:26" ht="15.75" customHeight="1">
      <c r="A46" s="246"/>
      <c r="B46" s="577"/>
      <c r="C46" s="246"/>
      <c r="D46" s="246"/>
      <c r="E46" s="246"/>
      <c r="F46" s="246"/>
      <c r="G46" s="1"/>
      <c r="H46" s="1"/>
      <c r="I46" s="1"/>
      <c r="J46" s="1"/>
      <c r="K46" s="1"/>
      <c r="L46" s="1"/>
      <c r="M46" s="1"/>
      <c r="N46" s="1"/>
      <c r="O46" s="1"/>
      <c r="P46" s="1"/>
      <c r="Q46" s="1"/>
      <c r="R46" s="1"/>
      <c r="S46" s="1"/>
      <c r="T46" s="1"/>
      <c r="U46" s="1"/>
      <c r="V46" s="1"/>
      <c r="W46" s="1"/>
      <c r="X46" s="1"/>
      <c r="Y46" s="1"/>
      <c r="Z46" s="1"/>
    </row>
    <row r="47" spans="1:26" ht="15.75" customHeight="1">
      <c r="A47" s="246"/>
      <c r="B47" s="577"/>
      <c r="C47" s="246"/>
      <c r="D47" s="246"/>
      <c r="E47" s="246"/>
      <c r="F47" s="246"/>
      <c r="G47" s="1"/>
      <c r="H47" s="1"/>
      <c r="I47" s="1"/>
      <c r="J47" s="1"/>
      <c r="K47" s="1"/>
      <c r="L47" s="1"/>
      <c r="M47" s="1"/>
      <c r="N47" s="1"/>
      <c r="O47" s="1"/>
      <c r="P47" s="1"/>
      <c r="Q47" s="1"/>
      <c r="R47" s="1"/>
      <c r="S47" s="1"/>
      <c r="T47" s="1"/>
      <c r="U47" s="1"/>
      <c r="V47" s="1"/>
      <c r="W47" s="1"/>
      <c r="X47" s="1"/>
      <c r="Y47" s="1"/>
      <c r="Z47" s="1"/>
    </row>
    <row r="48" spans="1:26" ht="15.75" customHeight="1">
      <c r="A48" s="246"/>
      <c r="B48" s="577"/>
      <c r="C48" s="246"/>
      <c r="D48" s="246"/>
      <c r="E48" s="246"/>
      <c r="F48" s="246"/>
      <c r="G48" s="1"/>
      <c r="H48" s="1"/>
      <c r="I48" s="1"/>
      <c r="J48" s="1"/>
      <c r="K48" s="1"/>
      <c r="L48" s="1"/>
      <c r="M48" s="1"/>
      <c r="N48" s="1"/>
      <c r="O48" s="1"/>
      <c r="P48" s="1"/>
      <c r="Q48" s="1"/>
      <c r="R48" s="1"/>
      <c r="S48" s="1"/>
      <c r="T48" s="1"/>
      <c r="U48" s="1"/>
      <c r="V48" s="1"/>
      <c r="W48" s="1"/>
      <c r="X48" s="1"/>
      <c r="Y48" s="1"/>
      <c r="Z48" s="1"/>
    </row>
    <row r="49" spans="1:26" ht="15.75" customHeight="1">
      <c r="A49" s="246"/>
      <c r="B49" s="577"/>
      <c r="C49" s="246"/>
      <c r="D49" s="246"/>
      <c r="E49" s="246"/>
      <c r="F49" s="246"/>
      <c r="G49" s="1"/>
      <c r="H49" s="1"/>
      <c r="I49" s="1"/>
      <c r="J49" s="1"/>
      <c r="K49" s="1"/>
      <c r="L49" s="1"/>
      <c r="M49" s="1"/>
      <c r="N49" s="1"/>
      <c r="O49" s="1"/>
      <c r="P49" s="1"/>
      <c r="Q49" s="1"/>
      <c r="R49" s="1"/>
      <c r="S49" s="1"/>
      <c r="T49" s="1"/>
      <c r="U49" s="1"/>
      <c r="V49" s="1"/>
      <c r="W49" s="1"/>
      <c r="X49" s="1"/>
      <c r="Y49" s="1"/>
      <c r="Z49" s="1"/>
    </row>
    <row r="50" spans="1:26" ht="15.75" customHeight="1">
      <c r="A50" s="246"/>
      <c r="B50" s="577"/>
      <c r="C50" s="246"/>
      <c r="D50" s="246"/>
      <c r="E50" s="246"/>
      <c r="F50" s="246"/>
      <c r="G50" s="1"/>
      <c r="H50" s="1"/>
      <c r="I50" s="1"/>
      <c r="J50" s="1"/>
      <c r="K50" s="1"/>
      <c r="L50" s="1"/>
      <c r="M50" s="1"/>
      <c r="N50" s="1"/>
      <c r="O50" s="1"/>
      <c r="P50" s="1"/>
      <c r="Q50" s="1"/>
      <c r="R50" s="1"/>
      <c r="S50" s="1"/>
      <c r="T50" s="1"/>
      <c r="U50" s="1"/>
      <c r="V50" s="1"/>
      <c r="W50" s="1"/>
      <c r="X50" s="1"/>
      <c r="Y50" s="1"/>
      <c r="Z50" s="1"/>
    </row>
    <row r="51" spans="1:26" ht="15.75" customHeight="1">
      <c r="A51" s="246"/>
      <c r="B51" s="577"/>
      <c r="C51" s="246"/>
      <c r="D51" s="246"/>
      <c r="E51" s="246"/>
      <c r="F51" s="246"/>
      <c r="G51" s="1"/>
      <c r="H51" s="1"/>
      <c r="I51" s="1"/>
      <c r="J51" s="1"/>
      <c r="K51" s="1"/>
      <c r="L51" s="1"/>
      <c r="M51" s="1"/>
      <c r="N51" s="1"/>
      <c r="O51" s="1"/>
      <c r="P51" s="1"/>
      <c r="Q51" s="1"/>
      <c r="R51" s="1"/>
      <c r="S51" s="1"/>
      <c r="T51" s="1"/>
      <c r="U51" s="1"/>
      <c r="V51" s="1"/>
      <c r="W51" s="1"/>
      <c r="X51" s="1"/>
      <c r="Y51" s="1"/>
      <c r="Z51" s="1"/>
    </row>
    <row r="52" spans="1:26" ht="15.75" customHeight="1">
      <c r="A52" s="246"/>
      <c r="B52" s="577"/>
      <c r="C52" s="246"/>
      <c r="D52" s="246"/>
      <c r="E52" s="246"/>
      <c r="F52" s="246"/>
      <c r="G52" s="1"/>
      <c r="H52" s="1"/>
      <c r="I52" s="1"/>
      <c r="J52" s="1"/>
      <c r="K52" s="1"/>
      <c r="L52" s="1"/>
      <c r="M52" s="1"/>
      <c r="N52" s="1"/>
      <c r="O52" s="1"/>
      <c r="P52" s="1"/>
      <c r="Q52" s="1"/>
      <c r="R52" s="1"/>
      <c r="S52" s="1"/>
      <c r="T52" s="1"/>
      <c r="U52" s="1"/>
      <c r="V52" s="1"/>
      <c r="W52" s="1"/>
      <c r="X52" s="1"/>
      <c r="Y52" s="1"/>
      <c r="Z52" s="1"/>
    </row>
    <row r="53" spans="1:26" ht="15.75" customHeight="1">
      <c r="A53" s="246"/>
      <c r="B53" s="577"/>
      <c r="C53" s="246"/>
      <c r="D53" s="246"/>
      <c r="E53" s="246"/>
      <c r="F53" s="246"/>
      <c r="G53" s="1"/>
      <c r="H53" s="1"/>
      <c r="I53" s="1"/>
      <c r="J53" s="1"/>
      <c r="K53" s="1"/>
      <c r="L53" s="1"/>
      <c r="M53" s="1"/>
      <c r="N53" s="1"/>
      <c r="O53" s="1"/>
      <c r="P53" s="1"/>
      <c r="Q53" s="1"/>
      <c r="R53" s="1"/>
      <c r="S53" s="1"/>
      <c r="T53" s="1"/>
      <c r="U53" s="1"/>
      <c r="V53" s="1"/>
      <c r="W53" s="1"/>
      <c r="X53" s="1"/>
      <c r="Y53" s="1"/>
      <c r="Z53" s="1"/>
    </row>
    <row r="54" spans="1:26" ht="15.75" customHeight="1">
      <c r="A54" s="246"/>
      <c r="B54" s="577"/>
      <c r="C54" s="246"/>
      <c r="D54" s="246"/>
      <c r="E54" s="246"/>
      <c r="F54" s="246"/>
      <c r="G54" s="1"/>
      <c r="H54" s="1"/>
      <c r="I54" s="1"/>
      <c r="J54" s="1"/>
      <c r="K54" s="1"/>
      <c r="L54" s="1"/>
      <c r="M54" s="1"/>
      <c r="N54" s="1"/>
      <c r="O54" s="1"/>
      <c r="P54" s="1"/>
      <c r="Q54" s="1"/>
      <c r="R54" s="1"/>
      <c r="S54" s="1"/>
      <c r="T54" s="1"/>
      <c r="U54" s="1"/>
      <c r="V54" s="1"/>
      <c r="W54" s="1"/>
      <c r="X54" s="1"/>
      <c r="Y54" s="1"/>
      <c r="Z54" s="1"/>
    </row>
    <row r="55" spans="1:26" ht="15.75" customHeight="1">
      <c r="A55" s="246"/>
      <c r="B55" s="577"/>
      <c r="C55" s="246"/>
      <c r="D55" s="246"/>
      <c r="E55" s="246"/>
      <c r="F55" s="246"/>
      <c r="G55" s="1"/>
      <c r="H55" s="1"/>
      <c r="I55" s="1"/>
      <c r="J55" s="1"/>
      <c r="K55" s="1"/>
      <c r="L55" s="1"/>
      <c r="M55" s="1"/>
      <c r="N55" s="1"/>
      <c r="O55" s="1"/>
      <c r="P55" s="1"/>
      <c r="Q55" s="1"/>
      <c r="R55" s="1"/>
      <c r="S55" s="1"/>
      <c r="T55" s="1"/>
      <c r="U55" s="1"/>
      <c r="V55" s="1"/>
      <c r="W55" s="1"/>
      <c r="X55" s="1"/>
      <c r="Y55" s="1"/>
      <c r="Z55" s="1"/>
    </row>
    <row r="56" spans="1:26" ht="15.75" customHeight="1">
      <c r="A56" s="246"/>
      <c r="B56" s="577"/>
      <c r="C56" s="246"/>
      <c r="D56" s="246"/>
      <c r="E56" s="246"/>
      <c r="F56" s="246"/>
      <c r="G56" s="1"/>
      <c r="H56" s="1"/>
      <c r="I56" s="1"/>
      <c r="J56" s="1"/>
      <c r="K56" s="1"/>
      <c r="L56" s="1"/>
      <c r="M56" s="1"/>
      <c r="N56" s="1"/>
      <c r="O56" s="1"/>
      <c r="P56" s="1"/>
      <c r="Q56" s="1"/>
      <c r="R56" s="1"/>
      <c r="S56" s="1"/>
      <c r="T56" s="1"/>
      <c r="U56" s="1"/>
      <c r="V56" s="1"/>
      <c r="W56" s="1"/>
      <c r="X56" s="1"/>
      <c r="Y56" s="1"/>
      <c r="Z56" s="1"/>
    </row>
    <row r="57" spans="1:26" ht="15.75" customHeight="1">
      <c r="A57" s="246"/>
      <c r="B57" s="577"/>
      <c r="C57" s="246"/>
      <c r="D57" s="246"/>
      <c r="E57" s="246"/>
      <c r="F57" s="246"/>
      <c r="G57" s="1"/>
      <c r="H57" s="1"/>
      <c r="I57" s="1"/>
      <c r="J57" s="1"/>
      <c r="K57" s="1"/>
      <c r="L57" s="1"/>
      <c r="M57" s="1"/>
      <c r="N57" s="1"/>
      <c r="O57" s="1"/>
      <c r="P57" s="1"/>
      <c r="Q57" s="1"/>
      <c r="R57" s="1"/>
      <c r="S57" s="1"/>
      <c r="T57" s="1"/>
      <c r="U57" s="1"/>
      <c r="V57" s="1"/>
      <c r="W57" s="1"/>
      <c r="X57" s="1"/>
      <c r="Y57" s="1"/>
      <c r="Z57" s="1"/>
    </row>
    <row r="58" spans="1:26" ht="15.75" customHeight="1">
      <c r="A58" s="246"/>
      <c r="B58" s="577"/>
      <c r="C58" s="246"/>
      <c r="D58" s="246"/>
      <c r="E58" s="246"/>
      <c r="F58" s="246"/>
      <c r="G58" s="1"/>
      <c r="H58" s="1"/>
      <c r="I58" s="1"/>
      <c r="J58" s="1"/>
      <c r="K58" s="1"/>
      <c r="L58" s="1"/>
      <c r="M58" s="1"/>
      <c r="N58" s="1"/>
      <c r="O58" s="1"/>
      <c r="P58" s="1"/>
      <c r="Q58" s="1"/>
      <c r="R58" s="1"/>
      <c r="S58" s="1"/>
      <c r="T58" s="1"/>
      <c r="U58" s="1"/>
      <c r="V58" s="1"/>
      <c r="W58" s="1"/>
      <c r="X58" s="1"/>
      <c r="Y58" s="1"/>
      <c r="Z58" s="1"/>
    </row>
    <row r="59" spans="1:26" ht="15.75" customHeight="1">
      <c r="A59" s="246"/>
      <c r="B59" s="577"/>
      <c r="C59" s="246"/>
      <c r="D59" s="246"/>
      <c r="E59" s="246"/>
      <c r="F59" s="246"/>
      <c r="G59" s="1"/>
      <c r="H59" s="1"/>
      <c r="I59" s="1"/>
      <c r="J59" s="1"/>
      <c r="K59" s="1"/>
      <c r="L59" s="1"/>
      <c r="M59" s="1"/>
      <c r="N59" s="1"/>
      <c r="O59" s="1"/>
      <c r="P59" s="1"/>
      <c r="Q59" s="1"/>
      <c r="R59" s="1"/>
      <c r="S59" s="1"/>
      <c r="T59" s="1"/>
      <c r="U59" s="1"/>
      <c r="V59" s="1"/>
      <c r="W59" s="1"/>
      <c r="X59" s="1"/>
      <c r="Y59" s="1"/>
      <c r="Z59" s="1"/>
    </row>
    <row r="60" spans="1:26" ht="15.75" customHeight="1">
      <c r="A60" s="246"/>
      <c r="B60" s="577"/>
      <c r="C60" s="246"/>
      <c r="D60" s="246"/>
      <c r="E60" s="246"/>
      <c r="F60" s="246"/>
      <c r="G60" s="1"/>
      <c r="H60" s="1"/>
      <c r="I60" s="1"/>
      <c r="J60" s="1"/>
      <c r="K60" s="1"/>
      <c r="L60" s="1"/>
      <c r="M60" s="1"/>
      <c r="N60" s="1"/>
      <c r="O60" s="1"/>
      <c r="P60" s="1"/>
      <c r="Q60" s="1"/>
      <c r="R60" s="1"/>
      <c r="S60" s="1"/>
      <c r="T60" s="1"/>
      <c r="U60" s="1"/>
      <c r="V60" s="1"/>
      <c r="W60" s="1"/>
      <c r="X60" s="1"/>
      <c r="Y60" s="1"/>
      <c r="Z60" s="1"/>
    </row>
    <row r="61" spans="1:26" ht="15.75" customHeight="1">
      <c r="A61" s="246"/>
      <c r="B61" s="577"/>
      <c r="C61" s="246"/>
      <c r="D61" s="246"/>
      <c r="E61" s="246"/>
      <c r="F61" s="246"/>
      <c r="G61" s="1"/>
      <c r="H61" s="1"/>
      <c r="I61" s="1"/>
      <c r="J61" s="1"/>
      <c r="K61" s="1"/>
      <c r="L61" s="1"/>
      <c r="M61" s="1"/>
      <c r="N61" s="1"/>
      <c r="O61" s="1"/>
      <c r="P61" s="1"/>
      <c r="Q61" s="1"/>
      <c r="R61" s="1"/>
      <c r="S61" s="1"/>
      <c r="T61" s="1"/>
      <c r="U61" s="1"/>
      <c r="V61" s="1"/>
      <c r="W61" s="1"/>
      <c r="X61" s="1"/>
      <c r="Y61" s="1"/>
      <c r="Z61" s="1"/>
    </row>
    <row r="62" spans="1:26" ht="15.75" customHeight="1">
      <c r="A62" s="246"/>
      <c r="B62" s="577"/>
      <c r="C62" s="246"/>
      <c r="D62" s="246"/>
      <c r="E62" s="246"/>
      <c r="F62" s="246"/>
      <c r="G62" s="1"/>
      <c r="H62" s="1"/>
      <c r="I62" s="1"/>
      <c r="J62" s="1"/>
      <c r="K62" s="1"/>
      <c r="L62" s="1"/>
      <c r="M62" s="1"/>
      <c r="N62" s="1"/>
      <c r="O62" s="1"/>
      <c r="P62" s="1"/>
      <c r="Q62" s="1"/>
      <c r="R62" s="1"/>
      <c r="S62" s="1"/>
      <c r="T62" s="1"/>
      <c r="U62" s="1"/>
      <c r="V62" s="1"/>
      <c r="W62" s="1"/>
      <c r="X62" s="1"/>
      <c r="Y62" s="1"/>
      <c r="Z62" s="1"/>
    </row>
    <row r="63" spans="1:26" ht="15.75" customHeight="1">
      <c r="A63" s="246"/>
      <c r="B63" s="577"/>
      <c r="C63" s="246"/>
      <c r="D63" s="246"/>
      <c r="E63" s="246"/>
      <c r="F63" s="246"/>
      <c r="G63" s="1"/>
      <c r="H63" s="1"/>
      <c r="I63" s="1"/>
      <c r="J63" s="1"/>
      <c r="K63" s="1"/>
      <c r="L63" s="1"/>
      <c r="M63" s="1"/>
      <c r="N63" s="1"/>
      <c r="O63" s="1"/>
      <c r="P63" s="1"/>
      <c r="Q63" s="1"/>
      <c r="R63" s="1"/>
      <c r="S63" s="1"/>
      <c r="T63" s="1"/>
      <c r="U63" s="1"/>
      <c r="V63" s="1"/>
      <c r="W63" s="1"/>
      <c r="X63" s="1"/>
      <c r="Y63" s="1"/>
      <c r="Z63" s="1"/>
    </row>
    <row r="64" spans="1:26" ht="15.75" customHeight="1">
      <c r="A64" s="246"/>
      <c r="B64" s="577"/>
      <c r="C64" s="246"/>
      <c r="D64" s="246"/>
      <c r="E64" s="246"/>
      <c r="F64" s="246"/>
      <c r="G64" s="1"/>
      <c r="H64" s="1"/>
      <c r="I64" s="1"/>
      <c r="J64" s="1"/>
      <c r="K64" s="1"/>
      <c r="L64" s="1"/>
      <c r="M64" s="1"/>
      <c r="N64" s="1"/>
      <c r="O64" s="1"/>
      <c r="P64" s="1"/>
      <c r="Q64" s="1"/>
      <c r="R64" s="1"/>
      <c r="S64" s="1"/>
      <c r="T64" s="1"/>
      <c r="U64" s="1"/>
      <c r="V64" s="1"/>
      <c r="W64" s="1"/>
      <c r="X64" s="1"/>
      <c r="Y64" s="1"/>
      <c r="Z64" s="1"/>
    </row>
    <row r="65" spans="1:26" ht="15.75" customHeight="1">
      <c r="A65" s="246"/>
      <c r="B65" s="577"/>
      <c r="C65" s="246"/>
      <c r="D65" s="246"/>
      <c r="E65" s="246"/>
      <c r="F65" s="246"/>
      <c r="G65" s="1"/>
      <c r="H65" s="1"/>
      <c r="I65" s="1"/>
      <c r="J65" s="1"/>
      <c r="K65" s="1"/>
      <c r="L65" s="1"/>
      <c r="M65" s="1"/>
      <c r="N65" s="1"/>
      <c r="O65" s="1"/>
      <c r="P65" s="1"/>
      <c r="Q65" s="1"/>
      <c r="R65" s="1"/>
      <c r="S65" s="1"/>
      <c r="T65" s="1"/>
      <c r="U65" s="1"/>
      <c r="V65" s="1"/>
      <c r="W65" s="1"/>
      <c r="X65" s="1"/>
      <c r="Y65" s="1"/>
      <c r="Z65" s="1"/>
    </row>
    <row r="66" spans="1:26" ht="15.75" customHeight="1">
      <c r="A66" s="246"/>
      <c r="B66" s="577"/>
      <c r="C66" s="246"/>
      <c r="D66" s="246"/>
      <c r="E66" s="246"/>
      <c r="F66" s="246"/>
      <c r="G66" s="1"/>
      <c r="H66" s="1"/>
      <c r="I66" s="1"/>
      <c r="J66" s="1"/>
      <c r="K66" s="1"/>
      <c r="L66" s="1"/>
      <c r="M66" s="1"/>
      <c r="N66" s="1"/>
      <c r="O66" s="1"/>
      <c r="P66" s="1"/>
      <c r="Q66" s="1"/>
      <c r="R66" s="1"/>
      <c r="S66" s="1"/>
      <c r="T66" s="1"/>
      <c r="U66" s="1"/>
      <c r="V66" s="1"/>
      <c r="W66" s="1"/>
      <c r="X66" s="1"/>
      <c r="Y66" s="1"/>
      <c r="Z66" s="1"/>
    </row>
    <row r="67" spans="1:26" ht="15.75" customHeight="1">
      <c r="A67" s="246"/>
      <c r="B67" s="577"/>
      <c r="C67" s="246"/>
      <c r="D67" s="246"/>
      <c r="E67" s="246"/>
      <c r="F67" s="246"/>
      <c r="G67" s="1"/>
      <c r="H67" s="1"/>
      <c r="I67" s="1"/>
      <c r="J67" s="1"/>
      <c r="K67" s="1"/>
      <c r="L67" s="1"/>
      <c r="M67" s="1"/>
      <c r="N67" s="1"/>
      <c r="O67" s="1"/>
      <c r="P67" s="1"/>
      <c r="Q67" s="1"/>
      <c r="R67" s="1"/>
      <c r="S67" s="1"/>
      <c r="T67" s="1"/>
      <c r="U67" s="1"/>
      <c r="V67" s="1"/>
      <c r="W67" s="1"/>
      <c r="X67" s="1"/>
      <c r="Y67" s="1"/>
      <c r="Z67" s="1"/>
    </row>
    <row r="68" spans="1:26" ht="15.75" customHeight="1">
      <c r="A68" s="246"/>
      <c r="B68" s="577"/>
      <c r="C68" s="246"/>
      <c r="D68" s="246"/>
      <c r="E68" s="246"/>
      <c r="F68" s="246"/>
      <c r="G68" s="1"/>
      <c r="H68" s="1"/>
      <c r="I68" s="1"/>
      <c r="J68" s="1"/>
      <c r="K68" s="1"/>
      <c r="L68" s="1"/>
      <c r="M68" s="1"/>
      <c r="N68" s="1"/>
      <c r="O68" s="1"/>
      <c r="P68" s="1"/>
      <c r="Q68" s="1"/>
      <c r="R68" s="1"/>
      <c r="S68" s="1"/>
      <c r="T68" s="1"/>
      <c r="U68" s="1"/>
      <c r="V68" s="1"/>
      <c r="W68" s="1"/>
      <c r="X68" s="1"/>
      <c r="Y68" s="1"/>
      <c r="Z68" s="1"/>
    </row>
    <row r="69" spans="1:26" ht="15.75" customHeight="1">
      <c r="A69" s="246"/>
      <c r="B69" s="577"/>
      <c r="C69" s="246"/>
      <c r="D69" s="246"/>
      <c r="E69" s="246"/>
      <c r="F69" s="246"/>
      <c r="G69" s="1"/>
      <c r="H69" s="1"/>
      <c r="I69" s="1"/>
      <c r="J69" s="1"/>
      <c r="K69" s="1"/>
      <c r="L69" s="1"/>
      <c r="M69" s="1"/>
      <c r="N69" s="1"/>
      <c r="O69" s="1"/>
      <c r="P69" s="1"/>
      <c r="Q69" s="1"/>
      <c r="R69" s="1"/>
      <c r="S69" s="1"/>
      <c r="T69" s="1"/>
      <c r="U69" s="1"/>
      <c r="V69" s="1"/>
      <c r="W69" s="1"/>
      <c r="X69" s="1"/>
      <c r="Y69" s="1"/>
      <c r="Z69" s="1"/>
    </row>
    <row r="70" spans="1:26" ht="15.75" customHeight="1">
      <c r="A70" s="246"/>
      <c r="B70" s="577"/>
      <c r="C70" s="246"/>
      <c r="D70" s="246"/>
      <c r="E70" s="246"/>
      <c r="F70" s="246"/>
      <c r="G70" s="1"/>
      <c r="H70" s="1"/>
      <c r="I70" s="1"/>
      <c r="J70" s="1"/>
      <c r="K70" s="1"/>
      <c r="L70" s="1"/>
      <c r="M70" s="1"/>
      <c r="N70" s="1"/>
      <c r="O70" s="1"/>
      <c r="P70" s="1"/>
      <c r="Q70" s="1"/>
      <c r="R70" s="1"/>
      <c r="S70" s="1"/>
      <c r="T70" s="1"/>
      <c r="U70" s="1"/>
      <c r="V70" s="1"/>
      <c r="W70" s="1"/>
      <c r="X70" s="1"/>
      <c r="Y70" s="1"/>
      <c r="Z70" s="1"/>
    </row>
    <row r="71" spans="1:26" ht="15.75" customHeight="1">
      <c r="A71" s="246"/>
      <c r="B71" s="577"/>
      <c r="C71" s="246"/>
      <c r="D71" s="246"/>
      <c r="E71" s="246"/>
      <c r="F71" s="246"/>
      <c r="G71" s="1"/>
      <c r="H71" s="1"/>
      <c r="I71" s="1"/>
      <c r="J71" s="1"/>
      <c r="K71" s="1"/>
      <c r="L71" s="1"/>
      <c r="M71" s="1"/>
      <c r="N71" s="1"/>
      <c r="O71" s="1"/>
      <c r="P71" s="1"/>
      <c r="Q71" s="1"/>
      <c r="R71" s="1"/>
      <c r="S71" s="1"/>
      <c r="T71" s="1"/>
      <c r="U71" s="1"/>
      <c r="V71" s="1"/>
      <c r="W71" s="1"/>
      <c r="X71" s="1"/>
      <c r="Y71" s="1"/>
      <c r="Z71" s="1"/>
    </row>
    <row r="72" spans="1:26" ht="15.75" customHeight="1">
      <c r="A72" s="246"/>
      <c r="B72" s="577"/>
      <c r="C72" s="246"/>
      <c r="D72" s="246"/>
      <c r="E72" s="246"/>
      <c r="F72" s="246"/>
      <c r="G72" s="1"/>
      <c r="H72" s="1"/>
      <c r="I72" s="1"/>
      <c r="J72" s="1"/>
      <c r="K72" s="1"/>
      <c r="L72" s="1"/>
      <c r="M72" s="1"/>
      <c r="N72" s="1"/>
      <c r="O72" s="1"/>
      <c r="P72" s="1"/>
      <c r="Q72" s="1"/>
      <c r="R72" s="1"/>
      <c r="S72" s="1"/>
      <c r="T72" s="1"/>
      <c r="U72" s="1"/>
      <c r="V72" s="1"/>
      <c r="W72" s="1"/>
      <c r="X72" s="1"/>
      <c r="Y72" s="1"/>
      <c r="Z72" s="1"/>
    </row>
    <row r="73" spans="1:26" ht="15.75" customHeight="1">
      <c r="A73" s="246"/>
      <c r="B73" s="577"/>
      <c r="C73" s="246"/>
      <c r="D73" s="246"/>
      <c r="E73" s="246"/>
      <c r="F73" s="246"/>
      <c r="G73" s="1"/>
      <c r="H73" s="1"/>
      <c r="I73" s="1"/>
      <c r="J73" s="1"/>
      <c r="K73" s="1"/>
      <c r="L73" s="1"/>
      <c r="M73" s="1"/>
      <c r="N73" s="1"/>
      <c r="O73" s="1"/>
      <c r="P73" s="1"/>
      <c r="Q73" s="1"/>
      <c r="R73" s="1"/>
      <c r="S73" s="1"/>
      <c r="T73" s="1"/>
      <c r="U73" s="1"/>
      <c r="V73" s="1"/>
      <c r="W73" s="1"/>
      <c r="X73" s="1"/>
      <c r="Y73" s="1"/>
      <c r="Z73" s="1"/>
    </row>
    <row r="74" spans="1:26" ht="15.75" customHeight="1">
      <c r="A74" s="246"/>
      <c r="B74" s="577"/>
      <c r="C74" s="246"/>
      <c r="D74" s="246"/>
      <c r="E74" s="246"/>
      <c r="F74" s="246"/>
      <c r="G74" s="1"/>
      <c r="H74" s="1"/>
      <c r="I74" s="1"/>
      <c r="J74" s="1"/>
      <c r="K74" s="1"/>
      <c r="L74" s="1"/>
      <c r="M74" s="1"/>
      <c r="N74" s="1"/>
      <c r="O74" s="1"/>
      <c r="P74" s="1"/>
      <c r="Q74" s="1"/>
      <c r="R74" s="1"/>
      <c r="S74" s="1"/>
      <c r="T74" s="1"/>
      <c r="U74" s="1"/>
      <c r="V74" s="1"/>
      <c r="W74" s="1"/>
      <c r="X74" s="1"/>
      <c r="Y74" s="1"/>
      <c r="Z74" s="1"/>
    </row>
    <row r="75" spans="1:26" ht="15.75" customHeight="1">
      <c r="A75" s="246"/>
      <c r="B75" s="577"/>
      <c r="C75" s="246"/>
      <c r="D75" s="246"/>
      <c r="E75" s="246"/>
      <c r="F75" s="246"/>
      <c r="G75" s="1"/>
      <c r="H75" s="1"/>
      <c r="I75" s="1"/>
      <c r="J75" s="1"/>
      <c r="K75" s="1"/>
      <c r="L75" s="1"/>
      <c r="M75" s="1"/>
      <c r="N75" s="1"/>
      <c r="O75" s="1"/>
      <c r="P75" s="1"/>
      <c r="Q75" s="1"/>
      <c r="R75" s="1"/>
      <c r="S75" s="1"/>
      <c r="T75" s="1"/>
      <c r="U75" s="1"/>
      <c r="V75" s="1"/>
      <c r="W75" s="1"/>
      <c r="X75" s="1"/>
      <c r="Y75" s="1"/>
      <c r="Z75" s="1"/>
    </row>
    <row r="76" spans="1:26" ht="15.75" customHeight="1">
      <c r="A76" s="246"/>
      <c r="B76" s="577"/>
      <c r="C76" s="246"/>
      <c r="D76" s="246"/>
      <c r="E76" s="246"/>
      <c r="F76" s="246"/>
      <c r="G76" s="1"/>
      <c r="H76" s="1"/>
      <c r="I76" s="1"/>
      <c r="J76" s="1"/>
      <c r="K76" s="1"/>
      <c r="L76" s="1"/>
      <c r="M76" s="1"/>
      <c r="N76" s="1"/>
      <c r="O76" s="1"/>
      <c r="P76" s="1"/>
      <c r="Q76" s="1"/>
      <c r="R76" s="1"/>
      <c r="S76" s="1"/>
      <c r="T76" s="1"/>
      <c r="U76" s="1"/>
      <c r="V76" s="1"/>
      <c r="W76" s="1"/>
      <c r="X76" s="1"/>
      <c r="Y76" s="1"/>
      <c r="Z76" s="1"/>
    </row>
    <row r="77" spans="1:26" ht="15.75" customHeight="1">
      <c r="A77" s="246"/>
      <c r="B77" s="577"/>
      <c r="C77" s="246"/>
      <c r="D77" s="246"/>
      <c r="E77" s="246"/>
      <c r="F77" s="246"/>
      <c r="G77" s="1"/>
      <c r="H77" s="1"/>
      <c r="I77" s="1"/>
      <c r="J77" s="1"/>
      <c r="K77" s="1"/>
      <c r="L77" s="1"/>
      <c r="M77" s="1"/>
      <c r="N77" s="1"/>
      <c r="O77" s="1"/>
      <c r="P77" s="1"/>
      <c r="Q77" s="1"/>
      <c r="R77" s="1"/>
      <c r="S77" s="1"/>
      <c r="T77" s="1"/>
      <c r="U77" s="1"/>
      <c r="V77" s="1"/>
      <c r="W77" s="1"/>
      <c r="X77" s="1"/>
      <c r="Y77" s="1"/>
      <c r="Z77" s="1"/>
    </row>
    <row r="78" spans="1:26" ht="15.75" customHeight="1">
      <c r="A78" s="246"/>
      <c r="B78" s="577"/>
      <c r="C78" s="246"/>
      <c r="D78" s="246"/>
      <c r="E78" s="246"/>
      <c r="F78" s="246"/>
      <c r="G78" s="1"/>
      <c r="H78" s="1"/>
      <c r="I78" s="1"/>
      <c r="J78" s="1"/>
      <c r="K78" s="1"/>
      <c r="L78" s="1"/>
      <c r="M78" s="1"/>
      <c r="N78" s="1"/>
      <c r="O78" s="1"/>
      <c r="P78" s="1"/>
      <c r="Q78" s="1"/>
      <c r="R78" s="1"/>
      <c r="S78" s="1"/>
      <c r="T78" s="1"/>
      <c r="U78" s="1"/>
      <c r="V78" s="1"/>
      <c r="W78" s="1"/>
      <c r="X78" s="1"/>
      <c r="Y78" s="1"/>
      <c r="Z78" s="1"/>
    </row>
    <row r="79" spans="1:26" ht="15.75" customHeight="1">
      <c r="A79" s="246"/>
      <c r="B79" s="577"/>
      <c r="C79" s="246"/>
      <c r="D79" s="246"/>
      <c r="E79" s="246"/>
      <c r="F79" s="246"/>
      <c r="G79" s="1"/>
      <c r="H79" s="1"/>
      <c r="I79" s="1"/>
      <c r="J79" s="1"/>
      <c r="K79" s="1"/>
      <c r="L79" s="1"/>
      <c r="M79" s="1"/>
      <c r="N79" s="1"/>
      <c r="O79" s="1"/>
      <c r="P79" s="1"/>
      <c r="Q79" s="1"/>
      <c r="R79" s="1"/>
      <c r="S79" s="1"/>
      <c r="T79" s="1"/>
      <c r="U79" s="1"/>
      <c r="V79" s="1"/>
      <c r="W79" s="1"/>
      <c r="X79" s="1"/>
      <c r="Y79" s="1"/>
      <c r="Z79" s="1"/>
    </row>
    <row r="80" spans="1:26" ht="15.75" customHeight="1">
      <c r="A80" s="246"/>
      <c r="B80" s="577"/>
      <c r="C80" s="246"/>
      <c r="D80" s="246"/>
      <c r="E80" s="246"/>
      <c r="F80" s="246"/>
      <c r="G80" s="1"/>
      <c r="H80" s="1"/>
      <c r="I80" s="1"/>
      <c r="J80" s="1"/>
      <c r="K80" s="1"/>
      <c r="L80" s="1"/>
      <c r="M80" s="1"/>
      <c r="N80" s="1"/>
      <c r="O80" s="1"/>
      <c r="P80" s="1"/>
      <c r="Q80" s="1"/>
      <c r="R80" s="1"/>
      <c r="S80" s="1"/>
      <c r="T80" s="1"/>
      <c r="U80" s="1"/>
      <c r="V80" s="1"/>
      <c r="W80" s="1"/>
      <c r="X80" s="1"/>
      <c r="Y80" s="1"/>
      <c r="Z80" s="1"/>
    </row>
    <row r="81" spans="1:26" ht="15.75" customHeight="1">
      <c r="A81" s="246"/>
      <c r="B81" s="577"/>
      <c r="C81" s="246"/>
      <c r="D81" s="246"/>
      <c r="E81" s="246"/>
      <c r="F81" s="246"/>
      <c r="G81" s="1"/>
      <c r="H81" s="1"/>
      <c r="I81" s="1"/>
      <c r="J81" s="1"/>
      <c r="K81" s="1"/>
      <c r="L81" s="1"/>
      <c r="M81" s="1"/>
      <c r="N81" s="1"/>
      <c r="O81" s="1"/>
      <c r="P81" s="1"/>
      <c r="Q81" s="1"/>
      <c r="R81" s="1"/>
      <c r="S81" s="1"/>
      <c r="T81" s="1"/>
      <c r="U81" s="1"/>
      <c r="V81" s="1"/>
      <c r="W81" s="1"/>
      <c r="X81" s="1"/>
      <c r="Y81" s="1"/>
      <c r="Z81" s="1"/>
    </row>
    <row r="82" spans="1:26" ht="15.75" customHeight="1">
      <c r="A82" s="246"/>
      <c r="B82" s="577"/>
      <c r="C82" s="246"/>
      <c r="D82" s="246"/>
      <c r="E82" s="246"/>
      <c r="F82" s="246"/>
      <c r="G82" s="1"/>
      <c r="H82" s="1"/>
      <c r="I82" s="1"/>
      <c r="J82" s="1"/>
      <c r="K82" s="1"/>
      <c r="L82" s="1"/>
      <c r="M82" s="1"/>
      <c r="N82" s="1"/>
      <c r="O82" s="1"/>
      <c r="P82" s="1"/>
      <c r="Q82" s="1"/>
      <c r="R82" s="1"/>
      <c r="S82" s="1"/>
      <c r="T82" s="1"/>
      <c r="U82" s="1"/>
      <c r="V82" s="1"/>
      <c r="W82" s="1"/>
      <c r="X82" s="1"/>
      <c r="Y82" s="1"/>
      <c r="Z82" s="1"/>
    </row>
    <row r="83" spans="1:26" ht="15.75" customHeight="1">
      <c r="A83" s="246"/>
      <c r="B83" s="577"/>
      <c r="C83" s="246"/>
      <c r="D83" s="246"/>
      <c r="E83" s="246"/>
      <c r="F83" s="246"/>
      <c r="G83" s="1"/>
      <c r="H83" s="1"/>
      <c r="I83" s="1"/>
      <c r="J83" s="1"/>
      <c r="K83" s="1"/>
      <c r="L83" s="1"/>
      <c r="M83" s="1"/>
      <c r="N83" s="1"/>
      <c r="O83" s="1"/>
      <c r="P83" s="1"/>
      <c r="Q83" s="1"/>
      <c r="R83" s="1"/>
      <c r="S83" s="1"/>
      <c r="T83" s="1"/>
      <c r="U83" s="1"/>
      <c r="V83" s="1"/>
      <c r="W83" s="1"/>
      <c r="X83" s="1"/>
      <c r="Y83" s="1"/>
      <c r="Z83" s="1"/>
    </row>
    <row r="84" spans="1:26" ht="15.75" customHeight="1">
      <c r="A84" s="246"/>
      <c r="B84" s="577"/>
      <c r="C84" s="246"/>
      <c r="D84" s="246"/>
      <c r="E84" s="246"/>
      <c r="F84" s="246"/>
      <c r="G84" s="1"/>
      <c r="H84" s="1"/>
      <c r="I84" s="1"/>
      <c r="J84" s="1"/>
      <c r="K84" s="1"/>
      <c r="L84" s="1"/>
      <c r="M84" s="1"/>
      <c r="N84" s="1"/>
      <c r="O84" s="1"/>
      <c r="P84" s="1"/>
      <c r="Q84" s="1"/>
      <c r="R84" s="1"/>
      <c r="S84" s="1"/>
      <c r="T84" s="1"/>
      <c r="U84" s="1"/>
      <c r="V84" s="1"/>
      <c r="W84" s="1"/>
      <c r="X84" s="1"/>
      <c r="Y84" s="1"/>
      <c r="Z84" s="1"/>
    </row>
    <row r="85" spans="1:26" ht="15.75" customHeight="1">
      <c r="A85" s="246"/>
      <c r="B85" s="577"/>
      <c r="C85" s="246"/>
      <c r="D85" s="246"/>
      <c r="E85" s="246"/>
      <c r="F85" s="246"/>
      <c r="G85" s="1"/>
      <c r="H85" s="1"/>
      <c r="I85" s="1"/>
      <c r="J85" s="1"/>
      <c r="K85" s="1"/>
      <c r="L85" s="1"/>
      <c r="M85" s="1"/>
      <c r="N85" s="1"/>
      <c r="O85" s="1"/>
      <c r="P85" s="1"/>
      <c r="Q85" s="1"/>
      <c r="R85" s="1"/>
      <c r="S85" s="1"/>
      <c r="T85" s="1"/>
      <c r="U85" s="1"/>
      <c r="V85" s="1"/>
      <c r="W85" s="1"/>
      <c r="X85" s="1"/>
      <c r="Y85" s="1"/>
      <c r="Z85" s="1"/>
    </row>
    <row r="86" spans="1:26" ht="15.75" customHeight="1">
      <c r="A86" s="246"/>
      <c r="B86" s="577"/>
      <c r="C86" s="246"/>
      <c r="D86" s="246"/>
      <c r="E86" s="246"/>
      <c r="F86" s="246"/>
      <c r="G86" s="1"/>
      <c r="H86" s="1"/>
      <c r="I86" s="1"/>
      <c r="J86" s="1"/>
      <c r="K86" s="1"/>
      <c r="L86" s="1"/>
      <c r="M86" s="1"/>
      <c r="N86" s="1"/>
      <c r="O86" s="1"/>
      <c r="P86" s="1"/>
      <c r="Q86" s="1"/>
      <c r="R86" s="1"/>
      <c r="S86" s="1"/>
      <c r="T86" s="1"/>
      <c r="U86" s="1"/>
      <c r="V86" s="1"/>
      <c r="W86" s="1"/>
      <c r="X86" s="1"/>
      <c r="Y86" s="1"/>
      <c r="Z86" s="1"/>
    </row>
    <row r="87" spans="1:26" ht="15.75" customHeight="1">
      <c r="A87" s="246"/>
      <c r="B87" s="577"/>
      <c r="C87" s="246"/>
      <c r="D87" s="246"/>
      <c r="E87" s="246"/>
      <c r="F87" s="246"/>
      <c r="G87" s="1"/>
      <c r="H87" s="1"/>
      <c r="I87" s="1"/>
      <c r="J87" s="1"/>
      <c r="K87" s="1"/>
      <c r="L87" s="1"/>
      <c r="M87" s="1"/>
      <c r="N87" s="1"/>
      <c r="O87" s="1"/>
      <c r="P87" s="1"/>
      <c r="Q87" s="1"/>
      <c r="R87" s="1"/>
      <c r="S87" s="1"/>
      <c r="T87" s="1"/>
      <c r="U87" s="1"/>
      <c r="V87" s="1"/>
      <c r="W87" s="1"/>
      <c r="X87" s="1"/>
      <c r="Y87" s="1"/>
      <c r="Z87" s="1"/>
    </row>
    <row r="88" spans="1:26" ht="15.75" customHeight="1">
      <c r="A88" s="246"/>
      <c r="B88" s="577"/>
      <c r="C88" s="246"/>
      <c r="D88" s="246"/>
      <c r="E88" s="246"/>
      <c r="F88" s="246"/>
      <c r="G88" s="1"/>
      <c r="H88" s="1"/>
      <c r="I88" s="1"/>
      <c r="J88" s="1"/>
      <c r="K88" s="1"/>
      <c r="L88" s="1"/>
      <c r="M88" s="1"/>
      <c r="N88" s="1"/>
      <c r="O88" s="1"/>
      <c r="P88" s="1"/>
      <c r="Q88" s="1"/>
      <c r="R88" s="1"/>
      <c r="S88" s="1"/>
      <c r="T88" s="1"/>
      <c r="U88" s="1"/>
      <c r="V88" s="1"/>
      <c r="W88" s="1"/>
      <c r="X88" s="1"/>
      <c r="Y88" s="1"/>
      <c r="Z88" s="1"/>
    </row>
    <row r="89" spans="1:26" ht="15.75" customHeight="1">
      <c r="A89" s="246"/>
      <c r="B89" s="577"/>
      <c r="C89" s="246"/>
      <c r="D89" s="246"/>
      <c r="E89" s="246"/>
      <c r="F89" s="246"/>
      <c r="G89" s="1"/>
      <c r="H89" s="1"/>
      <c r="I89" s="1"/>
      <c r="J89" s="1"/>
      <c r="K89" s="1"/>
      <c r="L89" s="1"/>
      <c r="M89" s="1"/>
      <c r="N89" s="1"/>
      <c r="O89" s="1"/>
      <c r="P89" s="1"/>
      <c r="Q89" s="1"/>
      <c r="R89" s="1"/>
      <c r="S89" s="1"/>
      <c r="T89" s="1"/>
      <c r="U89" s="1"/>
      <c r="V89" s="1"/>
      <c r="W89" s="1"/>
      <c r="X89" s="1"/>
      <c r="Y89" s="1"/>
      <c r="Z89" s="1"/>
    </row>
    <row r="90" spans="1:26" ht="15.75" customHeight="1">
      <c r="A90" s="246"/>
      <c r="B90" s="577"/>
      <c r="C90" s="246"/>
      <c r="D90" s="246"/>
      <c r="E90" s="246"/>
      <c r="F90" s="246"/>
      <c r="G90" s="1"/>
      <c r="H90" s="1"/>
      <c r="I90" s="1"/>
      <c r="J90" s="1"/>
      <c r="K90" s="1"/>
      <c r="L90" s="1"/>
      <c r="M90" s="1"/>
      <c r="N90" s="1"/>
      <c r="O90" s="1"/>
      <c r="P90" s="1"/>
      <c r="Q90" s="1"/>
      <c r="R90" s="1"/>
      <c r="S90" s="1"/>
      <c r="T90" s="1"/>
      <c r="U90" s="1"/>
      <c r="V90" s="1"/>
      <c r="W90" s="1"/>
      <c r="X90" s="1"/>
      <c r="Y90" s="1"/>
      <c r="Z90" s="1"/>
    </row>
    <row r="91" spans="1:26" ht="15.75" customHeight="1">
      <c r="A91" s="246"/>
      <c r="B91" s="577"/>
      <c r="C91" s="246"/>
      <c r="D91" s="246"/>
      <c r="E91" s="246"/>
      <c r="F91" s="246"/>
      <c r="G91" s="1"/>
      <c r="H91" s="1"/>
      <c r="I91" s="1"/>
      <c r="J91" s="1"/>
      <c r="K91" s="1"/>
      <c r="L91" s="1"/>
      <c r="M91" s="1"/>
      <c r="N91" s="1"/>
      <c r="O91" s="1"/>
      <c r="P91" s="1"/>
      <c r="Q91" s="1"/>
      <c r="R91" s="1"/>
      <c r="S91" s="1"/>
      <c r="T91" s="1"/>
      <c r="U91" s="1"/>
      <c r="V91" s="1"/>
      <c r="W91" s="1"/>
      <c r="X91" s="1"/>
      <c r="Y91" s="1"/>
      <c r="Z91" s="1"/>
    </row>
    <row r="92" spans="1:26" ht="15.75" customHeight="1">
      <c r="A92" s="246"/>
      <c r="B92" s="577"/>
      <c r="C92" s="246"/>
      <c r="D92" s="246"/>
      <c r="E92" s="246"/>
      <c r="F92" s="246"/>
      <c r="G92" s="1"/>
      <c r="H92" s="1"/>
      <c r="I92" s="1"/>
      <c r="J92" s="1"/>
      <c r="K92" s="1"/>
      <c r="L92" s="1"/>
      <c r="M92" s="1"/>
      <c r="N92" s="1"/>
      <c r="O92" s="1"/>
      <c r="P92" s="1"/>
      <c r="Q92" s="1"/>
      <c r="R92" s="1"/>
      <c r="S92" s="1"/>
      <c r="T92" s="1"/>
      <c r="U92" s="1"/>
      <c r="V92" s="1"/>
      <c r="W92" s="1"/>
      <c r="X92" s="1"/>
      <c r="Y92" s="1"/>
      <c r="Z92" s="1"/>
    </row>
    <row r="93" spans="1:26" ht="15.75" customHeight="1">
      <c r="A93" s="246"/>
      <c r="B93" s="577"/>
      <c r="C93" s="246"/>
      <c r="D93" s="246"/>
      <c r="E93" s="246"/>
      <c r="F93" s="246"/>
      <c r="G93" s="1"/>
      <c r="H93" s="1"/>
      <c r="I93" s="1"/>
      <c r="J93" s="1"/>
      <c r="K93" s="1"/>
      <c r="L93" s="1"/>
      <c r="M93" s="1"/>
      <c r="N93" s="1"/>
      <c r="O93" s="1"/>
      <c r="P93" s="1"/>
      <c r="Q93" s="1"/>
      <c r="R93" s="1"/>
      <c r="S93" s="1"/>
      <c r="T93" s="1"/>
      <c r="U93" s="1"/>
      <c r="V93" s="1"/>
      <c r="W93" s="1"/>
      <c r="X93" s="1"/>
      <c r="Y93" s="1"/>
      <c r="Z93" s="1"/>
    </row>
    <row r="94" spans="1:26" ht="15.75" customHeight="1">
      <c r="A94" s="246"/>
      <c r="B94" s="577"/>
      <c r="C94" s="246"/>
      <c r="D94" s="246"/>
      <c r="E94" s="246"/>
      <c r="F94" s="246"/>
      <c r="G94" s="1"/>
      <c r="H94" s="1"/>
      <c r="I94" s="1"/>
      <c r="J94" s="1"/>
      <c r="K94" s="1"/>
      <c r="L94" s="1"/>
      <c r="M94" s="1"/>
      <c r="N94" s="1"/>
      <c r="O94" s="1"/>
      <c r="P94" s="1"/>
      <c r="Q94" s="1"/>
      <c r="R94" s="1"/>
      <c r="S94" s="1"/>
      <c r="T94" s="1"/>
      <c r="U94" s="1"/>
      <c r="V94" s="1"/>
      <c r="W94" s="1"/>
      <c r="X94" s="1"/>
      <c r="Y94" s="1"/>
      <c r="Z94" s="1"/>
    </row>
    <row r="95" spans="1:26" ht="15.75" customHeight="1">
      <c r="A95" s="246"/>
      <c r="B95" s="577"/>
      <c r="C95" s="246"/>
      <c r="D95" s="246"/>
      <c r="E95" s="246"/>
      <c r="F95" s="246"/>
      <c r="G95" s="1"/>
      <c r="H95" s="1"/>
      <c r="I95" s="1"/>
      <c r="J95" s="1"/>
      <c r="K95" s="1"/>
      <c r="L95" s="1"/>
      <c r="M95" s="1"/>
      <c r="N95" s="1"/>
      <c r="O95" s="1"/>
      <c r="P95" s="1"/>
      <c r="Q95" s="1"/>
      <c r="R95" s="1"/>
      <c r="S95" s="1"/>
      <c r="T95" s="1"/>
      <c r="U95" s="1"/>
      <c r="V95" s="1"/>
      <c r="W95" s="1"/>
      <c r="X95" s="1"/>
      <c r="Y95" s="1"/>
      <c r="Z95" s="1"/>
    </row>
    <row r="96" spans="1:26" ht="15.75" customHeight="1">
      <c r="A96" s="246"/>
      <c r="B96" s="577"/>
      <c r="C96" s="246"/>
      <c r="D96" s="246"/>
      <c r="E96" s="246"/>
      <c r="F96" s="246"/>
      <c r="G96" s="1"/>
      <c r="H96" s="1"/>
      <c r="I96" s="1"/>
      <c r="J96" s="1"/>
      <c r="K96" s="1"/>
      <c r="L96" s="1"/>
      <c r="M96" s="1"/>
      <c r="N96" s="1"/>
      <c r="O96" s="1"/>
      <c r="P96" s="1"/>
      <c r="Q96" s="1"/>
      <c r="R96" s="1"/>
      <c r="S96" s="1"/>
      <c r="T96" s="1"/>
      <c r="U96" s="1"/>
      <c r="V96" s="1"/>
      <c r="W96" s="1"/>
      <c r="X96" s="1"/>
      <c r="Y96" s="1"/>
      <c r="Z96" s="1"/>
    </row>
    <row r="97" spans="1:26" ht="15.75" customHeight="1">
      <c r="A97" s="246"/>
      <c r="B97" s="577"/>
      <c r="C97" s="246"/>
      <c r="D97" s="246"/>
      <c r="E97" s="246"/>
      <c r="F97" s="246"/>
      <c r="G97" s="1"/>
      <c r="H97" s="1"/>
      <c r="I97" s="1"/>
      <c r="J97" s="1"/>
      <c r="K97" s="1"/>
      <c r="L97" s="1"/>
      <c r="M97" s="1"/>
      <c r="N97" s="1"/>
      <c r="O97" s="1"/>
      <c r="P97" s="1"/>
      <c r="Q97" s="1"/>
      <c r="R97" s="1"/>
      <c r="S97" s="1"/>
      <c r="T97" s="1"/>
      <c r="U97" s="1"/>
      <c r="V97" s="1"/>
      <c r="W97" s="1"/>
      <c r="X97" s="1"/>
      <c r="Y97" s="1"/>
      <c r="Z97" s="1"/>
    </row>
    <row r="98" spans="1:26" ht="15.75" customHeight="1">
      <c r="A98" s="246"/>
      <c r="B98" s="577"/>
      <c r="C98" s="246"/>
      <c r="D98" s="246"/>
      <c r="E98" s="246"/>
      <c r="F98" s="246"/>
      <c r="G98" s="1"/>
      <c r="H98" s="1"/>
      <c r="I98" s="1"/>
      <c r="J98" s="1"/>
      <c r="K98" s="1"/>
      <c r="L98" s="1"/>
      <c r="M98" s="1"/>
      <c r="N98" s="1"/>
      <c r="O98" s="1"/>
      <c r="P98" s="1"/>
      <c r="Q98" s="1"/>
      <c r="R98" s="1"/>
      <c r="S98" s="1"/>
      <c r="T98" s="1"/>
      <c r="U98" s="1"/>
      <c r="V98" s="1"/>
      <c r="W98" s="1"/>
      <c r="X98" s="1"/>
      <c r="Y98" s="1"/>
      <c r="Z98" s="1"/>
    </row>
    <row r="99" spans="1:26" ht="15.75" customHeight="1">
      <c r="A99" s="246"/>
      <c r="B99" s="577"/>
      <c r="C99" s="246"/>
      <c r="D99" s="246"/>
      <c r="E99" s="246"/>
      <c r="F99" s="246"/>
      <c r="G99" s="1"/>
      <c r="H99" s="1"/>
      <c r="I99" s="1"/>
      <c r="J99" s="1"/>
      <c r="K99" s="1"/>
      <c r="L99" s="1"/>
      <c r="M99" s="1"/>
      <c r="N99" s="1"/>
      <c r="O99" s="1"/>
      <c r="P99" s="1"/>
      <c r="Q99" s="1"/>
      <c r="R99" s="1"/>
      <c r="S99" s="1"/>
      <c r="T99" s="1"/>
      <c r="U99" s="1"/>
      <c r="V99" s="1"/>
      <c r="W99" s="1"/>
      <c r="X99" s="1"/>
      <c r="Y99" s="1"/>
      <c r="Z99" s="1"/>
    </row>
    <row r="100" spans="1:26" ht="15.75" customHeight="1">
      <c r="A100" s="246"/>
      <c r="B100" s="577"/>
      <c r="C100" s="246"/>
      <c r="D100" s="246"/>
      <c r="E100" s="246"/>
      <c r="F100" s="246"/>
      <c r="G100" s="1"/>
      <c r="H100" s="1"/>
      <c r="I100" s="1"/>
      <c r="J100" s="1"/>
      <c r="K100" s="1"/>
      <c r="L100" s="1"/>
      <c r="M100" s="1"/>
      <c r="N100" s="1"/>
      <c r="O100" s="1"/>
      <c r="P100" s="1"/>
      <c r="Q100" s="1"/>
      <c r="R100" s="1"/>
      <c r="S100" s="1"/>
      <c r="T100" s="1"/>
      <c r="U100" s="1"/>
      <c r="V100" s="1"/>
      <c r="W100" s="1"/>
      <c r="X100" s="1"/>
      <c r="Y100" s="1"/>
      <c r="Z100" s="1"/>
    </row>
    <row r="101" spans="1:26" ht="15.75" customHeight="1">
      <c r="A101" s="246"/>
      <c r="B101" s="577"/>
      <c r="C101" s="246"/>
      <c r="D101" s="246"/>
      <c r="E101" s="246"/>
      <c r="F101" s="246"/>
      <c r="G101" s="1"/>
      <c r="H101" s="1"/>
      <c r="I101" s="1"/>
      <c r="J101" s="1"/>
      <c r="K101" s="1"/>
      <c r="L101" s="1"/>
      <c r="M101" s="1"/>
      <c r="N101" s="1"/>
      <c r="O101" s="1"/>
      <c r="P101" s="1"/>
      <c r="Q101" s="1"/>
      <c r="R101" s="1"/>
      <c r="S101" s="1"/>
      <c r="T101" s="1"/>
      <c r="U101" s="1"/>
      <c r="V101" s="1"/>
      <c r="W101" s="1"/>
      <c r="X101" s="1"/>
      <c r="Y101" s="1"/>
      <c r="Z101" s="1"/>
    </row>
    <row r="102" spans="1:26" ht="15.75" customHeight="1">
      <c r="A102" s="246"/>
      <c r="B102" s="577"/>
      <c r="C102" s="246"/>
      <c r="D102" s="246"/>
      <c r="E102" s="246"/>
      <c r="F102" s="246"/>
      <c r="G102" s="1"/>
      <c r="H102" s="1"/>
      <c r="I102" s="1"/>
      <c r="J102" s="1"/>
      <c r="K102" s="1"/>
      <c r="L102" s="1"/>
      <c r="M102" s="1"/>
      <c r="N102" s="1"/>
      <c r="O102" s="1"/>
      <c r="P102" s="1"/>
      <c r="Q102" s="1"/>
      <c r="R102" s="1"/>
      <c r="S102" s="1"/>
      <c r="T102" s="1"/>
      <c r="U102" s="1"/>
      <c r="V102" s="1"/>
      <c r="W102" s="1"/>
      <c r="X102" s="1"/>
      <c r="Y102" s="1"/>
      <c r="Z102" s="1"/>
    </row>
    <row r="103" spans="1:26" ht="15.75" customHeight="1">
      <c r="A103" s="246"/>
      <c r="B103" s="577"/>
      <c r="C103" s="246"/>
      <c r="D103" s="246"/>
      <c r="E103" s="246"/>
      <c r="F103" s="246"/>
      <c r="G103" s="1"/>
      <c r="H103" s="1"/>
      <c r="I103" s="1"/>
      <c r="J103" s="1"/>
      <c r="K103" s="1"/>
      <c r="L103" s="1"/>
      <c r="M103" s="1"/>
      <c r="N103" s="1"/>
      <c r="O103" s="1"/>
      <c r="P103" s="1"/>
      <c r="Q103" s="1"/>
      <c r="R103" s="1"/>
      <c r="S103" s="1"/>
      <c r="T103" s="1"/>
      <c r="U103" s="1"/>
      <c r="V103" s="1"/>
      <c r="W103" s="1"/>
      <c r="X103" s="1"/>
      <c r="Y103" s="1"/>
      <c r="Z103" s="1"/>
    </row>
    <row r="104" spans="1:26" ht="15.75" customHeight="1">
      <c r="A104" s="246"/>
      <c r="B104" s="577"/>
      <c r="C104" s="246"/>
      <c r="D104" s="246"/>
      <c r="E104" s="246"/>
      <c r="F104" s="246"/>
      <c r="G104" s="1"/>
      <c r="H104" s="1"/>
      <c r="I104" s="1"/>
      <c r="J104" s="1"/>
      <c r="K104" s="1"/>
      <c r="L104" s="1"/>
      <c r="M104" s="1"/>
      <c r="N104" s="1"/>
      <c r="O104" s="1"/>
      <c r="P104" s="1"/>
      <c r="Q104" s="1"/>
      <c r="R104" s="1"/>
      <c r="S104" s="1"/>
      <c r="T104" s="1"/>
      <c r="U104" s="1"/>
      <c r="V104" s="1"/>
      <c r="W104" s="1"/>
      <c r="X104" s="1"/>
      <c r="Y104" s="1"/>
      <c r="Z104" s="1"/>
    </row>
    <row r="105" spans="1:26" ht="15.75" customHeight="1">
      <c r="A105" s="246"/>
      <c r="B105" s="577"/>
      <c r="C105" s="246"/>
      <c r="D105" s="246"/>
      <c r="E105" s="246"/>
      <c r="F105" s="246"/>
      <c r="G105" s="1"/>
      <c r="H105" s="1"/>
      <c r="I105" s="1"/>
      <c r="J105" s="1"/>
      <c r="K105" s="1"/>
      <c r="L105" s="1"/>
      <c r="M105" s="1"/>
      <c r="N105" s="1"/>
      <c r="O105" s="1"/>
      <c r="P105" s="1"/>
      <c r="Q105" s="1"/>
      <c r="R105" s="1"/>
      <c r="S105" s="1"/>
      <c r="T105" s="1"/>
      <c r="U105" s="1"/>
      <c r="V105" s="1"/>
      <c r="W105" s="1"/>
      <c r="X105" s="1"/>
      <c r="Y105" s="1"/>
      <c r="Z105" s="1"/>
    </row>
    <row r="106" spans="1:26" ht="15.75" customHeight="1">
      <c r="A106" s="246"/>
      <c r="B106" s="577"/>
      <c r="C106" s="246"/>
      <c r="D106" s="246"/>
      <c r="E106" s="246"/>
      <c r="F106" s="246"/>
      <c r="G106" s="1"/>
      <c r="H106" s="1"/>
      <c r="I106" s="1"/>
      <c r="J106" s="1"/>
      <c r="K106" s="1"/>
      <c r="L106" s="1"/>
      <c r="M106" s="1"/>
      <c r="N106" s="1"/>
      <c r="O106" s="1"/>
      <c r="P106" s="1"/>
      <c r="Q106" s="1"/>
      <c r="R106" s="1"/>
      <c r="S106" s="1"/>
      <c r="T106" s="1"/>
      <c r="U106" s="1"/>
      <c r="V106" s="1"/>
      <c r="W106" s="1"/>
      <c r="X106" s="1"/>
      <c r="Y106" s="1"/>
      <c r="Z106" s="1"/>
    </row>
    <row r="107" spans="1:26" ht="15.75" customHeight="1">
      <c r="A107" s="246"/>
      <c r="B107" s="577"/>
      <c r="C107" s="246"/>
      <c r="D107" s="246"/>
      <c r="E107" s="246"/>
      <c r="F107" s="246"/>
      <c r="G107" s="1"/>
      <c r="H107" s="1"/>
      <c r="I107" s="1"/>
      <c r="J107" s="1"/>
      <c r="K107" s="1"/>
      <c r="L107" s="1"/>
      <c r="M107" s="1"/>
      <c r="N107" s="1"/>
      <c r="O107" s="1"/>
      <c r="P107" s="1"/>
      <c r="Q107" s="1"/>
      <c r="R107" s="1"/>
      <c r="S107" s="1"/>
      <c r="T107" s="1"/>
      <c r="U107" s="1"/>
      <c r="V107" s="1"/>
      <c r="W107" s="1"/>
      <c r="X107" s="1"/>
      <c r="Y107" s="1"/>
      <c r="Z107" s="1"/>
    </row>
    <row r="108" spans="1:26" ht="15.75" customHeight="1">
      <c r="A108" s="246"/>
      <c r="B108" s="577"/>
      <c r="C108" s="246"/>
      <c r="D108" s="246"/>
      <c r="E108" s="246"/>
      <c r="F108" s="246"/>
      <c r="G108" s="1"/>
      <c r="H108" s="1"/>
      <c r="I108" s="1"/>
      <c r="J108" s="1"/>
      <c r="K108" s="1"/>
      <c r="L108" s="1"/>
      <c r="M108" s="1"/>
      <c r="N108" s="1"/>
      <c r="O108" s="1"/>
      <c r="P108" s="1"/>
      <c r="Q108" s="1"/>
      <c r="R108" s="1"/>
      <c r="S108" s="1"/>
      <c r="T108" s="1"/>
      <c r="U108" s="1"/>
      <c r="V108" s="1"/>
      <c r="W108" s="1"/>
      <c r="X108" s="1"/>
      <c r="Y108" s="1"/>
      <c r="Z108" s="1"/>
    </row>
    <row r="109" spans="1:26" ht="15.75" customHeight="1">
      <c r="A109" s="246"/>
      <c r="B109" s="577"/>
      <c r="C109" s="246"/>
      <c r="D109" s="246"/>
      <c r="E109" s="246"/>
      <c r="F109" s="246"/>
      <c r="G109" s="1"/>
      <c r="H109" s="1"/>
      <c r="I109" s="1"/>
      <c r="J109" s="1"/>
      <c r="K109" s="1"/>
      <c r="L109" s="1"/>
      <c r="M109" s="1"/>
      <c r="N109" s="1"/>
      <c r="O109" s="1"/>
      <c r="P109" s="1"/>
      <c r="Q109" s="1"/>
      <c r="R109" s="1"/>
      <c r="S109" s="1"/>
      <c r="T109" s="1"/>
      <c r="U109" s="1"/>
      <c r="V109" s="1"/>
      <c r="W109" s="1"/>
      <c r="X109" s="1"/>
      <c r="Y109" s="1"/>
      <c r="Z109" s="1"/>
    </row>
    <row r="110" spans="1:26" ht="15.75" customHeight="1">
      <c r="A110" s="246"/>
      <c r="B110" s="577"/>
      <c r="C110" s="246"/>
      <c r="D110" s="246"/>
      <c r="E110" s="246"/>
      <c r="F110" s="246"/>
      <c r="G110" s="1"/>
      <c r="H110" s="1"/>
      <c r="I110" s="1"/>
      <c r="J110" s="1"/>
      <c r="K110" s="1"/>
      <c r="L110" s="1"/>
      <c r="M110" s="1"/>
      <c r="N110" s="1"/>
      <c r="O110" s="1"/>
      <c r="P110" s="1"/>
      <c r="Q110" s="1"/>
      <c r="R110" s="1"/>
      <c r="S110" s="1"/>
      <c r="T110" s="1"/>
      <c r="U110" s="1"/>
      <c r="V110" s="1"/>
      <c r="W110" s="1"/>
      <c r="X110" s="1"/>
      <c r="Y110" s="1"/>
      <c r="Z110" s="1"/>
    </row>
    <row r="111" spans="1:26" ht="15.75" customHeight="1">
      <c r="A111" s="246"/>
      <c r="B111" s="577"/>
      <c r="C111" s="246"/>
      <c r="D111" s="246"/>
      <c r="E111" s="246"/>
      <c r="F111" s="246"/>
      <c r="G111" s="1"/>
      <c r="H111" s="1"/>
      <c r="I111" s="1"/>
      <c r="J111" s="1"/>
      <c r="K111" s="1"/>
      <c r="L111" s="1"/>
      <c r="M111" s="1"/>
      <c r="N111" s="1"/>
      <c r="O111" s="1"/>
      <c r="P111" s="1"/>
      <c r="Q111" s="1"/>
      <c r="R111" s="1"/>
      <c r="S111" s="1"/>
      <c r="T111" s="1"/>
      <c r="U111" s="1"/>
      <c r="V111" s="1"/>
      <c r="W111" s="1"/>
      <c r="X111" s="1"/>
      <c r="Y111" s="1"/>
      <c r="Z111" s="1"/>
    </row>
    <row r="112" spans="1:26" ht="15.75" customHeight="1">
      <c r="A112" s="246"/>
      <c r="B112" s="577"/>
      <c r="C112" s="246"/>
      <c r="D112" s="246"/>
      <c r="E112" s="246"/>
      <c r="F112" s="246"/>
      <c r="G112" s="1"/>
      <c r="H112" s="1"/>
      <c r="I112" s="1"/>
      <c r="J112" s="1"/>
      <c r="K112" s="1"/>
      <c r="L112" s="1"/>
      <c r="M112" s="1"/>
      <c r="N112" s="1"/>
      <c r="O112" s="1"/>
      <c r="P112" s="1"/>
      <c r="Q112" s="1"/>
      <c r="R112" s="1"/>
      <c r="S112" s="1"/>
      <c r="T112" s="1"/>
      <c r="U112" s="1"/>
      <c r="V112" s="1"/>
      <c r="W112" s="1"/>
      <c r="X112" s="1"/>
      <c r="Y112" s="1"/>
      <c r="Z112" s="1"/>
    </row>
    <row r="113" spans="1:26" ht="15.75" customHeight="1">
      <c r="A113" s="246"/>
      <c r="B113" s="577"/>
      <c r="C113" s="246"/>
      <c r="D113" s="246"/>
      <c r="E113" s="246"/>
      <c r="F113" s="246"/>
      <c r="G113" s="1"/>
      <c r="H113" s="1"/>
      <c r="I113" s="1"/>
      <c r="J113" s="1"/>
      <c r="K113" s="1"/>
      <c r="L113" s="1"/>
      <c r="M113" s="1"/>
      <c r="N113" s="1"/>
      <c r="O113" s="1"/>
      <c r="P113" s="1"/>
      <c r="Q113" s="1"/>
      <c r="R113" s="1"/>
      <c r="S113" s="1"/>
      <c r="T113" s="1"/>
      <c r="U113" s="1"/>
      <c r="V113" s="1"/>
      <c r="W113" s="1"/>
      <c r="X113" s="1"/>
      <c r="Y113" s="1"/>
      <c r="Z113" s="1"/>
    </row>
    <row r="114" spans="1:26" ht="15.75" customHeight="1">
      <c r="A114" s="246"/>
      <c r="B114" s="577"/>
      <c r="C114" s="246"/>
      <c r="D114" s="246"/>
      <c r="E114" s="246"/>
      <c r="F114" s="246"/>
      <c r="G114" s="1"/>
      <c r="H114" s="1"/>
      <c r="I114" s="1"/>
      <c r="J114" s="1"/>
      <c r="K114" s="1"/>
      <c r="L114" s="1"/>
      <c r="M114" s="1"/>
      <c r="N114" s="1"/>
      <c r="O114" s="1"/>
      <c r="P114" s="1"/>
      <c r="Q114" s="1"/>
      <c r="R114" s="1"/>
      <c r="S114" s="1"/>
      <c r="T114" s="1"/>
      <c r="U114" s="1"/>
      <c r="V114" s="1"/>
      <c r="W114" s="1"/>
      <c r="X114" s="1"/>
      <c r="Y114" s="1"/>
      <c r="Z114" s="1"/>
    </row>
    <row r="115" spans="1:26" ht="15.75" customHeight="1">
      <c r="A115" s="246"/>
      <c r="B115" s="577"/>
      <c r="C115" s="246"/>
      <c r="D115" s="246"/>
      <c r="E115" s="246"/>
      <c r="F115" s="246"/>
      <c r="G115" s="1"/>
      <c r="H115" s="1"/>
      <c r="I115" s="1"/>
      <c r="J115" s="1"/>
      <c r="K115" s="1"/>
      <c r="L115" s="1"/>
      <c r="M115" s="1"/>
      <c r="N115" s="1"/>
      <c r="O115" s="1"/>
      <c r="P115" s="1"/>
      <c r="Q115" s="1"/>
      <c r="R115" s="1"/>
      <c r="S115" s="1"/>
      <c r="T115" s="1"/>
      <c r="U115" s="1"/>
      <c r="V115" s="1"/>
      <c r="W115" s="1"/>
      <c r="X115" s="1"/>
      <c r="Y115" s="1"/>
      <c r="Z115" s="1"/>
    </row>
    <row r="116" spans="1:26" ht="15.75" customHeight="1">
      <c r="A116" s="246"/>
      <c r="B116" s="577"/>
      <c r="C116" s="246"/>
      <c r="D116" s="246"/>
      <c r="E116" s="246"/>
      <c r="F116" s="246"/>
      <c r="G116" s="1"/>
      <c r="H116" s="1"/>
      <c r="I116" s="1"/>
      <c r="J116" s="1"/>
      <c r="K116" s="1"/>
      <c r="L116" s="1"/>
      <c r="M116" s="1"/>
      <c r="N116" s="1"/>
      <c r="O116" s="1"/>
      <c r="P116" s="1"/>
      <c r="Q116" s="1"/>
      <c r="R116" s="1"/>
      <c r="S116" s="1"/>
      <c r="T116" s="1"/>
      <c r="U116" s="1"/>
      <c r="V116" s="1"/>
      <c r="W116" s="1"/>
      <c r="X116" s="1"/>
      <c r="Y116" s="1"/>
      <c r="Z116" s="1"/>
    </row>
    <row r="117" spans="1:26" ht="15.75" customHeight="1">
      <c r="A117" s="246"/>
      <c r="B117" s="577"/>
      <c r="C117" s="246"/>
      <c r="D117" s="246"/>
      <c r="E117" s="246"/>
      <c r="F117" s="246"/>
      <c r="G117" s="1"/>
      <c r="H117" s="1"/>
      <c r="I117" s="1"/>
      <c r="J117" s="1"/>
      <c r="K117" s="1"/>
      <c r="L117" s="1"/>
      <c r="M117" s="1"/>
      <c r="N117" s="1"/>
      <c r="O117" s="1"/>
      <c r="P117" s="1"/>
      <c r="Q117" s="1"/>
      <c r="R117" s="1"/>
      <c r="S117" s="1"/>
      <c r="T117" s="1"/>
      <c r="U117" s="1"/>
      <c r="V117" s="1"/>
      <c r="W117" s="1"/>
      <c r="X117" s="1"/>
      <c r="Y117" s="1"/>
      <c r="Z117" s="1"/>
    </row>
    <row r="118" spans="1:26" ht="15.75" customHeight="1">
      <c r="A118" s="246"/>
      <c r="B118" s="577"/>
      <c r="C118" s="246"/>
      <c r="D118" s="246"/>
      <c r="E118" s="246"/>
      <c r="F118" s="246"/>
      <c r="G118" s="1"/>
      <c r="H118" s="1"/>
      <c r="I118" s="1"/>
      <c r="J118" s="1"/>
      <c r="K118" s="1"/>
      <c r="L118" s="1"/>
      <c r="M118" s="1"/>
      <c r="N118" s="1"/>
      <c r="O118" s="1"/>
      <c r="P118" s="1"/>
      <c r="Q118" s="1"/>
      <c r="R118" s="1"/>
      <c r="S118" s="1"/>
      <c r="T118" s="1"/>
      <c r="U118" s="1"/>
      <c r="V118" s="1"/>
      <c r="W118" s="1"/>
      <c r="X118" s="1"/>
      <c r="Y118" s="1"/>
      <c r="Z118" s="1"/>
    </row>
    <row r="119" spans="1:26" ht="15.75" customHeight="1">
      <c r="A119" s="246"/>
      <c r="B119" s="577"/>
      <c r="C119" s="246"/>
      <c r="D119" s="246"/>
      <c r="E119" s="246"/>
      <c r="F119" s="246"/>
      <c r="G119" s="1"/>
      <c r="H119" s="1"/>
      <c r="I119" s="1"/>
      <c r="J119" s="1"/>
      <c r="K119" s="1"/>
      <c r="L119" s="1"/>
      <c r="M119" s="1"/>
      <c r="N119" s="1"/>
      <c r="O119" s="1"/>
      <c r="P119" s="1"/>
      <c r="Q119" s="1"/>
      <c r="R119" s="1"/>
      <c r="S119" s="1"/>
      <c r="T119" s="1"/>
      <c r="U119" s="1"/>
      <c r="V119" s="1"/>
      <c r="W119" s="1"/>
      <c r="X119" s="1"/>
      <c r="Y119" s="1"/>
      <c r="Z119" s="1"/>
    </row>
    <row r="120" spans="1:26" ht="15.75" customHeight="1">
      <c r="A120" s="246"/>
      <c r="B120" s="577"/>
      <c r="C120" s="246"/>
      <c r="D120" s="246"/>
      <c r="E120" s="246"/>
      <c r="F120" s="246"/>
      <c r="G120" s="1"/>
      <c r="H120" s="1"/>
      <c r="I120" s="1"/>
      <c r="J120" s="1"/>
      <c r="K120" s="1"/>
      <c r="L120" s="1"/>
      <c r="M120" s="1"/>
      <c r="N120" s="1"/>
      <c r="O120" s="1"/>
      <c r="P120" s="1"/>
      <c r="Q120" s="1"/>
      <c r="R120" s="1"/>
      <c r="S120" s="1"/>
      <c r="T120" s="1"/>
      <c r="U120" s="1"/>
      <c r="V120" s="1"/>
      <c r="W120" s="1"/>
      <c r="X120" s="1"/>
      <c r="Y120" s="1"/>
      <c r="Z120" s="1"/>
    </row>
    <row r="121" spans="1:26" ht="15.75" customHeight="1">
      <c r="A121" s="246"/>
      <c r="B121" s="577"/>
      <c r="C121" s="246"/>
      <c r="D121" s="246"/>
      <c r="E121" s="246"/>
      <c r="F121" s="246"/>
      <c r="G121" s="1"/>
      <c r="H121" s="1"/>
      <c r="I121" s="1"/>
      <c r="J121" s="1"/>
      <c r="K121" s="1"/>
      <c r="L121" s="1"/>
      <c r="M121" s="1"/>
      <c r="N121" s="1"/>
      <c r="O121" s="1"/>
      <c r="P121" s="1"/>
      <c r="Q121" s="1"/>
      <c r="R121" s="1"/>
      <c r="S121" s="1"/>
      <c r="T121" s="1"/>
      <c r="U121" s="1"/>
      <c r="V121" s="1"/>
      <c r="W121" s="1"/>
      <c r="X121" s="1"/>
      <c r="Y121" s="1"/>
      <c r="Z121" s="1"/>
    </row>
    <row r="122" spans="1:26" ht="15.75" customHeight="1">
      <c r="A122" s="246"/>
      <c r="B122" s="577"/>
      <c r="C122" s="246"/>
      <c r="D122" s="246"/>
      <c r="E122" s="246"/>
      <c r="F122" s="246"/>
      <c r="G122" s="1"/>
      <c r="H122" s="1"/>
      <c r="I122" s="1"/>
      <c r="J122" s="1"/>
      <c r="K122" s="1"/>
      <c r="L122" s="1"/>
      <c r="M122" s="1"/>
      <c r="N122" s="1"/>
      <c r="O122" s="1"/>
      <c r="P122" s="1"/>
      <c r="Q122" s="1"/>
      <c r="R122" s="1"/>
      <c r="S122" s="1"/>
      <c r="T122" s="1"/>
      <c r="U122" s="1"/>
      <c r="V122" s="1"/>
      <c r="W122" s="1"/>
      <c r="X122" s="1"/>
      <c r="Y122" s="1"/>
      <c r="Z122" s="1"/>
    </row>
    <row r="123" spans="1:26" ht="15.75" customHeight="1">
      <c r="A123" s="246"/>
      <c r="B123" s="577"/>
      <c r="C123" s="246"/>
      <c r="D123" s="246"/>
      <c r="E123" s="246"/>
      <c r="F123" s="246"/>
      <c r="G123" s="1"/>
      <c r="H123" s="1"/>
      <c r="I123" s="1"/>
      <c r="J123" s="1"/>
      <c r="K123" s="1"/>
      <c r="L123" s="1"/>
      <c r="M123" s="1"/>
      <c r="N123" s="1"/>
      <c r="O123" s="1"/>
      <c r="P123" s="1"/>
      <c r="Q123" s="1"/>
      <c r="R123" s="1"/>
      <c r="S123" s="1"/>
      <c r="T123" s="1"/>
      <c r="U123" s="1"/>
      <c r="V123" s="1"/>
      <c r="W123" s="1"/>
      <c r="X123" s="1"/>
      <c r="Y123" s="1"/>
      <c r="Z123" s="1"/>
    </row>
    <row r="124" spans="1:26" ht="15.75" customHeight="1">
      <c r="A124" s="246"/>
      <c r="B124" s="577"/>
      <c r="C124" s="246"/>
      <c r="D124" s="246"/>
      <c r="E124" s="246"/>
      <c r="F124" s="246"/>
      <c r="G124" s="1"/>
      <c r="H124" s="1"/>
      <c r="I124" s="1"/>
      <c r="J124" s="1"/>
      <c r="K124" s="1"/>
      <c r="L124" s="1"/>
      <c r="M124" s="1"/>
      <c r="N124" s="1"/>
      <c r="O124" s="1"/>
      <c r="P124" s="1"/>
      <c r="Q124" s="1"/>
      <c r="R124" s="1"/>
      <c r="S124" s="1"/>
      <c r="T124" s="1"/>
      <c r="U124" s="1"/>
      <c r="V124" s="1"/>
      <c r="W124" s="1"/>
      <c r="X124" s="1"/>
      <c r="Y124" s="1"/>
      <c r="Z124" s="1"/>
    </row>
    <row r="125" spans="1:26" ht="15.75" customHeight="1">
      <c r="A125" s="246"/>
      <c r="B125" s="577"/>
      <c r="C125" s="246"/>
      <c r="D125" s="246"/>
      <c r="E125" s="246"/>
      <c r="F125" s="246"/>
      <c r="G125" s="1"/>
      <c r="H125" s="1"/>
      <c r="I125" s="1"/>
      <c r="J125" s="1"/>
      <c r="K125" s="1"/>
      <c r="L125" s="1"/>
      <c r="M125" s="1"/>
      <c r="N125" s="1"/>
      <c r="O125" s="1"/>
      <c r="P125" s="1"/>
      <c r="Q125" s="1"/>
      <c r="R125" s="1"/>
      <c r="S125" s="1"/>
      <c r="T125" s="1"/>
      <c r="U125" s="1"/>
      <c r="V125" s="1"/>
      <c r="W125" s="1"/>
      <c r="X125" s="1"/>
      <c r="Y125" s="1"/>
      <c r="Z125" s="1"/>
    </row>
    <row r="126" spans="1:26" ht="15.75" customHeight="1">
      <c r="A126" s="246"/>
      <c r="B126" s="577"/>
      <c r="C126" s="246"/>
      <c r="D126" s="246"/>
      <c r="E126" s="246"/>
      <c r="F126" s="246"/>
      <c r="G126" s="1"/>
      <c r="H126" s="1"/>
      <c r="I126" s="1"/>
      <c r="J126" s="1"/>
      <c r="K126" s="1"/>
      <c r="L126" s="1"/>
      <c r="M126" s="1"/>
      <c r="N126" s="1"/>
      <c r="O126" s="1"/>
      <c r="P126" s="1"/>
      <c r="Q126" s="1"/>
      <c r="R126" s="1"/>
      <c r="S126" s="1"/>
      <c r="T126" s="1"/>
      <c r="U126" s="1"/>
      <c r="V126" s="1"/>
      <c r="W126" s="1"/>
      <c r="X126" s="1"/>
      <c r="Y126" s="1"/>
      <c r="Z126" s="1"/>
    </row>
    <row r="127" spans="1:26" ht="15.75" customHeight="1">
      <c r="A127" s="246"/>
      <c r="B127" s="577"/>
      <c r="C127" s="246"/>
      <c r="D127" s="246"/>
      <c r="E127" s="246"/>
      <c r="F127" s="246"/>
      <c r="G127" s="1"/>
      <c r="H127" s="1"/>
      <c r="I127" s="1"/>
      <c r="J127" s="1"/>
      <c r="K127" s="1"/>
      <c r="L127" s="1"/>
      <c r="M127" s="1"/>
      <c r="N127" s="1"/>
      <c r="O127" s="1"/>
      <c r="P127" s="1"/>
      <c r="Q127" s="1"/>
      <c r="R127" s="1"/>
      <c r="S127" s="1"/>
      <c r="T127" s="1"/>
      <c r="U127" s="1"/>
      <c r="V127" s="1"/>
      <c r="W127" s="1"/>
      <c r="X127" s="1"/>
      <c r="Y127" s="1"/>
      <c r="Z127" s="1"/>
    </row>
    <row r="128" spans="1:26" ht="15.75" customHeight="1">
      <c r="A128" s="246"/>
      <c r="B128" s="577"/>
      <c r="C128" s="246"/>
      <c r="D128" s="246"/>
      <c r="E128" s="246"/>
      <c r="F128" s="246"/>
      <c r="G128" s="1"/>
      <c r="H128" s="1"/>
      <c r="I128" s="1"/>
      <c r="J128" s="1"/>
      <c r="K128" s="1"/>
      <c r="L128" s="1"/>
      <c r="M128" s="1"/>
      <c r="N128" s="1"/>
      <c r="O128" s="1"/>
      <c r="P128" s="1"/>
      <c r="Q128" s="1"/>
      <c r="R128" s="1"/>
      <c r="S128" s="1"/>
      <c r="T128" s="1"/>
      <c r="U128" s="1"/>
      <c r="V128" s="1"/>
      <c r="W128" s="1"/>
      <c r="X128" s="1"/>
      <c r="Y128" s="1"/>
      <c r="Z128" s="1"/>
    </row>
    <row r="129" spans="1:26" ht="15.75" customHeight="1">
      <c r="A129" s="246"/>
      <c r="B129" s="577"/>
      <c r="C129" s="246"/>
      <c r="D129" s="246"/>
      <c r="E129" s="246"/>
      <c r="F129" s="246"/>
      <c r="G129" s="1"/>
      <c r="H129" s="1"/>
      <c r="I129" s="1"/>
      <c r="J129" s="1"/>
      <c r="K129" s="1"/>
      <c r="L129" s="1"/>
      <c r="M129" s="1"/>
      <c r="N129" s="1"/>
      <c r="O129" s="1"/>
      <c r="P129" s="1"/>
      <c r="Q129" s="1"/>
      <c r="R129" s="1"/>
      <c r="S129" s="1"/>
      <c r="T129" s="1"/>
      <c r="U129" s="1"/>
      <c r="V129" s="1"/>
      <c r="W129" s="1"/>
      <c r="X129" s="1"/>
      <c r="Y129" s="1"/>
      <c r="Z129" s="1"/>
    </row>
    <row r="130" spans="1:26" ht="15.75" customHeight="1">
      <c r="A130" s="246"/>
      <c r="B130" s="577"/>
      <c r="C130" s="246"/>
      <c r="D130" s="246"/>
      <c r="E130" s="246"/>
      <c r="F130" s="246"/>
      <c r="G130" s="1"/>
      <c r="H130" s="1"/>
      <c r="I130" s="1"/>
      <c r="J130" s="1"/>
      <c r="K130" s="1"/>
      <c r="L130" s="1"/>
      <c r="M130" s="1"/>
      <c r="N130" s="1"/>
      <c r="O130" s="1"/>
      <c r="P130" s="1"/>
      <c r="Q130" s="1"/>
      <c r="R130" s="1"/>
      <c r="S130" s="1"/>
      <c r="T130" s="1"/>
      <c r="U130" s="1"/>
      <c r="V130" s="1"/>
      <c r="W130" s="1"/>
      <c r="X130" s="1"/>
      <c r="Y130" s="1"/>
      <c r="Z130" s="1"/>
    </row>
    <row r="131" spans="1:26" ht="15.75" customHeight="1">
      <c r="A131" s="246"/>
      <c r="B131" s="577"/>
      <c r="C131" s="246"/>
      <c r="D131" s="246"/>
      <c r="E131" s="246"/>
      <c r="F131" s="246"/>
      <c r="G131" s="1"/>
      <c r="H131" s="1"/>
      <c r="I131" s="1"/>
      <c r="J131" s="1"/>
      <c r="K131" s="1"/>
      <c r="L131" s="1"/>
      <c r="M131" s="1"/>
      <c r="N131" s="1"/>
      <c r="O131" s="1"/>
      <c r="P131" s="1"/>
      <c r="Q131" s="1"/>
      <c r="R131" s="1"/>
      <c r="S131" s="1"/>
      <c r="T131" s="1"/>
      <c r="U131" s="1"/>
      <c r="V131" s="1"/>
      <c r="W131" s="1"/>
      <c r="X131" s="1"/>
      <c r="Y131" s="1"/>
      <c r="Z131" s="1"/>
    </row>
    <row r="132" spans="1:26" ht="15.75" customHeight="1">
      <c r="A132" s="246"/>
      <c r="B132" s="577"/>
      <c r="C132" s="246"/>
      <c r="D132" s="246"/>
      <c r="E132" s="246"/>
      <c r="F132" s="246"/>
      <c r="G132" s="1"/>
      <c r="H132" s="1"/>
      <c r="I132" s="1"/>
      <c r="J132" s="1"/>
      <c r="K132" s="1"/>
      <c r="L132" s="1"/>
      <c r="M132" s="1"/>
      <c r="N132" s="1"/>
      <c r="O132" s="1"/>
      <c r="P132" s="1"/>
      <c r="Q132" s="1"/>
      <c r="R132" s="1"/>
      <c r="S132" s="1"/>
      <c r="T132" s="1"/>
      <c r="U132" s="1"/>
      <c r="V132" s="1"/>
      <c r="W132" s="1"/>
      <c r="X132" s="1"/>
      <c r="Y132" s="1"/>
      <c r="Z132" s="1"/>
    </row>
    <row r="133" spans="1:26" ht="15.75" customHeight="1">
      <c r="A133" s="246"/>
      <c r="B133" s="577"/>
      <c r="C133" s="246"/>
      <c r="D133" s="246"/>
      <c r="E133" s="246"/>
      <c r="F133" s="246"/>
      <c r="G133" s="1"/>
      <c r="H133" s="1"/>
      <c r="I133" s="1"/>
      <c r="J133" s="1"/>
      <c r="K133" s="1"/>
      <c r="L133" s="1"/>
      <c r="M133" s="1"/>
      <c r="N133" s="1"/>
      <c r="O133" s="1"/>
      <c r="P133" s="1"/>
      <c r="Q133" s="1"/>
      <c r="R133" s="1"/>
      <c r="S133" s="1"/>
      <c r="T133" s="1"/>
      <c r="U133" s="1"/>
      <c r="V133" s="1"/>
      <c r="W133" s="1"/>
      <c r="X133" s="1"/>
      <c r="Y133" s="1"/>
      <c r="Z133" s="1"/>
    </row>
    <row r="134" spans="1:26" ht="15.75" customHeight="1">
      <c r="A134" s="246"/>
      <c r="B134" s="577"/>
      <c r="C134" s="246"/>
      <c r="D134" s="246"/>
      <c r="E134" s="246"/>
      <c r="F134" s="246"/>
      <c r="G134" s="1"/>
      <c r="H134" s="1"/>
      <c r="I134" s="1"/>
      <c r="J134" s="1"/>
      <c r="K134" s="1"/>
      <c r="L134" s="1"/>
      <c r="M134" s="1"/>
      <c r="N134" s="1"/>
      <c r="O134" s="1"/>
      <c r="P134" s="1"/>
      <c r="Q134" s="1"/>
      <c r="R134" s="1"/>
      <c r="S134" s="1"/>
      <c r="T134" s="1"/>
      <c r="U134" s="1"/>
      <c r="V134" s="1"/>
      <c r="W134" s="1"/>
      <c r="X134" s="1"/>
      <c r="Y134" s="1"/>
      <c r="Z134" s="1"/>
    </row>
    <row r="135" spans="1:26" ht="15.75" customHeight="1">
      <c r="A135" s="246"/>
      <c r="B135" s="577"/>
      <c r="C135" s="246"/>
      <c r="D135" s="246"/>
      <c r="E135" s="246"/>
      <c r="F135" s="246"/>
      <c r="G135" s="1"/>
      <c r="H135" s="1"/>
      <c r="I135" s="1"/>
      <c r="J135" s="1"/>
      <c r="K135" s="1"/>
      <c r="L135" s="1"/>
      <c r="M135" s="1"/>
      <c r="N135" s="1"/>
      <c r="O135" s="1"/>
      <c r="P135" s="1"/>
      <c r="Q135" s="1"/>
      <c r="R135" s="1"/>
      <c r="S135" s="1"/>
      <c r="T135" s="1"/>
      <c r="U135" s="1"/>
      <c r="V135" s="1"/>
      <c r="W135" s="1"/>
      <c r="X135" s="1"/>
      <c r="Y135" s="1"/>
      <c r="Z135" s="1"/>
    </row>
    <row r="136" spans="1:26" ht="15.75" customHeight="1">
      <c r="A136" s="246"/>
      <c r="B136" s="577"/>
      <c r="C136" s="246"/>
      <c r="D136" s="246"/>
      <c r="E136" s="246"/>
      <c r="F136" s="246"/>
      <c r="G136" s="1"/>
      <c r="H136" s="1"/>
      <c r="I136" s="1"/>
      <c r="J136" s="1"/>
      <c r="K136" s="1"/>
      <c r="L136" s="1"/>
      <c r="M136" s="1"/>
      <c r="N136" s="1"/>
      <c r="O136" s="1"/>
      <c r="P136" s="1"/>
      <c r="Q136" s="1"/>
      <c r="R136" s="1"/>
      <c r="S136" s="1"/>
      <c r="T136" s="1"/>
      <c r="U136" s="1"/>
      <c r="V136" s="1"/>
      <c r="W136" s="1"/>
      <c r="X136" s="1"/>
      <c r="Y136" s="1"/>
      <c r="Z136" s="1"/>
    </row>
    <row r="137" spans="1:26" ht="15.75" customHeight="1">
      <c r="A137" s="246"/>
      <c r="B137" s="577"/>
      <c r="C137" s="246"/>
      <c r="D137" s="246"/>
      <c r="E137" s="246"/>
      <c r="F137" s="246"/>
      <c r="G137" s="1"/>
      <c r="H137" s="1"/>
      <c r="I137" s="1"/>
      <c r="J137" s="1"/>
      <c r="K137" s="1"/>
      <c r="L137" s="1"/>
      <c r="M137" s="1"/>
      <c r="N137" s="1"/>
      <c r="O137" s="1"/>
      <c r="P137" s="1"/>
      <c r="Q137" s="1"/>
      <c r="R137" s="1"/>
      <c r="S137" s="1"/>
      <c r="T137" s="1"/>
      <c r="U137" s="1"/>
      <c r="V137" s="1"/>
      <c r="W137" s="1"/>
      <c r="X137" s="1"/>
      <c r="Y137" s="1"/>
      <c r="Z137" s="1"/>
    </row>
    <row r="138" spans="1:26" ht="15.75" customHeight="1">
      <c r="A138" s="246"/>
      <c r="B138" s="577"/>
      <c r="C138" s="246"/>
      <c r="D138" s="246"/>
      <c r="E138" s="246"/>
      <c r="F138" s="246"/>
      <c r="G138" s="1"/>
      <c r="H138" s="1"/>
      <c r="I138" s="1"/>
      <c r="J138" s="1"/>
      <c r="K138" s="1"/>
      <c r="L138" s="1"/>
      <c r="M138" s="1"/>
      <c r="N138" s="1"/>
      <c r="O138" s="1"/>
      <c r="P138" s="1"/>
      <c r="Q138" s="1"/>
      <c r="R138" s="1"/>
      <c r="S138" s="1"/>
      <c r="T138" s="1"/>
      <c r="U138" s="1"/>
      <c r="V138" s="1"/>
      <c r="W138" s="1"/>
      <c r="X138" s="1"/>
      <c r="Y138" s="1"/>
      <c r="Z138" s="1"/>
    </row>
    <row r="139" spans="1:26" ht="15.75" customHeight="1">
      <c r="A139" s="246"/>
      <c r="B139" s="577"/>
      <c r="C139" s="246"/>
      <c r="D139" s="246"/>
      <c r="E139" s="246"/>
      <c r="F139" s="246"/>
      <c r="G139" s="1"/>
      <c r="H139" s="1"/>
      <c r="I139" s="1"/>
      <c r="J139" s="1"/>
      <c r="K139" s="1"/>
      <c r="L139" s="1"/>
      <c r="M139" s="1"/>
      <c r="N139" s="1"/>
      <c r="O139" s="1"/>
      <c r="P139" s="1"/>
      <c r="Q139" s="1"/>
      <c r="R139" s="1"/>
      <c r="S139" s="1"/>
      <c r="T139" s="1"/>
      <c r="U139" s="1"/>
      <c r="V139" s="1"/>
      <c r="W139" s="1"/>
      <c r="X139" s="1"/>
      <c r="Y139" s="1"/>
      <c r="Z139" s="1"/>
    </row>
    <row r="140" spans="1:26" ht="15.75" customHeight="1">
      <c r="A140" s="246"/>
      <c r="B140" s="577"/>
      <c r="C140" s="246"/>
      <c r="D140" s="246"/>
      <c r="E140" s="246"/>
      <c r="F140" s="246"/>
      <c r="G140" s="1"/>
      <c r="H140" s="1"/>
      <c r="I140" s="1"/>
      <c r="J140" s="1"/>
      <c r="K140" s="1"/>
      <c r="L140" s="1"/>
      <c r="M140" s="1"/>
      <c r="N140" s="1"/>
      <c r="O140" s="1"/>
      <c r="P140" s="1"/>
      <c r="Q140" s="1"/>
      <c r="R140" s="1"/>
      <c r="S140" s="1"/>
      <c r="T140" s="1"/>
      <c r="U140" s="1"/>
      <c r="V140" s="1"/>
      <c r="W140" s="1"/>
      <c r="X140" s="1"/>
      <c r="Y140" s="1"/>
      <c r="Z140" s="1"/>
    </row>
    <row r="141" spans="1:26" ht="15.75" customHeight="1">
      <c r="A141" s="246"/>
      <c r="B141" s="577"/>
      <c r="C141" s="246"/>
      <c r="D141" s="246"/>
      <c r="E141" s="246"/>
      <c r="F141" s="246"/>
      <c r="G141" s="1"/>
      <c r="H141" s="1"/>
      <c r="I141" s="1"/>
      <c r="J141" s="1"/>
      <c r="K141" s="1"/>
      <c r="L141" s="1"/>
      <c r="M141" s="1"/>
      <c r="N141" s="1"/>
      <c r="O141" s="1"/>
      <c r="P141" s="1"/>
      <c r="Q141" s="1"/>
      <c r="R141" s="1"/>
      <c r="S141" s="1"/>
      <c r="T141" s="1"/>
      <c r="U141" s="1"/>
      <c r="V141" s="1"/>
      <c r="W141" s="1"/>
      <c r="X141" s="1"/>
      <c r="Y141" s="1"/>
      <c r="Z141" s="1"/>
    </row>
    <row r="142" spans="1:26" ht="15.75" customHeight="1">
      <c r="A142" s="246"/>
      <c r="B142" s="577"/>
      <c r="C142" s="246"/>
      <c r="D142" s="246"/>
      <c r="E142" s="246"/>
      <c r="F142" s="246"/>
      <c r="G142" s="1"/>
      <c r="H142" s="1"/>
      <c r="I142" s="1"/>
      <c r="J142" s="1"/>
      <c r="K142" s="1"/>
      <c r="L142" s="1"/>
      <c r="M142" s="1"/>
      <c r="N142" s="1"/>
      <c r="O142" s="1"/>
      <c r="P142" s="1"/>
      <c r="Q142" s="1"/>
      <c r="R142" s="1"/>
      <c r="S142" s="1"/>
      <c r="T142" s="1"/>
      <c r="U142" s="1"/>
      <c r="V142" s="1"/>
      <c r="W142" s="1"/>
      <c r="X142" s="1"/>
      <c r="Y142" s="1"/>
      <c r="Z142" s="1"/>
    </row>
    <row r="143" spans="1:26" ht="15.75" customHeight="1">
      <c r="A143" s="246"/>
      <c r="B143" s="577"/>
      <c r="C143" s="246"/>
      <c r="D143" s="246"/>
      <c r="E143" s="246"/>
      <c r="F143" s="246"/>
      <c r="G143" s="1"/>
      <c r="H143" s="1"/>
      <c r="I143" s="1"/>
      <c r="J143" s="1"/>
      <c r="K143" s="1"/>
      <c r="L143" s="1"/>
      <c r="M143" s="1"/>
      <c r="N143" s="1"/>
      <c r="O143" s="1"/>
      <c r="P143" s="1"/>
      <c r="Q143" s="1"/>
      <c r="R143" s="1"/>
      <c r="S143" s="1"/>
      <c r="T143" s="1"/>
      <c r="U143" s="1"/>
      <c r="V143" s="1"/>
      <c r="W143" s="1"/>
      <c r="X143" s="1"/>
      <c r="Y143" s="1"/>
      <c r="Z143" s="1"/>
    </row>
    <row r="144" spans="1:26" ht="15.75" customHeight="1">
      <c r="A144" s="246"/>
      <c r="B144" s="577"/>
      <c r="C144" s="246"/>
      <c r="D144" s="246"/>
      <c r="E144" s="246"/>
      <c r="F144" s="246"/>
      <c r="G144" s="1"/>
      <c r="H144" s="1"/>
      <c r="I144" s="1"/>
      <c r="J144" s="1"/>
      <c r="K144" s="1"/>
      <c r="L144" s="1"/>
      <c r="M144" s="1"/>
      <c r="N144" s="1"/>
      <c r="O144" s="1"/>
      <c r="P144" s="1"/>
      <c r="Q144" s="1"/>
      <c r="R144" s="1"/>
      <c r="S144" s="1"/>
      <c r="T144" s="1"/>
      <c r="U144" s="1"/>
      <c r="V144" s="1"/>
      <c r="W144" s="1"/>
      <c r="X144" s="1"/>
      <c r="Y144" s="1"/>
      <c r="Z144" s="1"/>
    </row>
    <row r="145" spans="1:26" ht="15.75" customHeight="1">
      <c r="A145" s="246"/>
      <c r="B145" s="577"/>
      <c r="C145" s="246"/>
      <c r="D145" s="246"/>
      <c r="E145" s="246"/>
      <c r="F145" s="246"/>
      <c r="G145" s="1"/>
      <c r="H145" s="1"/>
      <c r="I145" s="1"/>
      <c r="J145" s="1"/>
      <c r="K145" s="1"/>
      <c r="L145" s="1"/>
      <c r="M145" s="1"/>
      <c r="N145" s="1"/>
      <c r="O145" s="1"/>
      <c r="P145" s="1"/>
      <c r="Q145" s="1"/>
      <c r="R145" s="1"/>
      <c r="S145" s="1"/>
      <c r="T145" s="1"/>
      <c r="U145" s="1"/>
      <c r="V145" s="1"/>
      <c r="W145" s="1"/>
      <c r="X145" s="1"/>
      <c r="Y145" s="1"/>
      <c r="Z145" s="1"/>
    </row>
    <row r="146" spans="1:26" ht="15.75" customHeight="1">
      <c r="A146" s="246"/>
      <c r="B146" s="577"/>
      <c r="C146" s="246"/>
      <c r="D146" s="246"/>
      <c r="E146" s="246"/>
      <c r="F146" s="246"/>
      <c r="G146" s="1"/>
      <c r="H146" s="1"/>
      <c r="I146" s="1"/>
      <c r="J146" s="1"/>
      <c r="K146" s="1"/>
      <c r="L146" s="1"/>
      <c r="M146" s="1"/>
      <c r="N146" s="1"/>
      <c r="O146" s="1"/>
      <c r="P146" s="1"/>
      <c r="Q146" s="1"/>
      <c r="R146" s="1"/>
      <c r="S146" s="1"/>
      <c r="T146" s="1"/>
      <c r="U146" s="1"/>
      <c r="V146" s="1"/>
      <c r="W146" s="1"/>
      <c r="X146" s="1"/>
      <c r="Y146" s="1"/>
      <c r="Z146" s="1"/>
    </row>
    <row r="147" spans="1:26" ht="15.75" customHeight="1">
      <c r="A147" s="246"/>
      <c r="B147" s="577"/>
      <c r="C147" s="246"/>
      <c r="D147" s="246"/>
      <c r="E147" s="246"/>
      <c r="F147" s="246"/>
      <c r="G147" s="1"/>
      <c r="H147" s="1"/>
      <c r="I147" s="1"/>
      <c r="J147" s="1"/>
      <c r="K147" s="1"/>
      <c r="L147" s="1"/>
      <c r="M147" s="1"/>
      <c r="N147" s="1"/>
      <c r="O147" s="1"/>
      <c r="P147" s="1"/>
      <c r="Q147" s="1"/>
      <c r="R147" s="1"/>
      <c r="S147" s="1"/>
      <c r="T147" s="1"/>
      <c r="U147" s="1"/>
      <c r="V147" s="1"/>
      <c r="W147" s="1"/>
      <c r="X147" s="1"/>
      <c r="Y147" s="1"/>
      <c r="Z147" s="1"/>
    </row>
    <row r="148" spans="1:26" ht="15.75" customHeight="1">
      <c r="A148" s="246"/>
      <c r="B148" s="577"/>
      <c r="C148" s="246"/>
      <c r="D148" s="246"/>
      <c r="E148" s="246"/>
      <c r="F148" s="246"/>
      <c r="G148" s="1"/>
      <c r="H148" s="1"/>
      <c r="I148" s="1"/>
      <c r="J148" s="1"/>
      <c r="K148" s="1"/>
      <c r="L148" s="1"/>
      <c r="M148" s="1"/>
      <c r="N148" s="1"/>
      <c r="O148" s="1"/>
      <c r="P148" s="1"/>
      <c r="Q148" s="1"/>
      <c r="R148" s="1"/>
      <c r="S148" s="1"/>
      <c r="T148" s="1"/>
      <c r="U148" s="1"/>
      <c r="V148" s="1"/>
      <c r="W148" s="1"/>
      <c r="X148" s="1"/>
      <c r="Y148" s="1"/>
      <c r="Z148" s="1"/>
    </row>
    <row r="149" spans="1:26" ht="15.75" customHeight="1">
      <c r="A149" s="246"/>
      <c r="B149" s="577"/>
      <c r="C149" s="246"/>
      <c r="D149" s="246"/>
      <c r="E149" s="246"/>
      <c r="F149" s="246"/>
      <c r="G149" s="1"/>
      <c r="H149" s="1"/>
      <c r="I149" s="1"/>
      <c r="J149" s="1"/>
      <c r="K149" s="1"/>
      <c r="L149" s="1"/>
      <c r="M149" s="1"/>
      <c r="N149" s="1"/>
      <c r="O149" s="1"/>
      <c r="P149" s="1"/>
      <c r="Q149" s="1"/>
      <c r="R149" s="1"/>
      <c r="S149" s="1"/>
      <c r="T149" s="1"/>
      <c r="U149" s="1"/>
      <c r="V149" s="1"/>
      <c r="W149" s="1"/>
      <c r="X149" s="1"/>
      <c r="Y149" s="1"/>
      <c r="Z149" s="1"/>
    </row>
    <row r="150" spans="1:26" ht="15.75" customHeight="1">
      <c r="A150" s="246"/>
      <c r="B150" s="577"/>
      <c r="C150" s="246"/>
      <c r="D150" s="246"/>
      <c r="E150" s="246"/>
      <c r="F150" s="246"/>
      <c r="G150" s="1"/>
      <c r="H150" s="1"/>
      <c r="I150" s="1"/>
      <c r="J150" s="1"/>
      <c r="K150" s="1"/>
      <c r="L150" s="1"/>
      <c r="M150" s="1"/>
      <c r="N150" s="1"/>
      <c r="O150" s="1"/>
      <c r="P150" s="1"/>
      <c r="Q150" s="1"/>
      <c r="R150" s="1"/>
      <c r="S150" s="1"/>
      <c r="T150" s="1"/>
      <c r="U150" s="1"/>
      <c r="V150" s="1"/>
      <c r="W150" s="1"/>
      <c r="X150" s="1"/>
      <c r="Y150" s="1"/>
      <c r="Z150" s="1"/>
    </row>
    <row r="151" spans="1:26" ht="15.75" customHeight="1">
      <c r="A151" s="246"/>
      <c r="B151" s="577"/>
      <c r="C151" s="246"/>
      <c r="D151" s="246"/>
      <c r="E151" s="246"/>
      <c r="F151" s="246"/>
      <c r="G151" s="1"/>
      <c r="H151" s="1"/>
      <c r="I151" s="1"/>
      <c r="J151" s="1"/>
      <c r="K151" s="1"/>
      <c r="L151" s="1"/>
      <c r="M151" s="1"/>
      <c r="N151" s="1"/>
      <c r="O151" s="1"/>
      <c r="P151" s="1"/>
      <c r="Q151" s="1"/>
      <c r="R151" s="1"/>
      <c r="S151" s="1"/>
      <c r="T151" s="1"/>
      <c r="U151" s="1"/>
      <c r="V151" s="1"/>
      <c r="W151" s="1"/>
      <c r="X151" s="1"/>
      <c r="Y151" s="1"/>
      <c r="Z151" s="1"/>
    </row>
    <row r="152" spans="1:26" ht="15.75" customHeight="1">
      <c r="A152" s="246"/>
      <c r="B152" s="577"/>
      <c r="C152" s="246"/>
      <c r="D152" s="246"/>
      <c r="E152" s="246"/>
      <c r="F152" s="246"/>
      <c r="G152" s="1"/>
      <c r="H152" s="1"/>
      <c r="I152" s="1"/>
      <c r="J152" s="1"/>
      <c r="K152" s="1"/>
      <c r="L152" s="1"/>
      <c r="M152" s="1"/>
      <c r="N152" s="1"/>
      <c r="O152" s="1"/>
      <c r="P152" s="1"/>
      <c r="Q152" s="1"/>
      <c r="R152" s="1"/>
      <c r="S152" s="1"/>
      <c r="T152" s="1"/>
      <c r="U152" s="1"/>
      <c r="V152" s="1"/>
      <c r="W152" s="1"/>
      <c r="X152" s="1"/>
      <c r="Y152" s="1"/>
      <c r="Z152" s="1"/>
    </row>
    <row r="153" spans="1:26" ht="15.75" customHeight="1">
      <c r="A153" s="246"/>
      <c r="B153" s="577"/>
      <c r="C153" s="246"/>
      <c r="D153" s="246"/>
      <c r="E153" s="246"/>
      <c r="F153" s="246"/>
      <c r="G153" s="1"/>
      <c r="H153" s="1"/>
      <c r="I153" s="1"/>
      <c r="J153" s="1"/>
      <c r="K153" s="1"/>
      <c r="L153" s="1"/>
      <c r="M153" s="1"/>
      <c r="N153" s="1"/>
      <c r="O153" s="1"/>
      <c r="P153" s="1"/>
      <c r="Q153" s="1"/>
      <c r="R153" s="1"/>
      <c r="S153" s="1"/>
      <c r="T153" s="1"/>
      <c r="U153" s="1"/>
      <c r="V153" s="1"/>
      <c r="W153" s="1"/>
      <c r="X153" s="1"/>
      <c r="Y153" s="1"/>
      <c r="Z153" s="1"/>
    </row>
    <row r="154" spans="1:26" ht="15.75" customHeight="1">
      <c r="A154" s="246"/>
      <c r="B154" s="577"/>
      <c r="C154" s="246"/>
      <c r="D154" s="246"/>
      <c r="E154" s="246"/>
      <c r="F154" s="246"/>
      <c r="G154" s="1"/>
      <c r="H154" s="1"/>
      <c r="I154" s="1"/>
      <c r="J154" s="1"/>
      <c r="K154" s="1"/>
      <c r="L154" s="1"/>
      <c r="M154" s="1"/>
      <c r="N154" s="1"/>
      <c r="O154" s="1"/>
      <c r="P154" s="1"/>
      <c r="Q154" s="1"/>
      <c r="R154" s="1"/>
      <c r="S154" s="1"/>
      <c r="T154" s="1"/>
      <c r="U154" s="1"/>
      <c r="V154" s="1"/>
      <c r="W154" s="1"/>
      <c r="X154" s="1"/>
      <c r="Y154" s="1"/>
      <c r="Z154" s="1"/>
    </row>
    <row r="155" spans="1:26" ht="15.75" customHeight="1">
      <c r="A155" s="246"/>
      <c r="B155" s="577"/>
      <c r="C155" s="246"/>
      <c r="D155" s="246"/>
      <c r="E155" s="246"/>
      <c r="F155" s="246"/>
      <c r="G155" s="1"/>
      <c r="H155" s="1"/>
      <c r="I155" s="1"/>
      <c r="J155" s="1"/>
      <c r="K155" s="1"/>
      <c r="L155" s="1"/>
      <c r="M155" s="1"/>
      <c r="N155" s="1"/>
      <c r="O155" s="1"/>
      <c r="P155" s="1"/>
      <c r="Q155" s="1"/>
      <c r="R155" s="1"/>
      <c r="S155" s="1"/>
      <c r="T155" s="1"/>
      <c r="U155" s="1"/>
      <c r="V155" s="1"/>
      <c r="W155" s="1"/>
      <c r="X155" s="1"/>
      <c r="Y155" s="1"/>
      <c r="Z155" s="1"/>
    </row>
    <row r="156" spans="1:26" ht="15.75" customHeight="1">
      <c r="A156" s="246"/>
      <c r="B156" s="577"/>
      <c r="C156" s="246"/>
      <c r="D156" s="246"/>
      <c r="E156" s="246"/>
      <c r="F156" s="246"/>
      <c r="G156" s="1"/>
      <c r="H156" s="1"/>
      <c r="I156" s="1"/>
      <c r="J156" s="1"/>
      <c r="K156" s="1"/>
      <c r="L156" s="1"/>
      <c r="M156" s="1"/>
      <c r="N156" s="1"/>
      <c r="O156" s="1"/>
      <c r="P156" s="1"/>
      <c r="Q156" s="1"/>
      <c r="R156" s="1"/>
      <c r="S156" s="1"/>
      <c r="T156" s="1"/>
      <c r="U156" s="1"/>
      <c r="V156" s="1"/>
      <c r="W156" s="1"/>
      <c r="X156" s="1"/>
      <c r="Y156" s="1"/>
      <c r="Z156" s="1"/>
    </row>
    <row r="157" spans="1:26" ht="15.75" customHeight="1">
      <c r="A157" s="246"/>
      <c r="B157" s="577"/>
      <c r="C157" s="246"/>
      <c r="D157" s="246"/>
      <c r="E157" s="246"/>
      <c r="F157" s="246"/>
      <c r="G157" s="1"/>
      <c r="H157" s="1"/>
      <c r="I157" s="1"/>
      <c r="J157" s="1"/>
      <c r="K157" s="1"/>
      <c r="L157" s="1"/>
      <c r="M157" s="1"/>
      <c r="N157" s="1"/>
      <c r="O157" s="1"/>
      <c r="P157" s="1"/>
      <c r="Q157" s="1"/>
      <c r="R157" s="1"/>
      <c r="S157" s="1"/>
      <c r="T157" s="1"/>
      <c r="U157" s="1"/>
      <c r="V157" s="1"/>
      <c r="W157" s="1"/>
      <c r="X157" s="1"/>
      <c r="Y157" s="1"/>
      <c r="Z157" s="1"/>
    </row>
    <row r="158" spans="1:26" ht="15.75" customHeight="1">
      <c r="A158" s="246"/>
      <c r="B158" s="577"/>
      <c r="C158" s="246"/>
      <c r="D158" s="246"/>
      <c r="E158" s="246"/>
      <c r="F158" s="246"/>
      <c r="G158" s="1"/>
      <c r="H158" s="1"/>
      <c r="I158" s="1"/>
      <c r="J158" s="1"/>
      <c r="K158" s="1"/>
      <c r="L158" s="1"/>
      <c r="M158" s="1"/>
      <c r="N158" s="1"/>
      <c r="O158" s="1"/>
      <c r="P158" s="1"/>
      <c r="Q158" s="1"/>
      <c r="R158" s="1"/>
      <c r="S158" s="1"/>
      <c r="T158" s="1"/>
      <c r="U158" s="1"/>
      <c r="V158" s="1"/>
      <c r="W158" s="1"/>
      <c r="X158" s="1"/>
      <c r="Y158" s="1"/>
      <c r="Z158" s="1"/>
    </row>
    <row r="159" spans="1:26" ht="15.75" customHeight="1">
      <c r="A159" s="246"/>
      <c r="B159" s="577"/>
      <c r="C159" s="246"/>
      <c r="D159" s="246"/>
      <c r="E159" s="246"/>
      <c r="F159" s="246"/>
      <c r="G159" s="1"/>
      <c r="H159" s="1"/>
      <c r="I159" s="1"/>
      <c r="J159" s="1"/>
      <c r="K159" s="1"/>
      <c r="L159" s="1"/>
      <c r="M159" s="1"/>
      <c r="N159" s="1"/>
      <c r="O159" s="1"/>
      <c r="P159" s="1"/>
      <c r="Q159" s="1"/>
      <c r="R159" s="1"/>
      <c r="S159" s="1"/>
      <c r="T159" s="1"/>
      <c r="U159" s="1"/>
      <c r="V159" s="1"/>
      <c r="W159" s="1"/>
      <c r="X159" s="1"/>
      <c r="Y159" s="1"/>
      <c r="Z159" s="1"/>
    </row>
    <row r="160" spans="1:26" ht="15.75" customHeight="1">
      <c r="A160" s="246"/>
      <c r="B160" s="577"/>
      <c r="C160" s="246"/>
      <c r="D160" s="246"/>
      <c r="E160" s="246"/>
      <c r="F160" s="246"/>
      <c r="G160" s="1"/>
      <c r="H160" s="1"/>
      <c r="I160" s="1"/>
      <c r="J160" s="1"/>
      <c r="K160" s="1"/>
      <c r="L160" s="1"/>
      <c r="M160" s="1"/>
      <c r="N160" s="1"/>
      <c r="O160" s="1"/>
      <c r="P160" s="1"/>
      <c r="Q160" s="1"/>
      <c r="R160" s="1"/>
      <c r="S160" s="1"/>
      <c r="T160" s="1"/>
      <c r="U160" s="1"/>
      <c r="V160" s="1"/>
      <c r="W160" s="1"/>
      <c r="X160" s="1"/>
      <c r="Y160" s="1"/>
      <c r="Z160" s="1"/>
    </row>
    <row r="161" spans="1:26" ht="15.75" customHeight="1">
      <c r="A161" s="246"/>
      <c r="B161" s="577"/>
      <c r="C161" s="246"/>
      <c r="D161" s="246"/>
      <c r="E161" s="246"/>
      <c r="F161" s="246"/>
      <c r="G161" s="1"/>
      <c r="H161" s="1"/>
      <c r="I161" s="1"/>
      <c r="J161" s="1"/>
      <c r="K161" s="1"/>
      <c r="L161" s="1"/>
      <c r="M161" s="1"/>
      <c r="N161" s="1"/>
      <c r="O161" s="1"/>
      <c r="P161" s="1"/>
      <c r="Q161" s="1"/>
      <c r="R161" s="1"/>
      <c r="S161" s="1"/>
      <c r="T161" s="1"/>
      <c r="U161" s="1"/>
      <c r="V161" s="1"/>
      <c r="W161" s="1"/>
      <c r="X161" s="1"/>
      <c r="Y161" s="1"/>
      <c r="Z161" s="1"/>
    </row>
    <row r="162" spans="1:26" ht="15.75" customHeight="1">
      <c r="A162" s="246"/>
      <c r="B162" s="577"/>
      <c r="C162" s="246"/>
      <c r="D162" s="246"/>
      <c r="E162" s="246"/>
      <c r="F162" s="246"/>
      <c r="G162" s="1"/>
      <c r="H162" s="1"/>
      <c r="I162" s="1"/>
      <c r="J162" s="1"/>
      <c r="K162" s="1"/>
      <c r="L162" s="1"/>
      <c r="M162" s="1"/>
      <c r="N162" s="1"/>
      <c r="O162" s="1"/>
      <c r="P162" s="1"/>
      <c r="Q162" s="1"/>
      <c r="R162" s="1"/>
      <c r="S162" s="1"/>
      <c r="T162" s="1"/>
      <c r="U162" s="1"/>
      <c r="V162" s="1"/>
      <c r="W162" s="1"/>
      <c r="X162" s="1"/>
      <c r="Y162" s="1"/>
      <c r="Z162" s="1"/>
    </row>
    <row r="163" spans="1:26" ht="15.75" customHeight="1">
      <c r="A163" s="246"/>
      <c r="B163" s="577"/>
      <c r="C163" s="246"/>
      <c r="D163" s="246"/>
      <c r="E163" s="246"/>
      <c r="F163" s="246"/>
      <c r="G163" s="1"/>
      <c r="H163" s="1"/>
      <c r="I163" s="1"/>
      <c r="J163" s="1"/>
      <c r="K163" s="1"/>
      <c r="L163" s="1"/>
      <c r="M163" s="1"/>
      <c r="N163" s="1"/>
      <c r="O163" s="1"/>
      <c r="P163" s="1"/>
      <c r="Q163" s="1"/>
      <c r="R163" s="1"/>
      <c r="S163" s="1"/>
      <c r="T163" s="1"/>
      <c r="U163" s="1"/>
      <c r="V163" s="1"/>
      <c r="W163" s="1"/>
      <c r="X163" s="1"/>
      <c r="Y163" s="1"/>
      <c r="Z163" s="1"/>
    </row>
    <row r="164" spans="1:26" ht="15.75" customHeight="1">
      <c r="A164" s="246"/>
      <c r="B164" s="577"/>
      <c r="C164" s="246"/>
      <c r="D164" s="246"/>
      <c r="E164" s="246"/>
      <c r="F164" s="246"/>
      <c r="G164" s="1"/>
      <c r="H164" s="1"/>
      <c r="I164" s="1"/>
      <c r="J164" s="1"/>
      <c r="K164" s="1"/>
      <c r="L164" s="1"/>
      <c r="M164" s="1"/>
      <c r="N164" s="1"/>
      <c r="O164" s="1"/>
      <c r="P164" s="1"/>
      <c r="Q164" s="1"/>
      <c r="R164" s="1"/>
      <c r="S164" s="1"/>
      <c r="T164" s="1"/>
      <c r="U164" s="1"/>
      <c r="V164" s="1"/>
      <c r="W164" s="1"/>
      <c r="X164" s="1"/>
      <c r="Y164" s="1"/>
      <c r="Z164" s="1"/>
    </row>
    <row r="165" spans="1:26" ht="15.75" customHeight="1">
      <c r="A165" s="246"/>
      <c r="B165" s="577"/>
      <c r="C165" s="246"/>
      <c r="D165" s="246"/>
      <c r="E165" s="246"/>
      <c r="F165" s="246"/>
      <c r="G165" s="1"/>
      <c r="H165" s="1"/>
      <c r="I165" s="1"/>
      <c r="J165" s="1"/>
      <c r="K165" s="1"/>
      <c r="L165" s="1"/>
      <c r="M165" s="1"/>
      <c r="N165" s="1"/>
      <c r="O165" s="1"/>
      <c r="P165" s="1"/>
      <c r="Q165" s="1"/>
      <c r="R165" s="1"/>
      <c r="S165" s="1"/>
      <c r="T165" s="1"/>
      <c r="U165" s="1"/>
      <c r="V165" s="1"/>
      <c r="W165" s="1"/>
      <c r="X165" s="1"/>
      <c r="Y165" s="1"/>
      <c r="Z165" s="1"/>
    </row>
    <row r="166" spans="1:26" ht="15.75" customHeight="1">
      <c r="A166" s="246"/>
      <c r="B166" s="577"/>
      <c r="C166" s="246"/>
      <c r="D166" s="246"/>
      <c r="E166" s="246"/>
      <c r="F166" s="246"/>
      <c r="G166" s="1"/>
      <c r="H166" s="1"/>
      <c r="I166" s="1"/>
      <c r="J166" s="1"/>
      <c r="K166" s="1"/>
      <c r="L166" s="1"/>
      <c r="M166" s="1"/>
      <c r="N166" s="1"/>
      <c r="O166" s="1"/>
      <c r="P166" s="1"/>
      <c r="Q166" s="1"/>
      <c r="R166" s="1"/>
      <c r="S166" s="1"/>
      <c r="T166" s="1"/>
      <c r="U166" s="1"/>
      <c r="V166" s="1"/>
      <c r="W166" s="1"/>
      <c r="X166" s="1"/>
      <c r="Y166" s="1"/>
      <c r="Z166" s="1"/>
    </row>
    <row r="167" spans="1:26" ht="15.75" customHeight="1">
      <c r="A167" s="246"/>
      <c r="B167" s="577"/>
      <c r="C167" s="246"/>
      <c r="D167" s="246"/>
      <c r="E167" s="246"/>
      <c r="F167" s="246"/>
      <c r="G167" s="1"/>
      <c r="H167" s="1"/>
      <c r="I167" s="1"/>
      <c r="J167" s="1"/>
      <c r="K167" s="1"/>
      <c r="L167" s="1"/>
      <c r="M167" s="1"/>
      <c r="N167" s="1"/>
      <c r="O167" s="1"/>
      <c r="P167" s="1"/>
      <c r="Q167" s="1"/>
      <c r="R167" s="1"/>
      <c r="S167" s="1"/>
      <c r="T167" s="1"/>
      <c r="U167" s="1"/>
      <c r="V167" s="1"/>
      <c r="W167" s="1"/>
      <c r="X167" s="1"/>
      <c r="Y167" s="1"/>
      <c r="Z167" s="1"/>
    </row>
    <row r="168" spans="1:26" ht="15.75" customHeight="1">
      <c r="A168" s="246"/>
      <c r="B168" s="577"/>
      <c r="C168" s="246"/>
      <c r="D168" s="246"/>
      <c r="E168" s="246"/>
      <c r="F168" s="246"/>
      <c r="G168" s="1"/>
      <c r="H168" s="1"/>
      <c r="I168" s="1"/>
      <c r="J168" s="1"/>
      <c r="K168" s="1"/>
      <c r="L168" s="1"/>
      <c r="M168" s="1"/>
      <c r="N168" s="1"/>
      <c r="O168" s="1"/>
      <c r="P168" s="1"/>
      <c r="Q168" s="1"/>
      <c r="R168" s="1"/>
      <c r="S168" s="1"/>
      <c r="T168" s="1"/>
      <c r="U168" s="1"/>
      <c r="V168" s="1"/>
      <c r="W168" s="1"/>
      <c r="X168" s="1"/>
      <c r="Y168" s="1"/>
      <c r="Z168" s="1"/>
    </row>
    <row r="169" spans="1:26" ht="15.75" customHeight="1">
      <c r="A169" s="246"/>
      <c r="B169" s="577"/>
      <c r="C169" s="246"/>
      <c r="D169" s="246"/>
      <c r="E169" s="246"/>
      <c r="F169" s="246"/>
      <c r="G169" s="1"/>
      <c r="H169" s="1"/>
      <c r="I169" s="1"/>
      <c r="J169" s="1"/>
      <c r="K169" s="1"/>
      <c r="L169" s="1"/>
      <c r="M169" s="1"/>
      <c r="N169" s="1"/>
      <c r="O169" s="1"/>
      <c r="P169" s="1"/>
      <c r="Q169" s="1"/>
      <c r="R169" s="1"/>
      <c r="S169" s="1"/>
      <c r="T169" s="1"/>
      <c r="U169" s="1"/>
      <c r="V169" s="1"/>
      <c r="W169" s="1"/>
      <c r="X169" s="1"/>
      <c r="Y169" s="1"/>
      <c r="Z169" s="1"/>
    </row>
    <row r="170" spans="1:26" ht="15.75" customHeight="1">
      <c r="A170" s="246"/>
      <c r="B170" s="577"/>
      <c r="C170" s="246"/>
      <c r="D170" s="246"/>
      <c r="E170" s="246"/>
      <c r="F170" s="246"/>
      <c r="G170" s="1"/>
      <c r="H170" s="1"/>
      <c r="I170" s="1"/>
      <c r="J170" s="1"/>
      <c r="K170" s="1"/>
      <c r="L170" s="1"/>
      <c r="M170" s="1"/>
      <c r="N170" s="1"/>
      <c r="O170" s="1"/>
      <c r="P170" s="1"/>
      <c r="Q170" s="1"/>
      <c r="R170" s="1"/>
      <c r="S170" s="1"/>
      <c r="T170" s="1"/>
      <c r="U170" s="1"/>
      <c r="V170" s="1"/>
      <c r="W170" s="1"/>
      <c r="X170" s="1"/>
      <c r="Y170" s="1"/>
      <c r="Z170" s="1"/>
    </row>
    <row r="171" spans="1:26" ht="15.75" customHeight="1">
      <c r="A171" s="246"/>
      <c r="B171" s="577"/>
      <c r="C171" s="246"/>
      <c r="D171" s="246"/>
      <c r="E171" s="246"/>
      <c r="F171" s="246"/>
      <c r="G171" s="1"/>
      <c r="H171" s="1"/>
      <c r="I171" s="1"/>
      <c r="J171" s="1"/>
      <c r="K171" s="1"/>
      <c r="L171" s="1"/>
      <c r="M171" s="1"/>
      <c r="N171" s="1"/>
      <c r="O171" s="1"/>
      <c r="P171" s="1"/>
      <c r="Q171" s="1"/>
      <c r="R171" s="1"/>
      <c r="S171" s="1"/>
      <c r="T171" s="1"/>
      <c r="U171" s="1"/>
      <c r="V171" s="1"/>
      <c r="W171" s="1"/>
      <c r="X171" s="1"/>
      <c r="Y171" s="1"/>
      <c r="Z171" s="1"/>
    </row>
    <row r="172" spans="1:26" ht="15.75" customHeight="1">
      <c r="A172" s="246"/>
      <c r="B172" s="577"/>
      <c r="C172" s="246"/>
      <c r="D172" s="246"/>
      <c r="E172" s="246"/>
      <c r="F172" s="246"/>
      <c r="G172" s="1"/>
      <c r="H172" s="1"/>
      <c r="I172" s="1"/>
      <c r="J172" s="1"/>
      <c r="K172" s="1"/>
      <c r="L172" s="1"/>
      <c r="M172" s="1"/>
      <c r="N172" s="1"/>
      <c r="O172" s="1"/>
      <c r="P172" s="1"/>
      <c r="Q172" s="1"/>
      <c r="R172" s="1"/>
      <c r="S172" s="1"/>
      <c r="T172" s="1"/>
      <c r="U172" s="1"/>
      <c r="V172" s="1"/>
      <c r="W172" s="1"/>
      <c r="X172" s="1"/>
      <c r="Y172" s="1"/>
      <c r="Z172" s="1"/>
    </row>
    <row r="173" spans="1:26" ht="15.75" customHeight="1">
      <c r="A173" s="246"/>
      <c r="B173" s="577"/>
      <c r="C173" s="246"/>
      <c r="D173" s="246"/>
      <c r="E173" s="246"/>
      <c r="F173" s="246"/>
      <c r="G173" s="1"/>
      <c r="H173" s="1"/>
      <c r="I173" s="1"/>
      <c r="J173" s="1"/>
      <c r="K173" s="1"/>
      <c r="L173" s="1"/>
      <c r="M173" s="1"/>
      <c r="N173" s="1"/>
      <c r="O173" s="1"/>
      <c r="P173" s="1"/>
      <c r="Q173" s="1"/>
      <c r="R173" s="1"/>
      <c r="S173" s="1"/>
      <c r="T173" s="1"/>
      <c r="U173" s="1"/>
      <c r="V173" s="1"/>
      <c r="W173" s="1"/>
      <c r="X173" s="1"/>
      <c r="Y173" s="1"/>
      <c r="Z173" s="1"/>
    </row>
    <row r="174" spans="1:26" ht="15.75" customHeight="1">
      <c r="A174" s="246"/>
      <c r="B174" s="577"/>
      <c r="C174" s="246"/>
      <c r="D174" s="246"/>
      <c r="E174" s="246"/>
      <c r="F174" s="246"/>
      <c r="G174" s="1"/>
      <c r="H174" s="1"/>
      <c r="I174" s="1"/>
      <c r="J174" s="1"/>
      <c r="K174" s="1"/>
      <c r="L174" s="1"/>
      <c r="M174" s="1"/>
      <c r="N174" s="1"/>
      <c r="O174" s="1"/>
      <c r="P174" s="1"/>
      <c r="Q174" s="1"/>
      <c r="R174" s="1"/>
      <c r="S174" s="1"/>
      <c r="T174" s="1"/>
      <c r="U174" s="1"/>
      <c r="V174" s="1"/>
      <c r="W174" s="1"/>
      <c r="X174" s="1"/>
      <c r="Y174" s="1"/>
      <c r="Z174" s="1"/>
    </row>
    <row r="175" spans="1:26" ht="15.75" customHeight="1">
      <c r="A175" s="246"/>
      <c r="B175" s="577"/>
      <c r="C175" s="246"/>
      <c r="D175" s="246"/>
      <c r="E175" s="246"/>
      <c r="F175" s="246"/>
      <c r="G175" s="1"/>
      <c r="H175" s="1"/>
      <c r="I175" s="1"/>
      <c r="J175" s="1"/>
      <c r="K175" s="1"/>
      <c r="L175" s="1"/>
      <c r="M175" s="1"/>
      <c r="N175" s="1"/>
      <c r="O175" s="1"/>
      <c r="P175" s="1"/>
      <c r="Q175" s="1"/>
      <c r="R175" s="1"/>
      <c r="S175" s="1"/>
      <c r="T175" s="1"/>
      <c r="U175" s="1"/>
      <c r="V175" s="1"/>
      <c r="W175" s="1"/>
      <c r="X175" s="1"/>
      <c r="Y175" s="1"/>
      <c r="Z175" s="1"/>
    </row>
    <row r="176" spans="1:26" ht="15.75" customHeight="1">
      <c r="A176" s="246"/>
      <c r="B176" s="577"/>
      <c r="C176" s="246"/>
      <c r="D176" s="246"/>
      <c r="E176" s="246"/>
      <c r="F176" s="246"/>
      <c r="G176" s="1"/>
      <c r="H176" s="1"/>
      <c r="I176" s="1"/>
      <c r="J176" s="1"/>
      <c r="K176" s="1"/>
      <c r="L176" s="1"/>
      <c r="M176" s="1"/>
      <c r="N176" s="1"/>
      <c r="O176" s="1"/>
      <c r="P176" s="1"/>
      <c r="Q176" s="1"/>
      <c r="R176" s="1"/>
      <c r="S176" s="1"/>
      <c r="T176" s="1"/>
      <c r="U176" s="1"/>
      <c r="V176" s="1"/>
      <c r="W176" s="1"/>
      <c r="X176" s="1"/>
      <c r="Y176" s="1"/>
      <c r="Z176" s="1"/>
    </row>
    <row r="177" spans="1:26" ht="15.75" customHeight="1">
      <c r="A177" s="246"/>
      <c r="B177" s="577"/>
      <c r="C177" s="246"/>
      <c r="D177" s="246"/>
      <c r="E177" s="246"/>
      <c r="F177" s="246"/>
      <c r="G177" s="1"/>
      <c r="H177" s="1"/>
      <c r="I177" s="1"/>
      <c r="J177" s="1"/>
      <c r="K177" s="1"/>
      <c r="L177" s="1"/>
      <c r="M177" s="1"/>
      <c r="N177" s="1"/>
      <c r="O177" s="1"/>
      <c r="P177" s="1"/>
      <c r="Q177" s="1"/>
      <c r="R177" s="1"/>
      <c r="S177" s="1"/>
      <c r="T177" s="1"/>
      <c r="U177" s="1"/>
      <c r="V177" s="1"/>
      <c r="W177" s="1"/>
      <c r="X177" s="1"/>
      <c r="Y177" s="1"/>
      <c r="Z177" s="1"/>
    </row>
    <row r="178" spans="1:26" ht="15.75" customHeight="1">
      <c r="A178" s="246"/>
      <c r="B178" s="577"/>
      <c r="C178" s="246"/>
      <c r="D178" s="246"/>
      <c r="E178" s="246"/>
      <c r="F178" s="246"/>
      <c r="G178" s="1"/>
      <c r="H178" s="1"/>
      <c r="I178" s="1"/>
      <c r="J178" s="1"/>
      <c r="K178" s="1"/>
      <c r="L178" s="1"/>
      <c r="M178" s="1"/>
      <c r="N178" s="1"/>
      <c r="O178" s="1"/>
      <c r="P178" s="1"/>
      <c r="Q178" s="1"/>
      <c r="R178" s="1"/>
      <c r="S178" s="1"/>
      <c r="T178" s="1"/>
      <c r="U178" s="1"/>
      <c r="V178" s="1"/>
      <c r="W178" s="1"/>
      <c r="X178" s="1"/>
      <c r="Y178" s="1"/>
      <c r="Z178" s="1"/>
    </row>
    <row r="179" spans="1:26" ht="15.75" customHeight="1">
      <c r="A179" s="246"/>
      <c r="B179" s="577"/>
      <c r="C179" s="246"/>
      <c r="D179" s="246"/>
      <c r="E179" s="246"/>
      <c r="F179" s="246"/>
      <c r="G179" s="1"/>
      <c r="H179" s="1"/>
      <c r="I179" s="1"/>
      <c r="J179" s="1"/>
      <c r="K179" s="1"/>
      <c r="L179" s="1"/>
      <c r="M179" s="1"/>
      <c r="N179" s="1"/>
      <c r="O179" s="1"/>
      <c r="P179" s="1"/>
      <c r="Q179" s="1"/>
      <c r="R179" s="1"/>
      <c r="S179" s="1"/>
      <c r="T179" s="1"/>
      <c r="U179" s="1"/>
      <c r="V179" s="1"/>
      <c r="W179" s="1"/>
      <c r="X179" s="1"/>
      <c r="Y179" s="1"/>
      <c r="Z179" s="1"/>
    </row>
    <row r="180" spans="1:26" ht="15.75" customHeight="1">
      <c r="A180" s="246"/>
      <c r="B180" s="577"/>
      <c r="C180" s="246"/>
      <c r="D180" s="246"/>
      <c r="E180" s="246"/>
      <c r="F180" s="246"/>
      <c r="G180" s="1"/>
      <c r="H180" s="1"/>
      <c r="I180" s="1"/>
      <c r="J180" s="1"/>
      <c r="K180" s="1"/>
      <c r="L180" s="1"/>
      <c r="M180" s="1"/>
      <c r="N180" s="1"/>
      <c r="O180" s="1"/>
      <c r="P180" s="1"/>
      <c r="Q180" s="1"/>
      <c r="R180" s="1"/>
      <c r="S180" s="1"/>
      <c r="T180" s="1"/>
      <c r="U180" s="1"/>
      <c r="V180" s="1"/>
      <c r="W180" s="1"/>
      <c r="X180" s="1"/>
      <c r="Y180" s="1"/>
      <c r="Z180" s="1"/>
    </row>
    <row r="181" spans="1:26" ht="15.75" customHeight="1">
      <c r="A181" s="246"/>
      <c r="B181" s="577"/>
      <c r="C181" s="246"/>
      <c r="D181" s="246"/>
      <c r="E181" s="246"/>
      <c r="F181" s="246"/>
      <c r="G181" s="1"/>
      <c r="H181" s="1"/>
      <c r="I181" s="1"/>
      <c r="J181" s="1"/>
      <c r="K181" s="1"/>
      <c r="L181" s="1"/>
      <c r="M181" s="1"/>
      <c r="N181" s="1"/>
      <c r="O181" s="1"/>
      <c r="P181" s="1"/>
      <c r="Q181" s="1"/>
      <c r="R181" s="1"/>
      <c r="S181" s="1"/>
      <c r="T181" s="1"/>
      <c r="U181" s="1"/>
      <c r="V181" s="1"/>
      <c r="W181" s="1"/>
      <c r="X181" s="1"/>
      <c r="Y181" s="1"/>
      <c r="Z181" s="1"/>
    </row>
    <row r="182" spans="1:26" ht="15.75" customHeight="1">
      <c r="A182" s="246"/>
      <c r="B182" s="577"/>
      <c r="C182" s="246"/>
      <c r="D182" s="246"/>
      <c r="E182" s="246"/>
      <c r="F182" s="246"/>
      <c r="G182" s="1"/>
      <c r="H182" s="1"/>
      <c r="I182" s="1"/>
      <c r="J182" s="1"/>
      <c r="K182" s="1"/>
      <c r="L182" s="1"/>
      <c r="M182" s="1"/>
      <c r="N182" s="1"/>
      <c r="O182" s="1"/>
      <c r="P182" s="1"/>
      <c r="Q182" s="1"/>
      <c r="R182" s="1"/>
      <c r="S182" s="1"/>
      <c r="T182" s="1"/>
      <c r="U182" s="1"/>
      <c r="V182" s="1"/>
      <c r="W182" s="1"/>
      <c r="X182" s="1"/>
      <c r="Y182" s="1"/>
      <c r="Z182" s="1"/>
    </row>
    <row r="183" spans="1:26" ht="15.75" customHeight="1">
      <c r="A183" s="246"/>
      <c r="B183" s="577"/>
      <c r="C183" s="246"/>
      <c r="D183" s="246"/>
      <c r="E183" s="246"/>
      <c r="F183" s="246"/>
      <c r="G183" s="1"/>
      <c r="H183" s="1"/>
      <c r="I183" s="1"/>
      <c r="J183" s="1"/>
      <c r="K183" s="1"/>
      <c r="L183" s="1"/>
      <c r="M183" s="1"/>
      <c r="N183" s="1"/>
      <c r="O183" s="1"/>
      <c r="P183" s="1"/>
      <c r="Q183" s="1"/>
      <c r="R183" s="1"/>
      <c r="S183" s="1"/>
      <c r="T183" s="1"/>
      <c r="U183" s="1"/>
      <c r="V183" s="1"/>
      <c r="W183" s="1"/>
      <c r="X183" s="1"/>
      <c r="Y183" s="1"/>
      <c r="Z183" s="1"/>
    </row>
    <row r="184" spans="1:26" ht="15.75" customHeight="1">
      <c r="A184" s="246"/>
      <c r="B184" s="577"/>
      <c r="C184" s="246"/>
      <c r="D184" s="246"/>
      <c r="E184" s="246"/>
      <c r="F184" s="246"/>
      <c r="G184" s="1"/>
      <c r="H184" s="1"/>
      <c r="I184" s="1"/>
      <c r="J184" s="1"/>
      <c r="K184" s="1"/>
      <c r="L184" s="1"/>
      <c r="M184" s="1"/>
      <c r="N184" s="1"/>
      <c r="O184" s="1"/>
      <c r="P184" s="1"/>
      <c r="Q184" s="1"/>
      <c r="R184" s="1"/>
      <c r="S184" s="1"/>
      <c r="T184" s="1"/>
      <c r="U184" s="1"/>
      <c r="V184" s="1"/>
      <c r="W184" s="1"/>
      <c r="X184" s="1"/>
      <c r="Y184" s="1"/>
      <c r="Z184" s="1"/>
    </row>
    <row r="185" spans="1:26" ht="15.75" customHeight="1">
      <c r="A185" s="246"/>
      <c r="B185" s="577"/>
      <c r="C185" s="246"/>
      <c r="D185" s="246"/>
      <c r="E185" s="246"/>
      <c r="F185" s="246"/>
      <c r="G185" s="1"/>
      <c r="H185" s="1"/>
      <c r="I185" s="1"/>
      <c r="J185" s="1"/>
      <c r="K185" s="1"/>
      <c r="L185" s="1"/>
      <c r="M185" s="1"/>
      <c r="N185" s="1"/>
      <c r="O185" s="1"/>
      <c r="P185" s="1"/>
      <c r="Q185" s="1"/>
      <c r="R185" s="1"/>
      <c r="S185" s="1"/>
      <c r="T185" s="1"/>
      <c r="U185" s="1"/>
      <c r="V185" s="1"/>
      <c r="W185" s="1"/>
      <c r="X185" s="1"/>
      <c r="Y185" s="1"/>
      <c r="Z185" s="1"/>
    </row>
    <row r="186" spans="1:26" ht="15.75" customHeight="1">
      <c r="A186" s="246"/>
      <c r="B186" s="577"/>
      <c r="C186" s="246"/>
      <c r="D186" s="246"/>
      <c r="E186" s="246"/>
      <c r="F186" s="246"/>
      <c r="G186" s="1"/>
      <c r="H186" s="1"/>
      <c r="I186" s="1"/>
      <c r="J186" s="1"/>
      <c r="K186" s="1"/>
      <c r="L186" s="1"/>
      <c r="M186" s="1"/>
      <c r="N186" s="1"/>
      <c r="O186" s="1"/>
      <c r="P186" s="1"/>
      <c r="Q186" s="1"/>
      <c r="R186" s="1"/>
      <c r="S186" s="1"/>
      <c r="T186" s="1"/>
      <c r="U186" s="1"/>
      <c r="V186" s="1"/>
      <c r="W186" s="1"/>
      <c r="X186" s="1"/>
      <c r="Y186" s="1"/>
      <c r="Z186" s="1"/>
    </row>
    <row r="187" spans="1:26" ht="15.75" customHeight="1">
      <c r="A187" s="246"/>
      <c r="B187" s="577"/>
      <c r="C187" s="246"/>
      <c r="D187" s="246"/>
      <c r="E187" s="246"/>
      <c r="F187" s="246"/>
      <c r="G187" s="1"/>
      <c r="H187" s="1"/>
      <c r="I187" s="1"/>
      <c r="J187" s="1"/>
      <c r="K187" s="1"/>
      <c r="L187" s="1"/>
      <c r="M187" s="1"/>
      <c r="N187" s="1"/>
      <c r="O187" s="1"/>
      <c r="P187" s="1"/>
      <c r="Q187" s="1"/>
      <c r="R187" s="1"/>
      <c r="S187" s="1"/>
      <c r="T187" s="1"/>
      <c r="U187" s="1"/>
      <c r="V187" s="1"/>
      <c r="W187" s="1"/>
      <c r="X187" s="1"/>
      <c r="Y187" s="1"/>
      <c r="Z187" s="1"/>
    </row>
    <row r="188" spans="1:26" ht="15.75" customHeight="1">
      <c r="A188" s="246"/>
      <c r="B188" s="577"/>
      <c r="C188" s="246"/>
      <c r="D188" s="246"/>
      <c r="E188" s="246"/>
      <c r="F188" s="246"/>
      <c r="G188" s="1"/>
      <c r="H188" s="1"/>
      <c r="I188" s="1"/>
      <c r="J188" s="1"/>
      <c r="K188" s="1"/>
      <c r="L188" s="1"/>
      <c r="M188" s="1"/>
      <c r="N188" s="1"/>
      <c r="O188" s="1"/>
      <c r="P188" s="1"/>
      <c r="Q188" s="1"/>
      <c r="R188" s="1"/>
      <c r="S188" s="1"/>
      <c r="T188" s="1"/>
      <c r="U188" s="1"/>
      <c r="V188" s="1"/>
      <c r="W188" s="1"/>
      <c r="X188" s="1"/>
      <c r="Y188" s="1"/>
      <c r="Z188" s="1"/>
    </row>
    <row r="189" spans="1:26" ht="15.75" customHeight="1">
      <c r="A189" s="246"/>
      <c r="B189" s="577"/>
      <c r="C189" s="246"/>
      <c r="D189" s="246"/>
      <c r="E189" s="246"/>
      <c r="F189" s="246"/>
      <c r="G189" s="1"/>
      <c r="H189" s="1"/>
      <c r="I189" s="1"/>
      <c r="J189" s="1"/>
      <c r="K189" s="1"/>
      <c r="L189" s="1"/>
      <c r="M189" s="1"/>
      <c r="N189" s="1"/>
      <c r="O189" s="1"/>
      <c r="P189" s="1"/>
      <c r="Q189" s="1"/>
      <c r="R189" s="1"/>
      <c r="S189" s="1"/>
      <c r="T189" s="1"/>
      <c r="U189" s="1"/>
      <c r="V189" s="1"/>
      <c r="W189" s="1"/>
      <c r="X189" s="1"/>
      <c r="Y189" s="1"/>
      <c r="Z189" s="1"/>
    </row>
    <row r="190" spans="1:26" ht="15.75" customHeight="1">
      <c r="A190" s="246"/>
      <c r="B190" s="577"/>
      <c r="C190" s="246"/>
      <c r="D190" s="246"/>
      <c r="E190" s="246"/>
      <c r="F190" s="246"/>
      <c r="G190" s="1"/>
      <c r="H190" s="1"/>
      <c r="I190" s="1"/>
      <c r="J190" s="1"/>
      <c r="K190" s="1"/>
      <c r="L190" s="1"/>
      <c r="M190" s="1"/>
      <c r="N190" s="1"/>
      <c r="O190" s="1"/>
      <c r="P190" s="1"/>
      <c r="Q190" s="1"/>
      <c r="R190" s="1"/>
      <c r="S190" s="1"/>
      <c r="T190" s="1"/>
      <c r="U190" s="1"/>
      <c r="V190" s="1"/>
      <c r="W190" s="1"/>
      <c r="X190" s="1"/>
      <c r="Y190" s="1"/>
      <c r="Z190" s="1"/>
    </row>
    <row r="191" spans="1:26" ht="15.75" customHeight="1">
      <c r="A191" s="246"/>
      <c r="B191" s="577"/>
      <c r="C191" s="246"/>
      <c r="D191" s="246"/>
      <c r="E191" s="246"/>
      <c r="F191" s="246"/>
      <c r="G191" s="1"/>
      <c r="H191" s="1"/>
      <c r="I191" s="1"/>
      <c r="J191" s="1"/>
      <c r="K191" s="1"/>
      <c r="L191" s="1"/>
      <c r="M191" s="1"/>
      <c r="N191" s="1"/>
      <c r="O191" s="1"/>
      <c r="P191" s="1"/>
      <c r="Q191" s="1"/>
      <c r="R191" s="1"/>
      <c r="S191" s="1"/>
      <c r="T191" s="1"/>
      <c r="U191" s="1"/>
      <c r="V191" s="1"/>
      <c r="W191" s="1"/>
      <c r="X191" s="1"/>
      <c r="Y191" s="1"/>
      <c r="Z191" s="1"/>
    </row>
    <row r="192" spans="1:26" ht="15.75" customHeight="1">
      <c r="A192" s="246"/>
      <c r="B192" s="577"/>
      <c r="C192" s="246"/>
      <c r="D192" s="246"/>
      <c r="E192" s="246"/>
      <c r="F192" s="246"/>
      <c r="G192" s="1"/>
      <c r="H192" s="1"/>
      <c r="I192" s="1"/>
      <c r="J192" s="1"/>
      <c r="K192" s="1"/>
      <c r="L192" s="1"/>
      <c r="M192" s="1"/>
      <c r="N192" s="1"/>
      <c r="O192" s="1"/>
      <c r="P192" s="1"/>
      <c r="Q192" s="1"/>
      <c r="R192" s="1"/>
      <c r="S192" s="1"/>
      <c r="T192" s="1"/>
      <c r="U192" s="1"/>
      <c r="V192" s="1"/>
      <c r="W192" s="1"/>
      <c r="X192" s="1"/>
      <c r="Y192" s="1"/>
      <c r="Z192" s="1"/>
    </row>
    <row r="193" spans="1:26" ht="15.75" customHeight="1">
      <c r="A193" s="246"/>
      <c r="B193" s="577"/>
      <c r="C193" s="246"/>
      <c r="D193" s="246"/>
      <c r="E193" s="246"/>
      <c r="F193" s="246"/>
      <c r="G193" s="1"/>
      <c r="H193" s="1"/>
      <c r="I193" s="1"/>
      <c r="J193" s="1"/>
      <c r="K193" s="1"/>
      <c r="L193" s="1"/>
      <c r="M193" s="1"/>
      <c r="N193" s="1"/>
      <c r="O193" s="1"/>
      <c r="P193" s="1"/>
      <c r="Q193" s="1"/>
      <c r="R193" s="1"/>
      <c r="S193" s="1"/>
      <c r="T193" s="1"/>
      <c r="U193" s="1"/>
      <c r="V193" s="1"/>
      <c r="W193" s="1"/>
      <c r="X193" s="1"/>
      <c r="Y193" s="1"/>
      <c r="Z193" s="1"/>
    </row>
    <row r="194" spans="1:26" ht="15.75" customHeight="1">
      <c r="A194" s="246"/>
      <c r="B194" s="577"/>
      <c r="C194" s="246"/>
      <c r="D194" s="246"/>
      <c r="E194" s="246"/>
      <c r="F194" s="246"/>
      <c r="G194" s="1"/>
      <c r="H194" s="1"/>
      <c r="I194" s="1"/>
      <c r="J194" s="1"/>
      <c r="K194" s="1"/>
      <c r="L194" s="1"/>
      <c r="M194" s="1"/>
      <c r="N194" s="1"/>
      <c r="O194" s="1"/>
      <c r="P194" s="1"/>
      <c r="Q194" s="1"/>
      <c r="R194" s="1"/>
      <c r="S194" s="1"/>
      <c r="T194" s="1"/>
      <c r="U194" s="1"/>
      <c r="V194" s="1"/>
      <c r="W194" s="1"/>
      <c r="X194" s="1"/>
      <c r="Y194" s="1"/>
      <c r="Z194" s="1"/>
    </row>
    <row r="195" spans="1:26" ht="15.75" customHeight="1">
      <c r="A195" s="246"/>
      <c r="B195" s="577"/>
      <c r="C195" s="246"/>
      <c r="D195" s="246"/>
      <c r="E195" s="246"/>
      <c r="F195" s="246"/>
      <c r="G195" s="1"/>
      <c r="H195" s="1"/>
      <c r="I195" s="1"/>
      <c r="J195" s="1"/>
      <c r="K195" s="1"/>
      <c r="L195" s="1"/>
      <c r="M195" s="1"/>
      <c r="N195" s="1"/>
      <c r="O195" s="1"/>
      <c r="P195" s="1"/>
      <c r="Q195" s="1"/>
      <c r="R195" s="1"/>
      <c r="S195" s="1"/>
      <c r="T195" s="1"/>
      <c r="U195" s="1"/>
      <c r="V195" s="1"/>
      <c r="W195" s="1"/>
      <c r="X195" s="1"/>
      <c r="Y195" s="1"/>
      <c r="Z195" s="1"/>
    </row>
    <row r="196" spans="1:26" ht="15.75" customHeight="1">
      <c r="A196" s="246"/>
      <c r="B196" s="577"/>
      <c r="C196" s="246"/>
      <c r="D196" s="246"/>
      <c r="E196" s="246"/>
      <c r="F196" s="246"/>
      <c r="G196" s="1"/>
      <c r="H196" s="1"/>
      <c r="I196" s="1"/>
      <c r="J196" s="1"/>
      <c r="K196" s="1"/>
      <c r="L196" s="1"/>
      <c r="M196" s="1"/>
      <c r="N196" s="1"/>
      <c r="O196" s="1"/>
      <c r="P196" s="1"/>
      <c r="Q196" s="1"/>
      <c r="R196" s="1"/>
      <c r="S196" s="1"/>
      <c r="T196" s="1"/>
      <c r="U196" s="1"/>
      <c r="V196" s="1"/>
      <c r="W196" s="1"/>
      <c r="X196" s="1"/>
      <c r="Y196" s="1"/>
      <c r="Z196" s="1"/>
    </row>
    <row r="197" spans="1:26" ht="15.75" customHeight="1">
      <c r="A197" s="246"/>
      <c r="B197" s="577"/>
      <c r="C197" s="246"/>
      <c r="D197" s="246"/>
      <c r="E197" s="246"/>
      <c r="F197" s="246"/>
      <c r="G197" s="1"/>
      <c r="H197" s="1"/>
      <c r="I197" s="1"/>
      <c r="J197" s="1"/>
      <c r="K197" s="1"/>
      <c r="L197" s="1"/>
      <c r="M197" s="1"/>
      <c r="N197" s="1"/>
      <c r="O197" s="1"/>
      <c r="P197" s="1"/>
      <c r="Q197" s="1"/>
      <c r="R197" s="1"/>
      <c r="S197" s="1"/>
      <c r="T197" s="1"/>
      <c r="U197" s="1"/>
      <c r="V197" s="1"/>
      <c r="W197" s="1"/>
      <c r="X197" s="1"/>
      <c r="Y197" s="1"/>
      <c r="Z197" s="1"/>
    </row>
    <row r="198" spans="1:26" ht="15.75" customHeight="1">
      <c r="A198" s="246"/>
      <c r="B198" s="577"/>
      <c r="C198" s="246"/>
      <c r="D198" s="246"/>
      <c r="E198" s="246"/>
      <c r="F198" s="246"/>
      <c r="G198" s="1"/>
      <c r="H198" s="1"/>
      <c r="I198" s="1"/>
      <c r="J198" s="1"/>
      <c r="K198" s="1"/>
      <c r="L198" s="1"/>
      <c r="M198" s="1"/>
      <c r="N198" s="1"/>
      <c r="O198" s="1"/>
      <c r="P198" s="1"/>
      <c r="Q198" s="1"/>
      <c r="R198" s="1"/>
      <c r="S198" s="1"/>
      <c r="T198" s="1"/>
      <c r="U198" s="1"/>
      <c r="V198" s="1"/>
      <c r="W198" s="1"/>
      <c r="X198" s="1"/>
      <c r="Y198" s="1"/>
      <c r="Z198" s="1"/>
    </row>
    <row r="199" spans="1:26" ht="15.75" customHeight="1">
      <c r="A199" s="246"/>
      <c r="B199" s="577"/>
      <c r="C199" s="246"/>
      <c r="D199" s="246"/>
      <c r="E199" s="246"/>
      <c r="F199" s="246"/>
      <c r="G199" s="1"/>
      <c r="H199" s="1"/>
      <c r="I199" s="1"/>
      <c r="J199" s="1"/>
      <c r="K199" s="1"/>
      <c r="L199" s="1"/>
      <c r="M199" s="1"/>
      <c r="N199" s="1"/>
      <c r="O199" s="1"/>
      <c r="P199" s="1"/>
      <c r="Q199" s="1"/>
      <c r="R199" s="1"/>
      <c r="S199" s="1"/>
      <c r="T199" s="1"/>
      <c r="U199" s="1"/>
      <c r="V199" s="1"/>
      <c r="W199" s="1"/>
      <c r="X199" s="1"/>
      <c r="Y199" s="1"/>
      <c r="Z199" s="1"/>
    </row>
    <row r="200" spans="1:26" ht="15.75" customHeight="1">
      <c r="A200" s="246"/>
      <c r="B200" s="577"/>
      <c r="C200" s="246"/>
      <c r="D200" s="246"/>
      <c r="E200" s="246"/>
      <c r="F200" s="246"/>
      <c r="G200" s="1"/>
      <c r="H200" s="1"/>
      <c r="I200" s="1"/>
      <c r="J200" s="1"/>
      <c r="K200" s="1"/>
      <c r="L200" s="1"/>
      <c r="M200" s="1"/>
      <c r="N200" s="1"/>
      <c r="O200" s="1"/>
      <c r="P200" s="1"/>
      <c r="Q200" s="1"/>
      <c r="R200" s="1"/>
      <c r="S200" s="1"/>
      <c r="T200" s="1"/>
      <c r="U200" s="1"/>
      <c r="V200" s="1"/>
      <c r="W200" s="1"/>
      <c r="X200" s="1"/>
      <c r="Y200" s="1"/>
      <c r="Z200" s="1"/>
    </row>
    <row r="201" spans="1:26" ht="15.75" customHeight="1">
      <c r="A201" s="246"/>
      <c r="B201" s="577"/>
      <c r="C201" s="246"/>
      <c r="D201" s="246"/>
      <c r="E201" s="246"/>
      <c r="F201" s="246"/>
      <c r="G201" s="1"/>
      <c r="H201" s="1"/>
      <c r="I201" s="1"/>
      <c r="J201" s="1"/>
      <c r="K201" s="1"/>
      <c r="L201" s="1"/>
      <c r="M201" s="1"/>
      <c r="N201" s="1"/>
      <c r="O201" s="1"/>
      <c r="P201" s="1"/>
      <c r="Q201" s="1"/>
      <c r="R201" s="1"/>
      <c r="S201" s="1"/>
      <c r="T201" s="1"/>
      <c r="U201" s="1"/>
      <c r="V201" s="1"/>
      <c r="W201" s="1"/>
      <c r="X201" s="1"/>
      <c r="Y201" s="1"/>
      <c r="Z201" s="1"/>
    </row>
    <row r="202" spans="1:26" ht="15.75" customHeight="1">
      <c r="A202" s="246"/>
      <c r="B202" s="577"/>
      <c r="C202" s="246"/>
      <c r="D202" s="246"/>
      <c r="E202" s="246"/>
      <c r="F202" s="246"/>
      <c r="G202" s="1"/>
      <c r="H202" s="1"/>
      <c r="I202" s="1"/>
      <c r="J202" s="1"/>
      <c r="K202" s="1"/>
      <c r="L202" s="1"/>
      <c r="M202" s="1"/>
      <c r="N202" s="1"/>
      <c r="O202" s="1"/>
      <c r="P202" s="1"/>
      <c r="Q202" s="1"/>
      <c r="R202" s="1"/>
      <c r="S202" s="1"/>
      <c r="T202" s="1"/>
      <c r="U202" s="1"/>
      <c r="V202" s="1"/>
      <c r="W202" s="1"/>
      <c r="X202" s="1"/>
      <c r="Y202" s="1"/>
      <c r="Z202" s="1"/>
    </row>
    <row r="203" spans="1:26" ht="15.75" customHeight="1">
      <c r="A203" s="246"/>
      <c r="B203" s="577"/>
      <c r="C203" s="246"/>
      <c r="D203" s="246"/>
      <c r="E203" s="246"/>
      <c r="F203" s="246"/>
      <c r="G203" s="1"/>
      <c r="H203" s="1"/>
      <c r="I203" s="1"/>
      <c r="J203" s="1"/>
      <c r="K203" s="1"/>
      <c r="L203" s="1"/>
      <c r="M203" s="1"/>
      <c r="N203" s="1"/>
      <c r="O203" s="1"/>
      <c r="P203" s="1"/>
      <c r="Q203" s="1"/>
      <c r="R203" s="1"/>
      <c r="S203" s="1"/>
      <c r="T203" s="1"/>
      <c r="U203" s="1"/>
      <c r="V203" s="1"/>
      <c r="W203" s="1"/>
      <c r="X203" s="1"/>
      <c r="Y203" s="1"/>
      <c r="Z203" s="1"/>
    </row>
    <row r="204" spans="1:26" ht="15.75" customHeight="1">
      <c r="A204" s="246"/>
      <c r="B204" s="577"/>
      <c r="C204" s="246"/>
      <c r="D204" s="246"/>
      <c r="E204" s="246"/>
      <c r="F204" s="246"/>
      <c r="G204" s="1"/>
      <c r="H204" s="1"/>
      <c r="I204" s="1"/>
      <c r="J204" s="1"/>
      <c r="K204" s="1"/>
      <c r="L204" s="1"/>
      <c r="M204" s="1"/>
      <c r="N204" s="1"/>
      <c r="O204" s="1"/>
      <c r="P204" s="1"/>
      <c r="Q204" s="1"/>
      <c r="R204" s="1"/>
      <c r="S204" s="1"/>
      <c r="T204" s="1"/>
      <c r="U204" s="1"/>
      <c r="V204" s="1"/>
      <c r="W204" s="1"/>
      <c r="X204" s="1"/>
      <c r="Y204" s="1"/>
      <c r="Z204" s="1"/>
    </row>
    <row r="205" spans="1:26" ht="15.75" customHeight="1">
      <c r="A205" s="246"/>
      <c r="B205" s="577"/>
      <c r="C205" s="246"/>
      <c r="D205" s="246"/>
      <c r="E205" s="246"/>
      <c r="F205" s="246"/>
      <c r="G205" s="1"/>
      <c r="H205" s="1"/>
      <c r="I205" s="1"/>
      <c r="J205" s="1"/>
      <c r="K205" s="1"/>
      <c r="L205" s="1"/>
      <c r="M205" s="1"/>
      <c r="N205" s="1"/>
      <c r="O205" s="1"/>
      <c r="P205" s="1"/>
      <c r="Q205" s="1"/>
      <c r="R205" s="1"/>
      <c r="S205" s="1"/>
      <c r="T205" s="1"/>
      <c r="U205" s="1"/>
      <c r="V205" s="1"/>
      <c r="W205" s="1"/>
      <c r="X205" s="1"/>
      <c r="Y205" s="1"/>
      <c r="Z205" s="1"/>
    </row>
    <row r="206" spans="1:26" ht="15.75" customHeight="1">
      <c r="A206" s="246"/>
      <c r="B206" s="577"/>
      <c r="C206" s="246"/>
      <c r="D206" s="246"/>
      <c r="E206" s="246"/>
      <c r="F206" s="246"/>
      <c r="G206" s="1"/>
      <c r="H206" s="1"/>
      <c r="I206" s="1"/>
      <c r="J206" s="1"/>
      <c r="K206" s="1"/>
      <c r="L206" s="1"/>
      <c r="M206" s="1"/>
      <c r="N206" s="1"/>
      <c r="O206" s="1"/>
      <c r="P206" s="1"/>
      <c r="Q206" s="1"/>
      <c r="R206" s="1"/>
      <c r="S206" s="1"/>
      <c r="T206" s="1"/>
      <c r="U206" s="1"/>
      <c r="V206" s="1"/>
      <c r="W206" s="1"/>
      <c r="X206" s="1"/>
      <c r="Y206" s="1"/>
      <c r="Z206" s="1"/>
    </row>
    <row r="207" spans="1:26" ht="15.75" customHeight="1">
      <c r="A207" s="246"/>
      <c r="B207" s="577"/>
      <c r="C207" s="246"/>
      <c r="D207" s="246"/>
      <c r="E207" s="246"/>
      <c r="F207" s="246"/>
      <c r="G207" s="1"/>
      <c r="H207" s="1"/>
      <c r="I207" s="1"/>
      <c r="J207" s="1"/>
      <c r="K207" s="1"/>
      <c r="L207" s="1"/>
      <c r="M207" s="1"/>
      <c r="N207" s="1"/>
      <c r="O207" s="1"/>
      <c r="P207" s="1"/>
      <c r="Q207" s="1"/>
      <c r="R207" s="1"/>
      <c r="S207" s="1"/>
      <c r="T207" s="1"/>
      <c r="U207" s="1"/>
      <c r="V207" s="1"/>
      <c r="W207" s="1"/>
      <c r="X207" s="1"/>
      <c r="Y207" s="1"/>
      <c r="Z207" s="1"/>
    </row>
    <row r="208" spans="1:26" ht="15.75" customHeight="1">
      <c r="A208" s="246"/>
      <c r="B208" s="577"/>
      <c r="C208" s="246"/>
      <c r="D208" s="246"/>
      <c r="E208" s="246"/>
      <c r="F208" s="246"/>
      <c r="G208" s="1"/>
      <c r="H208" s="1"/>
      <c r="I208" s="1"/>
      <c r="J208" s="1"/>
      <c r="K208" s="1"/>
      <c r="L208" s="1"/>
      <c r="M208" s="1"/>
      <c r="N208" s="1"/>
      <c r="O208" s="1"/>
      <c r="P208" s="1"/>
      <c r="Q208" s="1"/>
      <c r="R208" s="1"/>
      <c r="S208" s="1"/>
      <c r="T208" s="1"/>
      <c r="U208" s="1"/>
      <c r="V208" s="1"/>
      <c r="W208" s="1"/>
      <c r="X208" s="1"/>
      <c r="Y208" s="1"/>
      <c r="Z208" s="1"/>
    </row>
    <row r="209" spans="1:26" ht="15.75" customHeight="1">
      <c r="A209" s="246"/>
      <c r="B209" s="577"/>
      <c r="C209" s="246"/>
      <c r="D209" s="246"/>
      <c r="E209" s="246"/>
      <c r="F209" s="246"/>
      <c r="G209" s="1"/>
      <c r="H209" s="1"/>
      <c r="I209" s="1"/>
      <c r="J209" s="1"/>
      <c r="K209" s="1"/>
      <c r="L209" s="1"/>
      <c r="M209" s="1"/>
      <c r="N209" s="1"/>
      <c r="O209" s="1"/>
      <c r="P209" s="1"/>
      <c r="Q209" s="1"/>
      <c r="R209" s="1"/>
      <c r="S209" s="1"/>
      <c r="T209" s="1"/>
      <c r="U209" s="1"/>
      <c r="V209" s="1"/>
      <c r="W209" s="1"/>
      <c r="X209" s="1"/>
      <c r="Y209" s="1"/>
      <c r="Z209" s="1"/>
    </row>
    <row r="210" spans="1:26" ht="15.75" customHeight="1">
      <c r="A210" s="246"/>
      <c r="B210" s="577"/>
      <c r="C210" s="246"/>
      <c r="D210" s="246"/>
      <c r="E210" s="246"/>
      <c r="F210" s="246"/>
      <c r="G210" s="1"/>
      <c r="H210" s="1"/>
      <c r="I210" s="1"/>
      <c r="J210" s="1"/>
      <c r="K210" s="1"/>
      <c r="L210" s="1"/>
      <c r="M210" s="1"/>
      <c r="N210" s="1"/>
      <c r="O210" s="1"/>
      <c r="P210" s="1"/>
      <c r="Q210" s="1"/>
      <c r="R210" s="1"/>
      <c r="S210" s="1"/>
      <c r="T210" s="1"/>
      <c r="U210" s="1"/>
      <c r="V210" s="1"/>
      <c r="W210" s="1"/>
      <c r="X210" s="1"/>
      <c r="Y210" s="1"/>
      <c r="Z210" s="1"/>
    </row>
    <row r="211" spans="1:26" ht="15.75" customHeight="1">
      <c r="A211" s="246"/>
      <c r="B211" s="577"/>
      <c r="C211" s="246"/>
      <c r="D211" s="246"/>
      <c r="E211" s="246"/>
      <c r="F211" s="246"/>
      <c r="G211" s="1"/>
      <c r="H211" s="1"/>
      <c r="I211" s="1"/>
      <c r="J211" s="1"/>
      <c r="K211" s="1"/>
      <c r="L211" s="1"/>
      <c r="M211" s="1"/>
      <c r="N211" s="1"/>
      <c r="O211" s="1"/>
      <c r="P211" s="1"/>
      <c r="Q211" s="1"/>
      <c r="R211" s="1"/>
      <c r="S211" s="1"/>
      <c r="T211" s="1"/>
      <c r="U211" s="1"/>
      <c r="V211" s="1"/>
      <c r="W211" s="1"/>
      <c r="X211" s="1"/>
      <c r="Y211" s="1"/>
      <c r="Z211" s="1"/>
    </row>
    <row r="212" spans="1:26" ht="15.75" customHeight="1">
      <c r="A212" s="246"/>
      <c r="B212" s="577"/>
      <c r="C212" s="246"/>
      <c r="D212" s="246"/>
      <c r="E212" s="246"/>
      <c r="F212" s="246"/>
      <c r="G212" s="1"/>
      <c r="H212" s="1"/>
      <c r="I212" s="1"/>
      <c r="J212" s="1"/>
      <c r="K212" s="1"/>
      <c r="L212" s="1"/>
      <c r="M212" s="1"/>
      <c r="N212" s="1"/>
      <c r="O212" s="1"/>
      <c r="P212" s="1"/>
      <c r="Q212" s="1"/>
      <c r="R212" s="1"/>
      <c r="S212" s="1"/>
      <c r="T212" s="1"/>
      <c r="U212" s="1"/>
      <c r="V212" s="1"/>
      <c r="W212" s="1"/>
      <c r="X212" s="1"/>
      <c r="Y212" s="1"/>
      <c r="Z212" s="1"/>
    </row>
    <row r="213" spans="1:26" ht="15.75" customHeight="1">
      <c r="A213" s="246"/>
      <c r="B213" s="577"/>
      <c r="C213" s="246"/>
      <c r="D213" s="246"/>
      <c r="E213" s="246"/>
      <c r="F213" s="246"/>
      <c r="G213" s="1"/>
      <c r="H213" s="1"/>
      <c r="I213" s="1"/>
      <c r="J213" s="1"/>
      <c r="K213" s="1"/>
      <c r="L213" s="1"/>
      <c r="M213" s="1"/>
      <c r="N213" s="1"/>
      <c r="O213" s="1"/>
      <c r="P213" s="1"/>
      <c r="Q213" s="1"/>
      <c r="R213" s="1"/>
      <c r="S213" s="1"/>
      <c r="T213" s="1"/>
      <c r="U213" s="1"/>
      <c r="V213" s="1"/>
      <c r="W213" s="1"/>
      <c r="X213" s="1"/>
      <c r="Y213" s="1"/>
      <c r="Z213" s="1"/>
    </row>
    <row r="214" spans="1:26" ht="15.75" customHeight="1">
      <c r="A214" s="246"/>
      <c r="B214" s="577"/>
      <c r="C214" s="246"/>
      <c r="D214" s="246"/>
      <c r="E214" s="246"/>
      <c r="F214" s="246"/>
      <c r="G214" s="1"/>
      <c r="H214" s="1"/>
      <c r="I214" s="1"/>
      <c r="J214" s="1"/>
      <c r="K214" s="1"/>
      <c r="L214" s="1"/>
      <c r="M214" s="1"/>
      <c r="N214" s="1"/>
      <c r="O214" s="1"/>
      <c r="P214" s="1"/>
      <c r="Q214" s="1"/>
      <c r="R214" s="1"/>
      <c r="S214" s="1"/>
      <c r="T214" s="1"/>
      <c r="U214" s="1"/>
      <c r="V214" s="1"/>
      <c r="W214" s="1"/>
      <c r="X214" s="1"/>
      <c r="Y214" s="1"/>
      <c r="Z214" s="1"/>
    </row>
    <row r="215" spans="1:26" ht="15.75" customHeight="1">
      <c r="A215" s="246"/>
      <c r="B215" s="577"/>
      <c r="C215" s="246"/>
      <c r="D215" s="246"/>
      <c r="E215" s="246"/>
      <c r="F215" s="246"/>
      <c r="G215" s="1"/>
      <c r="H215" s="1"/>
      <c r="I215" s="1"/>
      <c r="J215" s="1"/>
      <c r="K215" s="1"/>
      <c r="L215" s="1"/>
      <c r="M215" s="1"/>
      <c r="N215" s="1"/>
      <c r="O215" s="1"/>
      <c r="P215" s="1"/>
      <c r="Q215" s="1"/>
      <c r="R215" s="1"/>
      <c r="S215" s="1"/>
      <c r="T215" s="1"/>
      <c r="U215" s="1"/>
      <c r="V215" s="1"/>
      <c r="W215" s="1"/>
      <c r="X215" s="1"/>
      <c r="Y215" s="1"/>
      <c r="Z215" s="1"/>
    </row>
    <row r="216" spans="1:26" ht="15.75" customHeight="1">
      <c r="A216" s="246"/>
      <c r="B216" s="577"/>
      <c r="C216" s="246"/>
      <c r="D216" s="246"/>
      <c r="E216" s="246"/>
      <c r="F216" s="246"/>
      <c r="G216" s="1"/>
      <c r="H216" s="1"/>
      <c r="I216" s="1"/>
      <c r="J216" s="1"/>
      <c r="K216" s="1"/>
      <c r="L216" s="1"/>
      <c r="M216" s="1"/>
      <c r="N216" s="1"/>
      <c r="O216" s="1"/>
      <c r="P216" s="1"/>
      <c r="Q216" s="1"/>
      <c r="R216" s="1"/>
      <c r="S216" s="1"/>
      <c r="T216" s="1"/>
      <c r="U216" s="1"/>
      <c r="V216" s="1"/>
      <c r="W216" s="1"/>
      <c r="X216" s="1"/>
      <c r="Y216" s="1"/>
      <c r="Z216" s="1"/>
    </row>
    <row r="217" spans="1:26" ht="15.75" customHeight="1">
      <c r="A217" s="246"/>
      <c r="B217" s="577"/>
      <c r="C217" s="246"/>
      <c r="D217" s="246"/>
      <c r="E217" s="246"/>
      <c r="F217" s="246"/>
      <c r="G217" s="1"/>
      <c r="H217" s="1"/>
      <c r="I217" s="1"/>
      <c r="J217" s="1"/>
      <c r="K217" s="1"/>
      <c r="L217" s="1"/>
      <c r="M217" s="1"/>
      <c r="N217" s="1"/>
      <c r="O217" s="1"/>
      <c r="P217" s="1"/>
      <c r="Q217" s="1"/>
      <c r="R217" s="1"/>
      <c r="S217" s="1"/>
      <c r="T217" s="1"/>
      <c r="U217" s="1"/>
      <c r="V217" s="1"/>
      <c r="W217" s="1"/>
      <c r="X217" s="1"/>
      <c r="Y217" s="1"/>
      <c r="Z217" s="1"/>
    </row>
    <row r="218" spans="1:26" ht="15.75" customHeight="1">
      <c r="A218" s="246"/>
      <c r="B218" s="577"/>
      <c r="C218" s="246"/>
      <c r="D218" s="246"/>
      <c r="E218" s="246"/>
      <c r="F218" s="246"/>
      <c r="G218" s="1"/>
      <c r="H218" s="1"/>
      <c r="I218" s="1"/>
      <c r="J218" s="1"/>
      <c r="K218" s="1"/>
      <c r="L218" s="1"/>
      <c r="M218" s="1"/>
      <c r="N218" s="1"/>
      <c r="O218" s="1"/>
      <c r="P218" s="1"/>
      <c r="Q218" s="1"/>
      <c r="R218" s="1"/>
      <c r="S218" s="1"/>
      <c r="T218" s="1"/>
      <c r="U218" s="1"/>
      <c r="V218" s="1"/>
      <c r="W218" s="1"/>
      <c r="X218" s="1"/>
      <c r="Y218" s="1"/>
      <c r="Z218" s="1"/>
    </row>
    <row r="219" spans="1:26" ht="15.75" customHeight="1">
      <c r="A219" s="246"/>
      <c r="B219" s="577"/>
      <c r="C219" s="246"/>
      <c r="D219" s="246"/>
      <c r="E219" s="246"/>
      <c r="F219" s="246"/>
      <c r="G219" s="1"/>
      <c r="H219" s="1"/>
      <c r="I219" s="1"/>
      <c r="J219" s="1"/>
      <c r="K219" s="1"/>
      <c r="L219" s="1"/>
      <c r="M219" s="1"/>
      <c r="N219" s="1"/>
      <c r="O219" s="1"/>
      <c r="P219" s="1"/>
      <c r="Q219" s="1"/>
      <c r="R219" s="1"/>
      <c r="S219" s="1"/>
      <c r="T219" s="1"/>
      <c r="U219" s="1"/>
      <c r="V219" s="1"/>
      <c r="W219" s="1"/>
      <c r="X219" s="1"/>
      <c r="Y219" s="1"/>
      <c r="Z219" s="1"/>
    </row>
    <row r="220" spans="1:26" ht="15.75" customHeight="1">
      <c r="A220" s="246"/>
      <c r="B220" s="577"/>
      <c r="C220" s="246"/>
      <c r="D220" s="246"/>
      <c r="E220" s="246"/>
      <c r="F220" s="246"/>
      <c r="G220" s="1"/>
      <c r="H220" s="1"/>
      <c r="I220" s="1"/>
      <c r="J220" s="1"/>
      <c r="K220" s="1"/>
      <c r="L220" s="1"/>
      <c r="M220" s="1"/>
      <c r="N220" s="1"/>
      <c r="O220" s="1"/>
      <c r="P220" s="1"/>
      <c r="Q220" s="1"/>
      <c r="R220" s="1"/>
      <c r="S220" s="1"/>
      <c r="T220" s="1"/>
      <c r="U220" s="1"/>
      <c r="V220" s="1"/>
      <c r="W220" s="1"/>
      <c r="X220" s="1"/>
      <c r="Y220" s="1"/>
      <c r="Z220" s="1"/>
    </row>
    <row r="221" spans="1:26" ht="15.75" customHeight="1">
      <c r="A221" s="246"/>
      <c r="B221" s="577"/>
      <c r="C221" s="246"/>
      <c r="D221" s="246"/>
      <c r="E221" s="246"/>
      <c r="F221" s="246"/>
      <c r="G221" s="1"/>
      <c r="H221" s="1"/>
      <c r="I221" s="1"/>
      <c r="J221" s="1"/>
      <c r="K221" s="1"/>
      <c r="L221" s="1"/>
      <c r="M221" s="1"/>
      <c r="N221" s="1"/>
      <c r="O221" s="1"/>
      <c r="P221" s="1"/>
      <c r="Q221" s="1"/>
      <c r="R221" s="1"/>
      <c r="S221" s="1"/>
      <c r="T221" s="1"/>
      <c r="U221" s="1"/>
      <c r="V221" s="1"/>
      <c r="W221" s="1"/>
      <c r="X221" s="1"/>
      <c r="Y221" s="1"/>
      <c r="Z221" s="1"/>
    </row>
    <row r="222" spans="1:26" ht="15.75" customHeight="1">
      <c r="A222" s="246"/>
      <c r="B222" s="577"/>
      <c r="C222" s="246"/>
      <c r="D222" s="246"/>
      <c r="E222" s="246"/>
      <c r="F222" s="246"/>
      <c r="G222" s="1"/>
      <c r="H222" s="1"/>
      <c r="I222" s="1"/>
      <c r="J222" s="1"/>
      <c r="K222" s="1"/>
      <c r="L222" s="1"/>
      <c r="M222" s="1"/>
      <c r="N222" s="1"/>
      <c r="O222" s="1"/>
      <c r="P222" s="1"/>
      <c r="Q222" s="1"/>
      <c r="R222" s="1"/>
      <c r="S222" s="1"/>
      <c r="T222" s="1"/>
      <c r="U222" s="1"/>
      <c r="V222" s="1"/>
      <c r="W222" s="1"/>
      <c r="X222" s="1"/>
      <c r="Y222" s="1"/>
      <c r="Z222" s="1"/>
    </row>
    <row r="223" spans="1:26" ht="15.75" customHeight="1">
      <c r="A223" s="246"/>
      <c r="B223" s="577"/>
      <c r="C223" s="246"/>
      <c r="D223" s="246"/>
      <c r="E223" s="246"/>
      <c r="F223" s="246"/>
      <c r="G223" s="1"/>
      <c r="H223" s="1"/>
      <c r="I223" s="1"/>
      <c r="J223" s="1"/>
      <c r="K223" s="1"/>
      <c r="L223" s="1"/>
      <c r="M223" s="1"/>
      <c r="N223" s="1"/>
      <c r="O223" s="1"/>
      <c r="P223" s="1"/>
      <c r="Q223" s="1"/>
      <c r="R223" s="1"/>
      <c r="S223" s="1"/>
      <c r="T223" s="1"/>
      <c r="U223" s="1"/>
      <c r="V223" s="1"/>
      <c r="W223" s="1"/>
      <c r="X223" s="1"/>
      <c r="Y223" s="1"/>
      <c r="Z223" s="1"/>
    </row>
    <row r="224" spans="1:26" ht="15.75" customHeight="1">
      <c r="A224" s="246"/>
      <c r="B224" s="577"/>
      <c r="C224" s="246"/>
      <c r="D224" s="246"/>
      <c r="E224" s="246"/>
      <c r="F224" s="246"/>
      <c r="G224" s="1"/>
      <c r="H224" s="1"/>
      <c r="I224" s="1"/>
      <c r="J224" s="1"/>
      <c r="K224" s="1"/>
      <c r="L224" s="1"/>
      <c r="M224" s="1"/>
      <c r="N224" s="1"/>
      <c r="O224" s="1"/>
      <c r="P224" s="1"/>
      <c r="Q224" s="1"/>
      <c r="R224" s="1"/>
      <c r="S224" s="1"/>
      <c r="T224" s="1"/>
      <c r="U224" s="1"/>
      <c r="V224" s="1"/>
      <c r="W224" s="1"/>
      <c r="X224" s="1"/>
      <c r="Y224" s="1"/>
      <c r="Z224" s="1"/>
    </row>
    <row r="225" spans="1:26" ht="15.75" customHeight="1">
      <c r="A225" s="246"/>
      <c r="B225" s="577"/>
      <c r="C225" s="246"/>
      <c r="D225" s="246"/>
      <c r="E225" s="246"/>
      <c r="F225" s="246"/>
      <c r="G225" s="1"/>
      <c r="H225" s="1"/>
      <c r="I225" s="1"/>
      <c r="J225" s="1"/>
      <c r="K225" s="1"/>
      <c r="L225" s="1"/>
      <c r="M225" s="1"/>
      <c r="N225" s="1"/>
      <c r="O225" s="1"/>
      <c r="P225" s="1"/>
      <c r="Q225" s="1"/>
      <c r="R225" s="1"/>
      <c r="S225" s="1"/>
      <c r="T225" s="1"/>
      <c r="U225" s="1"/>
      <c r="V225" s="1"/>
      <c r="W225" s="1"/>
      <c r="X225" s="1"/>
      <c r="Y225" s="1"/>
      <c r="Z225" s="1"/>
    </row>
    <row r="226" spans="1:26" ht="15.75" customHeight="1">
      <c r="A226" s="246"/>
      <c r="B226" s="577"/>
      <c r="C226" s="246"/>
      <c r="D226" s="246"/>
      <c r="E226" s="246"/>
      <c r="F226" s="246"/>
      <c r="G226" s="1"/>
      <c r="H226" s="1"/>
      <c r="I226" s="1"/>
      <c r="J226" s="1"/>
      <c r="K226" s="1"/>
      <c r="L226" s="1"/>
      <c r="M226" s="1"/>
      <c r="N226" s="1"/>
      <c r="O226" s="1"/>
      <c r="P226" s="1"/>
      <c r="Q226" s="1"/>
      <c r="R226" s="1"/>
      <c r="S226" s="1"/>
      <c r="T226" s="1"/>
      <c r="U226" s="1"/>
      <c r="V226" s="1"/>
      <c r="W226" s="1"/>
      <c r="X226" s="1"/>
      <c r="Y226" s="1"/>
      <c r="Z226" s="1"/>
    </row>
    <row r="227" spans="1:26" ht="15.75" customHeight="1">
      <c r="A227" s="246"/>
      <c r="B227" s="577"/>
      <c r="C227" s="246"/>
      <c r="D227" s="246"/>
      <c r="E227" s="246"/>
      <c r="F227" s="246"/>
      <c r="G227" s="1"/>
      <c r="H227" s="1"/>
      <c r="I227" s="1"/>
      <c r="J227" s="1"/>
      <c r="K227" s="1"/>
      <c r="L227" s="1"/>
      <c r="M227" s="1"/>
      <c r="N227" s="1"/>
      <c r="O227" s="1"/>
      <c r="P227" s="1"/>
      <c r="Q227" s="1"/>
      <c r="R227" s="1"/>
      <c r="S227" s="1"/>
      <c r="T227" s="1"/>
      <c r="U227" s="1"/>
      <c r="V227" s="1"/>
      <c r="W227" s="1"/>
      <c r="X227" s="1"/>
      <c r="Y227" s="1"/>
      <c r="Z227" s="1"/>
    </row>
    <row r="228" spans="1:26" ht="15.75" customHeight="1">
      <c r="A228" s="246"/>
      <c r="B228" s="577"/>
      <c r="C228" s="246"/>
      <c r="D228" s="246"/>
      <c r="E228" s="246"/>
      <c r="F228" s="246"/>
      <c r="G228" s="1"/>
      <c r="H228" s="1"/>
      <c r="I228" s="1"/>
      <c r="J228" s="1"/>
      <c r="K228" s="1"/>
      <c r="L228" s="1"/>
      <c r="M228" s="1"/>
      <c r="N228" s="1"/>
      <c r="O228" s="1"/>
      <c r="P228" s="1"/>
      <c r="Q228" s="1"/>
      <c r="R228" s="1"/>
      <c r="S228" s="1"/>
      <c r="T228" s="1"/>
      <c r="U228" s="1"/>
      <c r="V228" s="1"/>
      <c r="W228" s="1"/>
      <c r="X228" s="1"/>
      <c r="Y228" s="1"/>
      <c r="Z228" s="1"/>
    </row>
    <row r="229" spans="1:26" ht="15.75" customHeight="1">
      <c r="A229" s="246"/>
      <c r="B229" s="577"/>
      <c r="C229" s="246"/>
      <c r="D229" s="246"/>
      <c r="E229" s="246"/>
      <c r="F229" s="246"/>
      <c r="G229" s="1"/>
      <c r="H229" s="1"/>
      <c r="I229" s="1"/>
      <c r="J229" s="1"/>
      <c r="K229" s="1"/>
      <c r="L229" s="1"/>
      <c r="M229" s="1"/>
      <c r="N229" s="1"/>
      <c r="O229" s="1"/>
      <c r="P229" s="1"/>
      <c r="Q229" s="1"/>
      <c r="R229" s="1"/>
      <c r="S229" s="1"/>
      <c r="T229" s="1"/>
      <c r="U229" s="1"/>
      <c r="V229" s="1"/>
      <c r="W229" s="1"/>
      <c r="X229" s="1"/>
      <c r="Y229" s="1"/>
      <c r="Z229" s="1"/>
    </row>
    <row r="230" spans="1:26" ht="15.75" customHeight="1">
      <c r="A230" s="246"/>
      <c r="B230" s="577"/>
      <c r="C230" s="246"/>
      <c r="D230" s="246"/>
      <c r="E230" s="246"/>
      <c r="F230" s="246"/>
      <c r="G230" s="1"/>
      <c r="H230" s="1"/>
      <c r="I230" s="1"/>
      <c r="J230" s="1"/>
      <c r="K230" s="1"/>
      <c r="L230" s="1"/>
      <c r="M230" s="1"/>
      <c r="N230" s="1"/>
      <c r="O230" s="1"/>
      <c r="P230" s="1"/>
      <c r="Q230" s="1"/>
      <c r="R230" s="1"/>
      <c r="S230" s="1"/>
      <c r="T230" s="1"/>
      <c r="U230" s="1"/>
      <c r="V230" s="1"/>
      <c r="W230" s="1"/>
      <c r="X230" s="1"/>
      <c r="Y230" s="1"/>
      <c r="Z230" s="1"/>
    </row>
    <row r="231" spans="1:26" ht="15.75" customHeight="1">
      <c r="A231" s="246"/>
      <c r="B231" s="577"/>
      <c r="C231" s="246"/>
      <c r="D231" s="246"/>
      <c r="E231" s="246"/>
      <c r="F231" s="246"/>
      <c r="G231" s="1"/>
      <c r="H231" s="1"/>
      <c r="I231" s="1"/>
      <c r="J231" s="1"/>
      <c r="K231" s="1"/>
      <c r="L231" s="1"/>
      <c r="M231" s="1"/>
      <c r="N231" s="1"/>
      <c r="O231" s="1"/>
      <c r="P231" s="1"/>
      <c r="Q231" s="1"/>
      <c r="R231" s="1"/>
      <c r="S231" s="1"/>
      <c r="T231" s="1"/>
      <c r="U231" s="1"/>
      <c r="V231" s="1"/>
      <c r="W231" s="1"/>
      <c r="X231" s="1"/>
      <c r="Y231" s="1"/>
      <c r="Z231" s="1"/>
    </row>
    <row r="232" spans="1:26" ht="15.75" customHeight="1">
      <c r="A232" s="246"/>
      <c r="B232" s="577"/>
      <c r="C232" s="246"/>
      <c r="D232" s="246"/>
      <c r="E232" s="246"/>
      <c r="F232" s="246"/>
      <c r="G232" s="1"/>
      <c r="H232" s="1"/>
      <c r="I232" s="1"/>
      <c r="J232" s="1"/>
      <c r="K232" s="1"/>
      <c r="L232" s="1"/>
      <c r="M232" s="1"/>
      <c r="N232" s="1"/>
      <c r="O232" s="1"/>
      <c r="P232" s="1"/>
      <c r="Q232" s="1"/>
      <c r="R232" s="1"/>
      <c r="S232" s="1"/>
      <c r="T232" s="1"/>
      <c r="U232" s="1"/>
      <c r="V232" s="1"/>
      <c r="W232" s="1"/>
      <c r="X232" s="1"/>
      <c r="Y232" s="1"/>
      <c r="Z232" s="1"/>
    </row>
    <row r="233" spans="1:26" ht="15.75" customHeight="1">
      <c r="A233" s="246"/>
      <c r="B233" s="577"/>
      <c r="C233" s="246"/>
      <c r="D233" s="246"/>
      <c r="E233" s="246"/>
      <c r="F233" s="246"/>
      <c r="G233" s="1"/>
      <c r="H233" s="1"/>
      <c r="I233" s="1"/>
      <c r="J233" s="1"/>
      <c r="K233" s="1"/>
      <c r="L233" s="1"/>
      <c r="M233" s="1"/>
      <c r="N233" s="1"/>
      <c r="O233" s="1"/>
      <c r="P233" s="1"/>
      <c r="Q233" s="1"/>
      <c r="R233" s="1"/>
      <c r="S233" s="1"/>
      <c r="T233" s="1"/>
      <c r="U233" s="1"/>
      <c r="V233" s="1"/>
      <c r="W233" s="1"/>
      <c r="X233" s="1"/>
      <c r="Y233" s="1"/>
      <c r="Z233" s="1"/>
    </row>
    <row r="234" spans="1:26" ht="15.75" customHeight="1">
      <c r="A234" s="246"/>
      <c r="B234" s="577"/>
      <c r="C234" s="246"/>
      <c r="D234" s="246"/>
      <c r="E234" s="246"/>
      <c r="F234" s="246"/>
      <c r="G234" s="1"/>
      <c r="H234" s="1"/>
      <c r="I234" s="1"/>
      <c r="J234" s="1"/>
      <c r="K234" s="1"/>
      <c r="L234" s="1"/>
      <c r="M234" s="1"/>
      <c r="N234" s="1"/>
      <c r="O234" s="1"/>
      <c r="P234" s="1"/>
      <c r="Q234" s="1"/>
      <c r="R234" s="1"/>
      <c r="S234" s="1"/>
      <c r="T234" s="1"/>
      <c r="U234" s="1"/>
      <c r="V234" s="1"/>
      <c r="W234" s="1"/>
      <c r="X234" s="1"/>
      <c r="Y234" s="1"/>
      <c r="Z234" s="1"/>
    </row>
    <row r="235" spans="1:26" ht="15.75" customHeight="1">
      <c r="A235" s="246"/>
      <c r="B235" s="577"/>
      <c r="C235" s="246"/>
      <c r="D235" s="246"/>
      <c r="E235" s="246"/>
      <c r="F235" s="246"/>
      <c r="G235" s="1"/>
      <c r="H235" s="1"/>
      <c r="I235" s="1"/>
      <c r="J235" s="1"/>
      <c r="K235" s="1"/>
      <c r="L235" s="1"/>
      <c r="M235" s="1"/>
      <c r="N235" s="1"/>
      <c r="O235" s="1"/>
      <c r="P235" s="1"/>
      <c r="Q235" s="1"/>
      <c r="R235" s="1"/>
      <c r="S235" s="1"/>
      <c r="T235" s="1"/>
      <c r="U235" s="1"/>
      <c r="V235" s="1"/>
      <c r="W235" s="1"/>
      <c r="X235" s="1"/>
      <c r="Y235" s="1"/>
      <c r="Z235" s="1"/>
    </row>
    <row r="236" spans="1:26" ht="15.75" customHeight="1">
      <c r="A236" s="246"/>
      <c r="B236" s="577"/>
      <c r="C236" s="246"/>
      <c r="D236" s="246"/>
      <c r="E236" s="246"/>
      <c r="F236" s="246"/>
      <c r="G236" s="1"/>
      <c r="H236" s="1"/>
      <c r="I236" s="1"/>
      <c r="J236" s="1"/>
      <c r="K236" s="1"/>
      <c r="L236" s="1"/>
      <c r="M236" s="1"/>
      <c r="N236" s="1"/>
      <c r="O236" s="1"/>
      <c r="P236" s="1"/>
      <c r="Q236" s="1"/>
      <c r="R236" s="1"/>
      <c r="S236" s="1"/>
      <c r="T236" s="1"/>
      <c r="U236" s="1"/>
      <c r="V236" s="1"/>
      <c r="W236" s="1"/>
      <c r="X236" s="1"/>
      <c r="Y236" s="1"/>
      <c r="Z236" s="1"/>
    </row>
    <row r="237" spans="1:26" ht="15.75" customHeight="1">
      <c r="A237" s="246"/>
      <c r="B237" s="577"/>
      <c r="C237" s="246"/>
      <c r="D237" s="246"/>
      <c r="E237" s="246"/>
      <c r="F237" s="246"/>
      <c r="G237" s="1"/>
      <c r="H237" s="1"/>
      <c r="I237" s="1"/>
      <c r="J237" s="1"/>
      <c r="K237" s="1"/>
      <c r="L237" s="1"/>
      <c r="M237" s="1"/>
      <c r="N237" s="1"/>
      <c r="O237" s="1"/>
      <c r="P237" s="1"/>
      <c r="Q237" s="1"/>
      <c r="R237" s="1"/>
      <c r="S237" s="1"/>
      <c r="T237" s="1"/>
      <c r="U237" s="1"/>
      <c r="V237" s="1"/>
      <c r="W237" s="1"/>
      <c r="X237" s="1"/>
      <c r="Y237" s="1"/>
      <c r="Z237" s="1"/>
    </row>
    <row r="238" spans="1:26" ht="15.75" customHeight="1">
      <c r="A238" s="246"/>
      <c r="B238" s="577"/>
      <c r="C238" s="246"/>
      <c r="D238" s="246"/>
      <c r="E238" s="246"/>
      <c r="F238" s="246"/>
      <c r="G238" s="1"/>
      <c r="H238" s="1"/>
      <c r="I238" s="1"/>
      <c r="J238" s="1"/>
      <c r="K238" s="1"/>
      <c r="L238" s="1"/>
      <c r="M238" s="1"/>
      <c r="N238" s="1"/>
      <c r="O238" s="1"/>
      <c r="P238" s="1"/>
      <c r="Q238" s="1"/>
      <c r="R238" s="1"/>
      <c r="S238" s="1"/>
      <c r="T238" s="1"/>
      <c r="U238" s="1"/>
      <c r="V238" s="1"/>
      <c r="W238" s="1"/>
      <c r="X238" s="1"/>
      <c r="Y238" s="1"/>
      <c r="Z238" s="1"/>
    </row>
    <row r="239" spans="1:26" ht="15.75" customHeight="1">
      <c r="A239" s="246"/>
      <c r="B239" s="577"/>
      <c r="C239" s="246"/>
      <c r="D239" s="246"/>
      <c r="E239" s="246"/>
      <c r="F239" s="246"/>
      <c r="G239" s="1"/>
      <c r="H239" s="1"/>
      <c r="I239" s="1"/>
      <c r="J239" s="1"/>
      <c r="K239" s="1"/>
      <c r="L239" s="1"/>
      <c r="M239" s="1"/>
      <c r="N239" s="1"/>
      <c r="O239" s="1"/>
      <c r="P239" s="1"/>
      <c r="Q239" s="1"/>
      <c r="R239" s="1"/>
      <c r="S239" s="1"/>
      <c r="T239" s="1"/>
      <c r="U239" s="1"/>
      <c r="V239" s="1"/>
      <c r="W239" s="1"/>
      <c r="X239" s="1"/>
      <c r="Y239" s="1"/>
      <c r="Z239" s="1"/>
    </row>
    <row r="240" spans="1:26" ht="15.75" customHeight="1">
      <c r="A240" s="246"/>
      <c r="B240" s="577"/>
      <c r="C240" s="246"/>
      <c r="D240" s="246"/>
      <c r="E240" s="246"/>
      <c r="F240" s="246"/>
      <c r="G240" s="1"/>
      <c r="H240" s="1"/>
      <c r="I240" s="1"/>
      <c r="J240" s="1"/>
      <c r="K240" s="1"/>
      <c r="L240" s="1"/>
      <c r="M240" s="1"/>
      <c r="N240" s="1"/>
      <c r="O240" s="1"/>
      <c r="P240" s="1"/>
      <c r="Q240" s="1"/>
      <c r="R240" s="1"/>
      <c r="S240" s="1"/>
      <c r="T240" s="1"/>
      <c r="U240" s="1"/>
      <c r="V240" s="1"/>
      <c r="W240" s="1"/>
      <c r="X240" s="1"/>
      <c r="Y240" s="1"/>
      <c r="Z240" s="1"/>
    </row>
    <row r="241" spans="1:26" ht="15.75" customHeight="1">
      <c r="A241" s="246"/>
      <c r="B241" s="577"/>
      <c r="C241" s="246"/>
      <c r="D241" s="246"/>
      <c r="E241" s="246"/>
      <c r="F241" s="246"/>
      <c r="G241" s="1"/>
      <c r="H241" s="1"/>
      <c r="I241" s="1"/>
      <c r="J241" s="1"/>
      <c r="K241" s="1"/>
      <c r="L241" s="1"/>
      <c r="M241" s="1"/>
      <c r="N241" s="1"/>
      <c r="O241" s="1"/>
      <c r="P241" s="1"/>
      <c r="Q241" s="1"/>
      <c r="R241" s="1"/>
      <c r="S241" s="1"/>
      <c r="T241" s="1"/>
      <c r="U241" s="1"/>
      <c r="V241" s="1"/>
      <c r="W241" s="1"/>
      <c r="X241" s="1"/>
      <c r="Y241" s="1"/>
      <c r="Z241" s="1"/>
    </row>
    <row r="242" spans="1:26" ht="15.75" customHeight="1">
      <c r="A242" s="246"/>
      <c r="B242" s="577"/>
      <c r="C242" s="246"/>
      <c r="D242" s="246"/>
      <c r="E242" s="246"/>
      <c r="F242" s="246"/>
      <c r="G242" s="1"/>
      <c r="H242" s="1"/>
      <c r="I242" s="1"/>
      <c r="J242" s="1"/>
      <c r="K242" s="1"/>
      <c r="L242" s="1"/>
      <c r="M242" s="1"/>
      <c r="N242" s="1"/>
      <c r="O242" s="1"/>
      <c r="P242" s="1"/>
      <c r="Q242" s="1"/>
      <c r="R242" s="1"/>
      <c r="S242" s="1"/>
      <c r="T242" s="1"/>
      <c r="U242" s="1"/>
      <c r="V242" s="1"/>
      <c r="W242" s="1"/>
      <c r="X242" s="1"/>
      <c r="Y242" s="1"/>
      <c r="Z242" s="1"/>
    </row>
    <row r="243" spans="1:26" ht="15.75" customHeight="1">
      <c r="A243" s="246"/>
      <c r="B243" s="577"/>
      <c r="C243" s="246"/>
      <c r="D243" s="246"/>
      <c r="E243" s="246"/>
      <c r="F243" s="246"/>
      <c r="G243" s="1"/>
      <c r="H243" s="1"/>
      <c r="I243" s="1"/>
      <c r="J243" s="1"/>
      <c r="K243" s="1"/>
      <c r="L243" s="1"/>
      <c r="M243" s="1"/>
      <c r="N243" s="1"/>
      <c r="O243" s="1"/>
      <c r="P243" s="1"/>
      <c r="Q243" s="1"/>
      <c r="R243" s="1"/>
      <c r="S243" s="1"/>
      <c r="T243" s="1"/>
      <c r="U243" s="1"/>
      <c r="V243" s="1"/>
      <c r="W243" s="1"/>
      <c r="X243" s="1"/>
      <c r="Y243" s="1"/>
      <c r="Z243" s="1"/>
    </row>
    <row r="244" spans="1:26" ht="15.75" customHeight="1">
      <c r="A244" s="246"/>
      <c r="B244" s="577"/>
      <c r="C244" s="246"/>
      <c r="D244" s="246"/>
      <c r="E244" s="246"/>
      <c r="F244" s="246"/>
      <c r="G244" s="1"/>
      <c r="H244" s="1"/>
      <c r="I244" s="1"/>
      <c r="J244" s="1"/>
      <c r="K244" s="1"/>
      <c r="L244" s="1"/>
      <c r="M244" s="1"/>
      <c r="N244" s="1"/>
      <c r="O244" s="1"/>
      <c r="P244" s="1"/>
      <c r="Q244" s="1"/>
      <c r="R244" s="1"/>
      <c r="S244" s="1"/>
      <c r="T244" s="1"/>
      <c r="U244" s="1"/>
      <c r="V244" s="1"/>
      <c r="W244" s="1"/>
      <c r="X244" s="1"/>
      <c r="Y244" s="1"/>
      <c r="Z244" s="1"/>
    </row>
    <row r="245" spans="1:26" ht="15.75" customHeight="1">
      <c r="A245" s="246"/>
      <c r="B245" s="577"/>
      <c r="C245" s="246"/>
      <c r="D245" s="246"/>
      <c r="E245" s="246"/>
      <c r="F245" s="246"/>
      <c r="G245" s="1"/>
      <c r="H245" s="1"/>
      <c r="I245" s="1"/>
      <c r="J245" s="1"/>
      <c r="K245" s="1"/>
      <c r="L245" s="1"/>
      <c r="M245" s="1"/>
      <c r="N245" s="1"/>
      <c r="O245" s="1"/>
      <c r="P245" s="1"/>
      <c r="Q245" s="1"/>
      <c r="R245" s="1"/>
      <c r="S245" s="1"/>
      <c r="T245" s="1"/>
      <c r="U245" s="1"/>
      <c r="V245" s="1"/>
      <c r="W245" s="1"/>
      <c r="X245" s="1"/>
      <c r="Y245" s="1"/>
      <c r="Z245" s="1"/>
    </row>
    <row r="246" spans="1:26" ht="15.75" customHeight="1">
      <c r="A246" s="246"/>
      <c r="B246" s="577"/>
      <c r="C246" s="246"/>
      <c r="D246" s="246"/>
      <c r="E246" s="246"/>
      <c r="F246" s="246"/>
      <c r="G246" s="1"/>
      <c r="H246" s="1"/>
      <c r="I246" s="1"/>
      <c r="J246" s="1"/>
      <c r="K246" s="1"/>
      <c r="L246" s="1"/>
      <c r="M246" s="1"/>
      <c r="N246" s="1"/>
      <c r="O246" s="1"/>
      <c r="P246" s="1"/>
      <c r="Q246" s="1"/>
      <c r="R246" s="1"/>
      <c r="S246" s="1"/>
      <c r="T246" s="1"/>
      <c r="U246" s="1"/>
      <c r="V246" s="1"/>
      <c r="W246" s="1"/>
      <c r="X246" s="1"/>
      <c r="Y246" s="1"/>
      <c r="Z246" s="1"/>
    </row>
    <row r="247" spans="1:26" ht="15.75" customHeight="1">
      <c r="A247" s="246"/>
      <c r="B247" s="577"/>
      <c r="C247" s="246"/>
      <c r="D247" s="246"/>
      <c r="E247" s="246"/>
      <c r="F247" s="246"/>
      <c r="G247" s="1"/>
      <c r="H247" s="1"/>
      <c r="I247" s="1"/>
      <c r="J247" s="1"/>
      <c r="K247" s="1"/>
      <c r="L247" s="1"/>
      <c r="M247" s="1"/>
      <c r="N247" s="1"/>
      <c r="O247" s="1"/>
      <c r="P247" s="1"/>
      <c r="Q247" s="1"/>
      <c r="R247" s="1"/>
      <c r="S247" s="1"/>
      <c r="T247" s="1"/>
      <c r="U247" s="1"/>
      <c r="V247" s="1"/>
      <c r="W247" s="1"/>
      <c r="X247" s="1"/>
      <c r="Y247" s="1"/>
      <c r="Z247" s="1"/>
    </row>
    <row r="248" spans="1:26" ht="15.75" customHeight="1">
      <c r="A248" s="246"/>
      <c r="B248" s="577"/>
      <c r="C248" s="246"/>
      <c r="D248" s="246"/>
      <c r="E248" s="246"/>
      <c r="F248" s="246"/>
      <c r="G248" s="1"/>
      <c r="H248" s="1"/>
      <c r="I248" s="1"/>
      <c r="J248" s="1"/>
      <c r="K248" s="1"/>
      <c r="L248" s="1"/>
      <c r="M248" s="1"/>
      <c r="N248" s="1"/>
      <c r="O248" s="1"/>
      <c r="P248" s="1"/>
      <c r="Q248" s="1"/>
      <c r="R248" s="1"/>
      <c r="S248" s="1"/>
      <c r="T248" s="1"/>
      <c r="U248" s="1"/>
      <c r="V248" s="1"/>
      <c r="W248" s="1"/>
      <c r="X248" s="1"/>
      <c r="Y248" s="1"/>
      <c r="Z248" s="1"/>
    </row>
    <row r="249" spans="1:26" ht="15.75" customHeight="1">
      <c r="A249" s="246"/>
      <c r="B249" s="577"/>
      <c r="C249" s="246"/>
      <c r="D249" s="246"/>
      <c r="E249" s="246"/>
      <c r="F249" s="246"/>
      <c r="G249" s="1"/>
      <c r="H249" s="1"/>
      <c r="I249" s="1"/>
      <c r="J249" s="1"/>
      <c r="K249" s="1"/>
      <c r="L249" s="1"/>
      <c r="M249" s="1"/>
      <c r="N249" s="1"/>
      <c r="O249" s="1"/>
      <c r="P249" s="1"/>
      <c r="Q249" s="1"/>
      <c r="R249" s="1"/>
      <c r="S249" s="1"/>
      <c r="T249" s="1"/>
      <c r="U249" s="1"/>
      <c r="V249" s="1"/>
      <c r="W249" s="1"/>
      <c r="X249" s="1"/>
      <c r="Y249" s="1"/>
      <c r="Z249" s="1"/>
    </row>
    <row r="250" spans="1:26" ht="15.75" customHeight="1">
      <c r="A250" s="246"/>
      <c r="B250" s="577"/>
      <c r="C250" s="246"/>
      <c r="D250" s="246"/>
      <c r="E250" s="246"/>
      <c r="F250" s="246"/>
      <c r="G250" s="1"/>
      <c r="H250" s="1"/>
      <c r="I250" s="1"/>
      <c r="J250" s="1"/>
      <c r="K250" s="1"/>
      <c r="L250" s="1"/>
      <c r="M250" s="1"/>
      <c r="N250" s="1"/>
      <c r="O250" s="1"/>
      <c r="P250" s="1"/>
      <c r="Q250" s="1"/>
      <c r="R250" s="1"/>
      <c r="S250" s="1"/>
      <c r="T250" s="1"/>
      <c r="U250" s="1"/>
      <c r="V250" s="1"/>
      <c r="W250" s="1"/>
      <c r="X250" s="1"/>
      <c r="Y250" s="1"/>
      <c r="Z250" s="1"/>
    </row>
    <row r="251" spans="1:26" ht="15.75" customHeight="1">
      <c r="A251" s="246"/>
      <c r="B251" s="577"/>
      <c r="C251" s="246"/>
      <c r="D251" s="246"/>
      <c r="E251" s="246"/>
      <c r="F251" s="246"/>
      <c r="G251" s="1"/>
      <c r="H251" s="1"/>
      <c r="I251" s="1"/>
      <c r="J251" s="1"/>
      <c r="K251" s="1"/>
      <c r="L251" s="1"/>
      <c r="M251" s="1"/>
      <c r="N251" s="1"/>
      <c r="O251" s="1"/>
      <c r="P251" s="1"/>
      <c r="Q251" s="1"/>
      <c r="R251" s="1"/>
      <c r="S251" s="1"/>
      <c r="T251" s="1"/>
      <c r="U251" s="1"/>
      <c r="V251" s="1"/>
      <c r="W251" s="1"/>
      <c r="X251" s="1"/>
      <c r="Y251" s="1"/>
      <c r="Z251" s="1"/>
    </row>
    <row r="252" spans="1:26" ht="15.75" customHeight="1">
      <c r="A252" s="246"/>
      <c r="B252" s="577"/>
      <c r="C252" s="246"/>
      <c r="D252" s="246"/>
      <c r="E252" s="246"/>
      <c r="F252" s="246"/>
      <c r="G252" s="1"/>
      <c r="H252" s="1"/>
      <c r="I252" s="1"/>
      <c r="J252" s="1"/>
      <c r="K252" s="1"/>
      <c r="L252" s="1"/>
      <c r="M252" s="1"/>
      <c r="N252" s="1"/>
      <c r="O252" s="1"/>
      <c r="P252" s="1"/>
      <c r="Q252" s="1"/>
      <c r="R252" s="1"/>
      <c r="S252" s="1"/>
      <c r="T252" s="1"/>
      <c r="U252" s="1"/>
      <c r="V252" s="1"/>
      <c r="W252" s="1"/>
      <c r="X252" s="1"/>
      <c r="Y252" s="1"/>
      <c r="Z252" s="1"/>
    </row>
    <row r="253" spans="1:26" ht="15.75" customHeight="1">
      <c r="A253" s="246"/>
      <c r="B253" s="577"/>
      <c r="C253" s="246"/>
      <c r="D253" s="246"/>
      <c r="E253" s="246"/>
      <c r="F253" s="246"/>
      <c r="G253" s="1"/>
      <c r="H253" s="1"/>
      <c r="I253" s="1"/>
      <c r="J253" s="1"/>
      <c r="K253" s="1"/>
      <c r="L253" s="1"/>
      <c r="M253" s="1"/>
      <c r="N253" s="1"/>
      <c r="O253" s="1"/>
      <c r="P253" s="1"/>
      <c r="Q253" s="1"/>
      <c r="R253" s="1"/>
      <c r="S253" s="1"/>
      <c r="T253" s="1"/>
      <c r="U253" s="1"/>
      <c r="V253" s="1"/>
      <c r="W253" s="1"/>
      <c r="X253" s="1"/>
      <c r="Y253" s="1"/>
      <c r="Z253" s="1"/>
    </row>
    <row r="254" spans="1:26" ht="15.75" customHeight="1">
      <c r="A254" s="246"/>
      <c r="B254" s="577"/>
      <c r="C254" s="246"/>
      <c r="D254" s="246"/>
      <c r="E254" s="246"/>
      <c r="F254" s="246"/>
      <c r="G254" s="1"/>
      <c r="H254" s="1"/>
      <c r="I254" s="1"/>
      <c r="J254" s="1"/>
      <c r="K254" s="1"/>
      <c r="L254" s="1"/>
      <c r="M254" s="1"/>
      <c r="N254" s="1"/>
      <c r="O254" s="1"/>
      <c r="P254" s="1"/>
      <c r="Q254" s="1"/>
      <c r="R254" s="1"/>
      <c r="S254" s="1"/>
      <c r="T254" s="1"/>
      <c r="U254" s="1"/>
      <c r="V254" s="1"/>
      <c r="W254" s="1"/>
      <c r="X254" s="1"/>
      <c r="Y254" s="1"/>
      <c r="Z254" s="1"/>
    </row>
    <row r="255" spans="1:26" ht="15.75" customHeight="1">
      <c r="A255" s="246"/>
      <c r="B255" s="577"/>
      <c r="C255" s="246"/>
      <c r="D255" s="246"/>
      <c r="E255" s="246"/>
      <c r="F255" s="246"/>
      <c r="G255" s="1"/>
      <c r="H255" s="1"/>
      <c r="I255" s="1"/>
      <c r="J255" s="1"/>
      <c r="K255" s="1"/>
      <c r="L255" s="1"/>
      <c r="M255" s="1"/>
      <c r="N255" s="1"/>
      <c r="O255" s="1"/>
      <c r="P255" s="1"/>
      <c r="Q255" s="1"/>
      <c r="R255" s="1"/>
      <c r="S255" s="1"/>
      <c r="T255" s="1"/>
      <c r="U255" s="1"/>
      <c r="V255" s="1"/>
      <c r="W255" s="1"/>
      <c r="X255" s="1"/>
      <c r="Y255" s="1"/>
      <c r="Z255" s="1"/>
    </row>
    <row r="256" spans="1:26" ht="15.75" customHeight="1">
      <c r="A256" s="246"/>
      <c r="B256" s="577"/>
      <c r="C256" s="246"/>
      <c r="D256" s="246"/>
      <c r="E256" s="246"/>
      <c r="F256" s="246"/>
      <c r="G256" s="1"/>
      <c r="H256" s="1"/>
      <c r="I256" s="1"/>
      <c r="J256" s="1"/>
      <c r="K256" s="1"/>
      <c r="L256" s="1"/>
      <c r="M256" s="1"/>
      <c r="N256" s="1"/>
      <c r="O256" s="1"/>
      <c r="P256" s="1"/>
      <c r="Q256" s="1"/>
      <c r="R256" s="1"/>
      <c r="S256" s="1"/>
      <c r="T256" s="1"/>
      <c r="U256" s="1"/>
      <c r="V256" s="1"/>
      <c r="W256" s="1"/>
      <c r="X256" s="1"/>
      <c r="Y256" s="1"/>
      <c r="Z256" s="1"/>
    </row>
    <row r="257" spans="1:26" ht="15.75" customHeight="1">
      <c r="A257" s="246"/>
      <c r="B257" s="577"/>
      <c r="C257" s="246"/>
      <c r="D257" s="246"/>
      <c r="E257" s="246"/>
      <c r="F257" s="246"/>
      <c r="G257" s="1"/>
      <c r="H257" s="1"/>
      <c r="I257" s="1"/>
      <c r="J257" s="1"/>
      <c r="K257" s="1"/>
      <c r="L257" s="1"/>
      <c r="M257" s="1"/>
      <c r="N257" s="1"/>
      <c r="O257" s="1"/>
      <c r="P257" s="1"/>
      <c r="Q257" s="1"/>
      <c r="R257" s="1"/>
      <c r="S257" s="1"/>
      <c r="T257" s="1"/>
      <c r="U257" s="1"/>
      <c r="V257" s="1"/>
      <c r="W257" s="1"/>
      <c r="X257" s="1"/>
      <c r="Y257" s="1"/>
      <c r="Z257" s="1"/>
    </row>
    <row r="258" spans="1:26" ht="15.75" customHeight="1">
      <c r="A258" s="246"/>
      <c r="B258" s="577"/>
      <c r="C258" s="246"/>
      <c r="D258" s="246"/>
      <c r="E258" s="246"/>
      <c r="F258" s="246"/>
      <c r="G258" s="1"/>
      <c r="H258" s="1"/>
      <c r="I258" s="1"/>
      <c r="J258" s="1"/>
      <c r="K258" s="1"/>
      <c r="L258" s="1"/>
      <c r="M258" s="1"/>
      <c r="N258" s="1"/>
      <c r="O258" s="1"/>
      <c r="P258" s="1"/>
      <c r="Q258" s="1"/>
      <c r="R258" s="1"/>
      <c r="S258" s="1"/>
      <c r="T258" s="1"/>
      <c r="U258" s="1"/>
      <c r="V258" s="1"/>
      <c r="W258" s="1"/>
      <c r="X258" s="1"/>
      <c r="Y258" s="1"/>
      <c r="Z258" s="1"/>
    </row>
    <row r="259" spans="1:26" ht="15.75" customHeight="1">
      <c r="A259" s="246"/>
      <c r="B259" s="577"/>
      <c r="C259" s="246"/>
      <c r="D259" s="246"/>
      <c r="E259" s="246"/>
      <c r="F259" s="246"/>
      <c r="G259" s="1"/>
      <c r="H259" s="1"/>
      <c r="I259" s="1"/>
      <c r="J259" s="1"/>
      <c r="K259" s="1"/>
      <c r="L259" s="1"/>
      <c r="M259" s="1"/>
      <c r="N259" s="1"/>
      <c r="O259" s="1"/>
      <c r="P259" s="1"/>
      <c r="Q259" s="1"/>
      <c r="R259" s="1"/>
      <c r="S259" s="1"/>
      <c r="T259" s="1"/>
      <c r="U259" s="1"/>
      <c r="V259" s="1"/>
      <c r="W259" s="1"/>
      <c r="X259" s="1"/>
      <c r="Y259" s="1"/>
      <c r="Z259" s="1"/>
    </row>
    <row r="260" spans="1:26" ht="15.75" customHeight="1">
      <c r="A260" s="246"/>
      <c r="B260" s="577"/>
      <c r="C260" s="246"/>
      <c r="D260" s="246"/>
      <c r="E260" s="246"/>
      <c r="F260" s="246"/>
      <c r="G260" s="1"/>
      <c r="H260" s="1"/>
      <c r="I260" s="1"/>
      <c r="J260" s="1"/>
      <c r="K260" s="1"/>
      <c r="L260" s="1"/>
      <c r="M260" s="1"/>
      <c r="N260" s="1"/>
      <c r="O260" s="1"/>
      <c r="P260" s="1"/>
      <c r="Q260" s="1"/>
      <c r="R260" s="1"/>
      <c r="S260" s="1"/>
      <c r="T260" s="1"/>
      <c r="U260" s="1"/>
      <c r="V260" s="1"/>
      <c r="W260" s="1"/>
      <c r="X260" s="1"/>
      <c r="Y260" s="1"/>
      <c r="Z260" s="1"/>
    </row>
    <row r="261" spans="1:26" ht="15.75" customHeight="1">
      <c r="A261" s="246"/>
      <c r="B261" s="577"/>
      <c r="C261" s="246"/>
      <c r="D261" s="246"/>
      <c r="E261" s="246"/>
      <c r="F261" s="246"/>
      <c r="G261" s="1"/>
      <c r="H261" s="1"/>
      <c r="I261" s="1"/>
      <c r="J261" s="1"/>
      <c r="K261" s="1"/>
      <c r="L261" s="1"/>
      <c r="M261" s="1"/>
      <c r="N261" s="1"/>
      <c r="O261" s="1"/>
      <c r="P261" s="1"/>
      <c r="Q261" s="1"/>
      <c r="R261" s="1"/>
      <c r="S261" s="1"/>
      <c r="T261" s="1"/>
      <c r="U261" s="1"/>
      <c r="V261" s="1"/>
      <c r="W261" s="1"/>
      <c r="X261" s="1"/>
      <c r="Y261" s="1"/>
      <c r="Z261" s="1"/>
    </row>
    <row r="262" spans="1:26" ht="15.75" customHeight="1">
      <c r="A262" s="246"/>
      <c r="B262" s="577"/>
      <c r="C262" s="246"/>
      <c r="D262" s="246"/>
      <c r="E262" s="246"/>
      <c r="F262" s="246"/>
      <c r="G262" s="1"/>
      <c r="H262" s="1"/>
      <c r="I262" s="1"/>
      <c r="J262" s="1"/>
      <c r="K262" s="1"/>
      <c r="L262" s="1"/>
      <c r="M262" s="1"/>
      <c r="N262" s="1"/>
      <c r="O262" s="1"/>
      <c r="P262" s="1"/>
      <c r="Q262" s="1"/>
      <c r="R262" s="1"/>
      <c r="S262" s="1"/>
      <c r="T262" s="1"/>
      <c r="U262" s="1"/>
      <c r="V262" s="1"/>
      <c r="W262" s="1"/>
      <c r="X262" s="1"/>
      <c r="Y262" s="1"/>
      <c r="Z262" s="1"/>
    </row>
    <row r="263" spans="1:26" ht="15.75" customHeight="1">
      <c r="A263" s="246"/>
      <c r="B263" s="577"/>
      <c r="C263" s="246"/>
      <c r="D263" s="246"/>
      <c r="E263" s="246"/>
      <c r="F263" s="246"/>
      <c r="G263" s="1"/>
      <c r="H263" s="1"/>
      <c r="I263" s="1"/>
      <c r="J263" s="1"/>
      <c r="K263" s="1"/>
      <c r="L263" s="1"/>
      <c r="M263" s="1"/>
      <c r="N263" s="1"/>
      <c r="O263" s="1"/>
      <c r="P263" s="1"/>
      <c r="Q263" s="1"/>
      <c r="R263" s="1"/>
      <c r="S263" s="1"/>
      <c r="T263" s="1"/>
      <c r="U263" s="1"/>
      <c r="V263" s="1"/>
      <c r="W263" s="1"/>
      <c r="X263" s="1"/>
      <c r="Y263" s="1"/>
      <c r="Z263" s="1"/>
    </row>
    <row r="264" spans="1:26" ht="15.75" customHeight="1">
      <c r="A264" s="246"/>
      <c r="B264" s="577"/>
      <c r="C264" s="246"/>
      <c r="D264" s="246"/>
      <c r="E264" s="246"/>
      <c r="F264" s="246"/>
      <c r="G264" s="1"/>
      <c r="H264" s="1"/>
      <c r="I264" s="1"/>
      <c r="J264" s="1"/>
      <c r="K264" s="1"/>
      <c r="L264" s="1"/>
      <c r="M264" s="1"/>
      <c r="N264" s="1"/>
      <c r="O264" s="1"/>
      <c r="P264" s="1"/>
      <c r="Q264" s="1"/>
      <c r="R264" s="1"/>
      <c r="S264" s="1"/>
      <c r="T264" s="1"/>
      <c r="U264" s="1"/>
      <c r="V264" s="1"/>
      <c r="W264" s="1"/>
      <c r="X264" s="1"/>
      <c r="Y264" s="1"/>
      <c r="Z264" s="1"/>
    </row>
    <row r="265" spans="1:26" ht="15.75" customHeight="1">
      <c r="A265" s="246"/>
      <c r="B265" s="577"/>
      <c r="C265" s="246"/>
      <c r="D265" s="246"/>
      <c r="E265" s="246"/>
      <c r="F265" s="246"/>
      <c r="G265" s="1"/>
      <c r="H265" s="1"/>
      <c r="I265" s="1"/>
      <c r="J265" s="1"/>
      <c r="K265" s="1"/>
      <c r="L265" s="1"/>
      <c r="M265" s="1"/>
      <c r="N265" s="1"/>
      <c r="O265" s="1"/>
      <c r="P265" s="1"/>
      <c r="Q265" s="1"/>
      <c r="R265" s="1"/>
      <c r="S265" s="1"/>
      <c r="T265" s="1"/>
      <c r="U265" s="1"/>
      <c r="V265" s="1"/>
      <c r="W265" s="1"/>
      <c r="X265" s="1"/>
      <c r="Y265" s="1"/>
      <c r="Z265" s="1"/>
    </row>
    <row r="266" spans="1:26" ht="15.75" customHeight="1">
      <c r="A266" s="246"/>
      <c r="B266" s="577"/>
      <c r="C266" s="246"/>
      <c r="D266" s="246"/>
      <c r="E266" s="246"/>
      <c r="F266" s="246"/>
      <c r="G266" s="1"/>
      <c r="H266" s="1"/>
      <c r="I266" s="1"/>
      <c r="J266" s="1"/>
      <c r="K266" s="1"/>
      <c r="L266" s="1"/>
      <c r="M266" s="1"/>
      <c r="N266" s="1"/>
      <c r="O266" s="1"/>
      <c r="P266" s="1"/>
      <c r="Q266" s="1"/>
      <c r="R266" s="1"/>
      <c r="S266" s="1"/>
      <c r="T266" s="1"/>
      <c r="U266" s="1"/>
      <c r="V266" s="1"/>
      <c r="W266" s="1"/>
      <c r="X266" s="1"/>
      <c r="Y266" s="1"/>
      <c r="Z266" s="1"/>
    </row>
    <row r="267" spans="1:26" ht="15.75" customHeight="1">
      <c r="A267" s="246"/>
      <c r="B267" s="577"/>
      <c r="C267" s="246"/>
      <c r="D267" s="246"/>
      <c r="E267" s="246"/>
      <c r="F267" s="246"/>
      <c r="G267" s="1"/>
      <c r="H267" s="1"/>
      <c r="I267" s="1"/>
      <c r="J267" s="1"/>
      <c r="K267" s="1"/>
      <c r="L267" s="1"/>
      <c r="M267" s="1"/>
      <c r="N267" s="1"/>
      <c r="O267" s="1"/>
      <c r="P267" s="1"/>
      <c r="Q267" s="1"/>
      <c r="R267" s="1"/>
      <c r="S267" s="1"/>
      <c r="T267" s="1"/>
      <c r="U267" s="1"/>
      <c r="V267" s="1"/>
      <c r="W267" s="1"/>
      <c r="X267" s="1"/>
      <c r="Y267" s="1"/>
      <c r="Z267" s="1"/>
    </row>
    <row r="268" spans="1:26" ht="15.75" customHeight="1">
      <c r="A268" s="246"/>
      <c r="B268" s="577"/>
      <c r="C268" s="246"/>
      <c r="D268" s="246"/>
      <c r="E268" s="246"/>
      <c r="F268" s="246"/>
      <c r="G268" s="1"/>
      <c r="H268" s="1"/>
      <c r="I268" s="1"/>
      <c r="J268" s="1"/>
      <c r="K268" s="1"/>
      <c r="L268" s="1"/>
      <c r="M268" s="1"/>
      <c r="N268" s="1"/>
      <c r="O268" s="1"/>
      <c r="P268" s="1"/>
      <c r="Q268" s="1"/>
      <c r="R268" s="1"/>
      <c r="S268" s="1"/>
      <c r="T268" s="1"/>
      <c r="U268" s="1"/>
      <c r="V268" s="1"/>
      <c r="W268" s="1"/>
      <c r="X268" s="1"/>
      <c r="Y268" s="1"/>
      <c r="Z268" s="1"/>
    </row>
    <row r="269" spans="1:26" ht="15.75" customHeight="1">
      <c r="A269" s="246"/>
      <c r="B269" s="577"/>
      <c r="C269" s="246"/>
      <c r="D269" s="246"/>
      <c r="E269" s="246"/>
      <c r="F269" s="246"/>
      <c r="G269" s="1"/>
      <c r="H269" s="1"/>
      <c r="I269" s="1"/>
      <c r="J269" s="1"/>
      <c r="K269" s="1"/>
      <c r="L269" s="1"/>
      <c r="M269" s="1"/>
      <c r="N269" s="1"/>
      <c r="O269" s="1"/>
      <c r="P269" s="1"/>
      <c r="Q269" s="1"/>
      <c r="R269" s="1"/>
      <c r="S269" s="1"/>
      <c r="T269" s="1"/>
      <c r="U269" s="1"/>
      <c r="V269" s="1"/>
      <c r="W269" s="1"/>
      <c r="X269" s="1"/>
      <c r="Y269" s="1"/>
      <c r="Z269" s="1"/>
    </row>
    <row r="270" spans="1:26" ht="15.75" customHeight="1">
      <c r="A270" s="246"/>
      <c r="B270" s="577"/>
      <c r="C270" s="246"/>
      <c r="D270" s="246"/>
      <c r="E270" s="246"/>
      <c r="F270" s="246"/>
      <c r="G270" s="1"/>
      <c r="H270" s="1"/>
      <c r="I270" s="1"/>
      <c r="J270" s="1"/>
      <c r="K270" s="1"/>
      <c r="L270" s="1"/>
      <c r="M270" s="1"/>
      <c r="N270" s="1"/>
      <c r="O270" s="1"/>
      <c r="P270" s="1"/>
      <c r="Q270" s="1"/>
      <c r="R270" s="1"/>
      <c r="S270" s="1"/>
      <c r="T270" s="1"/>
      <c r="U270" s="1"/>
      <c r="V270" s="1"/>
      <c r="W270" s="1"/>
      <c r="X270" s="1"/>
      <c r="Y270" s="1"/>
      <c r="Z270" s="1"/>
    </row>
    <row r="271" spans="1:26" ht="15.75" customHeight="1">
      <c r="A271" s="246"/>
      <c r="B271" s="577"/>
      <c r="C271" s="246"/>
      <c r="D271" s="246"/>
      <c r="E271" s="246"/>
      <c r="F271" s="246"/>
      <c r="G271" s="1"/>
      <c r="H271" s="1"/>
      <c r="I271" s="1"/>
      <c r="J271" s="1"/>
      <c r="K271" s="1"/>
      <c r="L271" s="1"/>
      <c r="M271" s="1"/>
      <c r="N271" s="1"/>
      <c r="O271" s="1"/>
      <c r="P271" s="1"/>
      <c r="Q271" s="1"/>
      <c r="R271" s="1"/>
      <c r="S271" s="1"/>
      <c r="T271" s="1"/>
      <c r="U271" s="1"/>
      <c r="V271" s="1"/>
      <c r="W271" s="1"/>
      <c r="X271" s="1"/>
      <c r="Y271" s="1"/>
      <c r="Z271" s="1"/>
    </row>
    <row r="272" spans="1:26" ht="15.75" customHeight="1">
      <c r="A272" s="246"/>
      <c r="B272" s="577"/>
      <c r="C272" s="246"/>
      <c r="D272" s="246"/>
      <c r="E272" s="246"/>
      <c r="F272" s="246"/>
      <c r="G272" s="1"/>
      <c r="H272" s="1"/>
      <c r="I272" s="1"/>
      <c r="J272" s="1"/>
      <c r="K272" s="1"/>
      <c r="L272" s="1"/>
      <c r="M272" s="1"/>
      <c r="N272" s="1"/>
      <c r="O272" s="1"/>
      <c r="P272" s="1"/>
      <c r="Q272" s="1"/>
      <c r="R272" s="1"/>
      <c r="S272" s="1"/>
      <c r="T272" s="1"/>
      <c r="U272" s="1"/>
      <c r="V272" s="1"/>
      <c r="W272" s="1"/>
      <c r="X272" s="1"/>
      <c r="Y272" s="1"/>
      <c r="Z272" s="1"/>
    </row>
    <row r="273" spans="1:26" ht="15.75" customHeight="1">
      <c r="A273" s="246"/>
      <c r="B273" s="577"/>
      <c r="C273" s="246"/>
      <c r="D273" s="246"/>
      <c r="E273" s="246"/>
      <c r="F273" s="246"/>
      <c r="G273" s="1"/>
      <c r="H273" s="1"/>
      <c r="I273" s="1"/>
      <c r="J273" s="1"/>
      <c r="K273" s="1"/>
      <c r="L273" s="1"/>
      <c r="M273" s="1"/>
      <c r="N273" s="1"/>
      <c r="O273" s="1"/>
      <c r="P273" s="1"/>
      <c r="Q273" s="1"/>
      <c r="R273" s="1"/>
      <c r="S273" s="1"/>
      <c r="T273" s="1"/>
      <c r="U273" s="1"/>
      <c r="V273" s="1"/>
      <c r="W273" s="1"/>
      <c r="X273" s="1"/>
      <c r="Y273" s="1"/>
      <c r="Z273" s="1"/>
    </row>
    <row r="274" spans="1:26" ht="15.75" customHeight="1">
      <c r="A274" s="246"/>
      <c r="B274" s="577"/>
      <c r="C274" s="246"/>
      <c r="D274" s="246"/>
      <c r="E274" s="246"/>
      <c r="F274" s="246"/>
      <c r="G274" s="1"/>
      <c r="H274" s="1"/>
      <c r="I274" s="1"/>
      <c r="J274" s="1"/>
      <c r="K274" s="1"/>
      <c r="L274" s="1"/>
      <c r="M274" s="1"/>
      <c r="N274" s="1"/>
      <c r="O274" s="1"/>
      <c r="P274" s="1"/>
      <c r="Q274" s="1"/>
      <c r="R274" s="1"/>
      <c r="S274" s="1"/>
      <c r="T274" s="1"/>
      <c r="U274" s="1"/>
      <c r="V274" s="1"/>
      <c r="W274" s="1"/>
      <c r="X274" s="1"/>
      <c r="Y274" s="1"/>
      <c r="Z274" s="1"/>
    </row>
    <row r="275" spans="1:26" ht="15.75" customHeight="1">
      <c r="A275" s="246"/>
      <c r="B275" s="577"/>
      <c r="C275" s="246"/>
      <c r="D275" s="246"/>
      <c r="E275" s="246"/>
      <c r="F275" s="246"/>
      <c r="G275" s="1"/>
      <c r="H275" s="1"/>
      <c r="I275" s="1"/>
      <c r="J275" s="1"/>
      <c r="K275" s="1"/>
      <c r="L275" s="1"/>
      <c r="M275" s="1"/>
      <c r="N275" s="1"/>
      <c r="O275" s="1"/>
      <c r="P275" s="1"/>
      <c r="Q275" s="1"/>
      <c r="R275" s="1"/>
      <c r="S275" s="1"/>
      <c r="T275" s="1"/>
      <c r="U275" s="1"/>
      <c r="V275" s="1"/>
      <c r="W275" s="1"/>
      <c r="X275" s="1"/>
      <c r="Y275" s="1"/>
      <c r="Z275" s="1"/>
    </row>
    <row r="276" spans="1:26" ht="15.75" customHeight="1">
      <c r="A276" s="246"/>
      <c r="B276" s="577"/>
      <c r="C276" s="246"/>
      <c r="D276" s="246"/>
      <c r="E276" s="246"/>
      <c r="F276" s="246"/>
      <c r="G276" s="1"/>
      <c r="H276" s="1"/>
      <c r="I276" s="1"/>
      <c r="J276" s="1"/>
      <c r="K276" s="1"/>
      <c r="L276" s="1"/>
      <c r="M276" s="1"/>
      <c r="N276" s="1"/>
      <c r="O276" s="1"/>
      <c r="P276" s="1"/>
      <c r="Q276" s="1"/>
      <c r="R276" s="1"/>
      <c r="S276" s="1"/>
      <c r="T276" s="1"/>
      <c r="U276" s="1"/>
      <c r="V276" s="1"/>
      <c r="W276" s="1"/>
      <c r="X276" s="1"/>
      <c r="Y276" s="1"/>
      <c r="Z276" s="1"/>
    </row>
    <row r="277" spans="1:26" ht="15.75" customHeight="1">
      <c r="A277" s="246"/>
      <c r="B277" s="577"/>
      <c r="C277" s="246"/>
      <c r="D277" s="246"/>
      <c r="E277" s="246"/>
      <c r="F277" s="246"/>
      <c r="G277" s="1"/>
      <c r="H277" s="1"/>
      <c r="I277" s="1"/>
      <c r="J277" s="1"/>
      <c r="K277" s="1"/>
      <c r="L277" s="1"/>
      <c r="M277" s="1"/>
      <c r="N277" s="1"/>
      <c r="O277" s="1"/>
      <c r="P277" s="1"/>
      <c r="Q277" s="1"/>
      <c r="R277" s="1"/>
      <c r="S277" s="1"/>
      <c r="T277" s="1"/>
      <c r="U277" s="1"/>
      <c r="V277" s="1"/>
      <c r="W277" s="1"/>
      <c r="X277" s="1"/>
      <c r="Y277" s="1"/>
      <c r="Z277" s="1"/>
    </row>
    <row r="278" spans="1:26" ht="15.75" customHeight="1">
      <c r="A278" s="246"/>
      <c r="B278" s="577"/>
      <c r="C278" s="246"/>
      <c r="D278" s="246"/>
      <c r="E278" s="246"/>
      <c r="F278" s="246"/>
      <c r="G278" s="1"/>
      <c r="H278" s="1"/>
      <c r="I278" s="1"/>
      <c r="J278" s="1"/>
      <c r="K278" s="1"/>
      <c r="L278" s="1"/>
      <c r="M278" s="1"/>
      <c r="N278" s="1"/>
      <c r="O278" s="1"/>
      <c r="P278" s="1"/>
      <c r="Q278" s="1"/>
      <c r="R278" s="1"/>
      <c r="S278" s="1"/>
      <c r="T278" s="1"/>
      <c r="U278" s="1"/>
      <c r="V278" s="1"/>
      <c r="W278" s="1"/>
      <c r="X278" s="1"/>
      <c r="Y278" s="1"/>
      <c r="Z278" s="1"/>
    </row>
    <row r="279" spans="1:26" ht="15.75" customHeight="1">
      <c r="A279" s="246"/>
      <c r="B279" s="577"/>
      <c r="C279" s="246"/>
      <c r="D279" s="246"/>
      <c r="E279" s="246"/>
      <c r="F279" s="246"/>
      <c r="G279" s="1"/>
      <c r="H279" s="1"/>
      <c r="I279" s="1"/>
      <c r="J279" s="1"/>
      <c r="K279" s="1"/>
      <c r="L279" s="1"/>
      <c r="M279" s="1"/>
      <c r="N279" s="1"/>
      <c r="O279" s="1"/>
      <c r="P279" s="1"/>
      <c r="Q279" s="1"/>
      <c r="R279" s="1"/>
      <c r="S279" s="1"/>
      <c r="T279" s="1"/>
      <c r="U279" s="1"/>
      <c r="V279" s="1"/>
      <c r="W279" s="1"/>
      <c r="X279" s="1"/>
      <c r="Y279" s="1"/>
      <c r="Z279" s="1"/>
    </row>
    <row r="280" spans="1:26" ht="15.75" customHeight="1">
      <c r="A280" s="246"/>
      <c r="B280" s="577"/>
      <c r="C280" s="246"/>
      <c r="D280" s="246"/>
      <c r="E280" s="246"/>
      <c r="F280" s="246"/>
      <c r="G280" s="1"/>
      <c r="H280" s="1"/>
      <c r="I280" s="1"/>
      <c r="J280" s="1"/>
      <c r="K280" s="1"/>
      <c r="L280" s="1"/>
      <c r="M280" s="1"/>
      <c r="N280" s="1"/>
      <c r="O280" s="1"/>
      <c r="P280" s="1"/>
      <c r="Q280" s="1"/>
      <c r="R280" s="1"/>
      <c r="S280" s="1"/>
      <c r="T280" s="1"/>
      <c r="U280" s="1"/>
      <c r="V280" s="1"/>
      <c r="W280" s="1"/>
      <c r="X280" s="1"/>
      <c r="Y280" s="1"/>
      <c r="Z280" s="1"/>
    </row>
    <row r="281" spans="1:26" ht="15.75" customHeight="1">
      <c r="A281" s="246"/>
      <c r="B281" s="577"/>
      <c r="C281" s="246"/>
      <c r="D281" s="246"/>
      <c r="E281" s="246"/>
      <c r="F281" s="246"/>
      <c r="G281" s="1"/>
      <c r="H281" s="1"/>
      <c r="I281" s="1"/>
      <c r="J281" s="1"/>
      <c r="K281" s="1"/>
      <c r="L281" s="1"/>
      <c r="M281" s="1"/>
      <c r="N281" s="1"/>
      <c r="O281" s="1"/>
      <c r="P281" s="1"/>
      <c r="Q281" s="1"/>
      <c r="R281" s="1"/>
      <c r="S281" s="1"/>
      <c r="T281" s="1"/>
      <c r="U281" s="1"/>
      <c r="V281" s="1"/>
      <c r="W281" s="1"/>
      <c r="X281" s="1"/>
      <c r="Y281" s="1"/>
      <c r="Z281" s="1"/>
    </row>
    <row r="282" spans="1:26" ht="15.75" customHeight="1">
      <c r="A282" s="246"/>
      <c r="B282" s="577"/>
      <c r="C282" s="246"/>
      <c r="D282" s="246"/>
      <c r="E282" s="246"/>
      <c r="F282" s="246"/>
      <c r="G282" s="1"/>
      <c r="H282" s="1"/>
      <c r="I282" s="1"/>
      <c r="J282" s="1"/>
      <c r="K282" s="1"/>
      <c r="L282" s="1"/>
      <c r="M282" s="1"/>
      <c r="N282" s="1"/>
      <c r="O282" s="1"/>
      <c r="P282" s="1"/>
      <c r="Q282" s="1"/>
      <c r="R282" s="1"/>
      <c r="S282" s="1"/>
      <c r="T282" s="1"/>
      <c r="U282" s="1"/>
      <c r="V282" s="1"/>
      <c r="W282" s="1"/>
      <c r="X282" s="1"/>
      <c r="Y282" s="1"/>
      <c r="Z282" s="1"/>
    </row>
    <row r="283" spans="1:26" ht="15.75" customHeight="1">
      <c r="A283" s="246"/>
      <c r="B283" s="577"/>
      <c r="C283" s="246"/>
      <c r="D283" s="246"/>
      <c r="E283" s="246"/>
      <c r="F283" s="246"/>
      <c r="G283" s="1"/>
      <c r="H283" s="1"/>
      <c r="I283" s="1"/>
      <c r="J283" s="1"/>
      <c r="K283" s="1"/>
      <c r="L283" s="1"/>
      <c r="M283" s="1"/>
      <c r="N283" s="1"/>
      <c r="O283" s="1"/>
      <c r="P283" s="1"/>
      <c r="Q283" s="1"/>
      <c r="R283" s="1"/>
      <c r="S283" s="1"/>
      <c r="T283" s="1"/>
      <c r="U283" s="1"/>
      <c r="V283" s="1"/>
      <c r="W283" s="1"/>
      <c r="X283" s="1"/>
      <c r="Y283" s="1"/>
      <c r="Z283" s="1"/>
    </row>
    <row r="284" spans="1:26" ht="15.75" customHeight="1">
      <c r="A284" s="246"/>
      <c r="B284" s="577"/>
      <c r="C284" s="246"/>
      <c r="D284" s="246"/>
      <c r="E284" s="246"/>
      <c r="F284" s="246"/>
      <c r="G284" s="1"/>
      <c r="H284" s="1"/>
      <c r="I284" s="1"/>
      <c r="J284" s="1"/>
      <c r="K284" s="1"/>
      <c r="L284" s="1"/>
      <c r="M284" s="1"/>
      <c r="N284" s="1"/>
      <c r="O284" s="1"/>
      <c r="P284" s="1"/>
      <c r="Q284" s="1"/>
      <c r="R284" s="1"/>
      <c r="S284" s="1"/>
      <c r="T284" s="1"/>
      <c r="U284" s="1"/>
      <c r="V284" s="1"/>
      <c r="W284" s="1"/>
      <c r="X284" s="1"/>
      <c r="Y284" s="1"/>
      <c r="Z284" s="1"/>
    </row>
    <row r="285" spans="1:26" ht="15.75" customHeight="1">
      <c r="A285" s="246"/>
      <c r="B285" s="577"/>
      <c r="C285" s="246"/>
      <c r="D285" s="246"/>
      <c r="E285" s="246"/>
      <c r="F285" s="246"/>
      <c r="G285" s="1"/>
      <c r="H285" s="1"/>
      <c r="I285" s="1"/>
      <c r="J285" s="1"/>
      <c r="K285" s="1"/>
      <c r="L285" s="1"/>
      <c r="M285" s="1"/>
      <c r="N285" s="1"/>
      <c r="O285" s="1"/>
      <c r="P285" s="1"/>
      <c r="Q285" s="1"/>
      <c r="R285" s="1"/>
      <c r="S285" s="1"/>
      <c r="T285" s="1"/>
      <c r="U285" s="1"/>
      <c r="V285" s="1"/>
      <c r="W285" s="1"/>
      <c r="X285" s="1"/>
      <c r="Y285" s="1"/>
      <c r="Z285" s="1"/>
    </row>
    <row r="286" spans="1:26" ht="15.75" customHeight="1">
      <c r="A286" s="246"/>
      <c r="B286" s="577"/>
      <c r="C286" s="246"/>
      <c r="D286" s="246"/>
      <c r="E286" s="246"/>
      <c r="F286" s="246"/>
      <c r="G286" s="1"/>
      <c r="H286" s="1"/>
      <c r="I286" s="1"/>
      <c r="J286" s="1"/>
      <c r="K286" s="1"/>
      <c r="L286" s="1"/>
      <c r="M286" s="1"/>
      <c r="N286" s="1"/>
      <c r="O286" s="1"/>
      <c r="P286" s="1"/>
      <c r="Q286" s="1"/>
      <c r="R286" s="1"/>
      <c r="S286" s="1"/>
      <c r="T286" s="1"/>
      <c r="U286" s="1"/>
      <c r="V286" s="1"/>
      <c r="W286" s="1"/>
      <c r="X286" s="1"/>
      <c r="Y286" s="1"/>
      <c r="Z286" s="1"/>
    </row>
    <row r="287" spans="1:26" ht="15.75" customHeight="1">
      <c r="A287" s="246"/>
      <c r="B287" s="577"/>
      <c r="C287" s="246"/>
      <c r="D287" s="246"/>
      <c r="E287" s="246"/>
      <c r="F287" s="246"/>
      <c r="G287" s="1"/>
      <c r="H287" s="1"/>
      <c r="I287" s="1"/>
      <c r="J287" s="1"/>
      <c r="K287" s="1"/>
      <c r="L287" s="1"/>
      <c r="M287" s="1"/>
      <c r="N287" s="1"/>
      <c r="O287" s="1"/>
      <c r="P287" s="1"/>
      <c r="Q287" s="1"/>
      <c r="R287" s="1"/>
      <c r="S287" s="1"/>
      <c r="T287" s="1"/>
      <c r="U287" s="1"/>
      <c r="V287" s="1"/>
      <c r="W287" s="1"/>
      <c r="X287" s="1"/>
      <c r="Y287" s="1"/>
      <c r="Z287" s="1"/>
    </row>
    <row r="288" spans="1:26" ht="15.75" customHeight="1">
      <c r="A288" s="246"/>
      <c r="B288" s="577"/>
      <c r="C288" s="246"/>
      <c r="D288" s="246"/>
      <c r="E288" s="246"/>
      <c r="F288" s="246"/>
      <c r="G288" s="1"/>
      <c r="H288" s="1"/>
      <c r="I288" s="1"/>
      <c r="J288" s="1"/>
      <c r="K288" s="1"/>
      <c r="L288" s="1"/>
      <c r="M288" s="1"/>
      <c r="N288" s="1"/>
      <c r="O288" s="1"/>
      <c r="P288" s="1"/>
      <c r="Q288" s="1"/>
      <c r="R288" s="1"/>
      <c r="S288" s="1"/>
      <c r="T288" s="1"/>
      <c r="U288" s="1"/>
      <c r="V288" s="1"/>
      <c r="W288" s="1"/>
      <c r="X288" s="1"/>
      <c r="Y288" s="1"/>
      <c r="Z288" s="1"/>
    </row>
    <row r="289" spans="1:26" ht="15.75" customHeight="1">
      <c r="A289" s="246"/>
      <c r="B289" s="577"/>
      <c r="C289" s="246"/>
      <c r="D289" s="246"/>
      <c r="E289" s="246"/>
      <c r="F289" s="246"/>
      <c r="G289" s="1"/>
      <c r="H289" s="1"/>
      <c r="I289" s="1"/>
      <c r="J289" s="1"/>
      <c r="K289" s="1"/>
      <c r="L289" s="1"/>
      <c r="M289" s="1"/>
      <c r="N289" s="1"/>
      <c r="O289" s="1"/>
      <c r="P289" s="1"/>
      <c r="Q289" s="1"/>
      <c r="R289" s="1"/>
      <c r="S289" s="1"/>
      <c r="T289" s="1"/>
      <c r="U289" s="1"/>
      <c r="V289" s="1"/>
      <c r="W289" s="1"/>
      <c r="X289" s="1"/>
      <c r="Y289" s="1"/>
      <c r="Z289" s="1"/>
    </row>
    <row r="290" spans="1:26" ht="15.75" customHeight="1">
      <c r="A290" s="246"/>
      <c r="B290" s="577"/>
      <c r="C290" s="246"/>
      <c r="D290" s="246"/>
      <c r="E290" s="246"/>
      <c r="F290" s="246"/>
      <c r="G290" s="1"/>
      <c r="H290" s="1"/>
      <c r="I290" s="1"/>
      <c r="J290" s="1"/>
      <c r="K290" s="1"/>
      <c r="L290" s="1"/>
      <c r="M290" s="1"/>
      <c r="N290" s="1"/>
      <c r="O290" s="1"/>
      <c r="P290" s="1"/>
      <c r="Q290" s="1"/>
      <c r="R290" s="1"/>
      <c r="S290" s="1"/>
      <c r="T290" s="1"/>
      <c r="U290" s="1"/>
      <c r="V290" s="1"/>
      <c r="W290" s="1"/>
      <c r="X290" s="1"/>
      <c r="Y290" s="1"/>
      <c r="Z290" s="1"/>
    </row>
    <row r="291" spans="1:26" ht="15.75" customHeight="1">
      <c r="A291" s="246"/>
      <c r="B291" s="577"/>
      <c r="C291" s="246"/>
      <c r="D291" s="246"/>
      <c r="E291" s="246"/>
      <c r="F291" s="246"/>
      <c r="G291" s="1"/>
      <c r="H291" s="1"/>
      <c r="I291" s="1"/>
      <c r="J291" s="1"/>
      <c r="K291" s="1"/>
      <c r="L291" s="1"/>
      <c r="M291" s="1"/>
      <c r="N291" s="1"/>
      <c r="O291" s="1"/>
      <c r="P291" s="1"/>
      <c r="Q291" s="1"/>
      <c r="R291" s="1"/>
      <c r="S291" s="1"/>
      <c r="T291" s="1"/>
      <c r="U291" s="1"/>
      <c r="V291" s="1"/>
      <c r="W291" s="1"/>
      <c r="X291" s="1"/>
      <c r="Y291" s="1"/>
      <c r="Z291" s="1"/>
    </row>
    <row r="292" spans="1:26" ht="15.75" customHeight="1">
      <c r="A292" s="246"/>
      <c r="B292" s="577"/>
      <c r="C292" s="246"/>
      <c r="D292" s="246"/>
      <c r="E292" s="246"/>
      <c r="F292" s="246"/>
      <c r="G292" s="1"/>
      <c r="H292" s="1"/>
      <c r="I292" s="1"/>
      <c r="J292" s="1"/>
      <c r="K292" s="1"/>
      <c r="L292" s="1"/>
      <c r="M292" s="1"/>
      <c r="N292" s="1"/>
      <c r="O292" s="1"/>
      <c r="P292" s="1"/>
      <c r="Q292" s="1"/>
      <c r="R292" s="1"/>
      <c r="S292" s="1"/>
      <c r="T292" s="1"/>
      <c r="U292" s="1"/>
      <c r="V292" s="1"/>
      <c r="W292" s="1"/>
      <c r="X292" s="1"/>
      <c r="Y292" s="1"/>
      <c r="Z292" s="1"/>
    </row>
    <row r="293" spans="1:26" ht="15.75" customHeight="1">
      <c r="A293" s="246"/>
      <c r="B293" s="577"/>
      <c r="C293" s="246"/>
      <c r="D293" s="246"/>
      <c r="E293" s="246"/>
      <c r="F293" s="246"/>
      <c r="G293" s="1"/>
      <c r="H293" s="1"/>
      <c r="I293" s="1"/>
      <c r="J293" s="1"/>
      <c r="K293" s="1"/>
      <c r="L293" s="1"/>
      <c r="M293" s="1"/>
      <c r="N293" s="1"/>
      <c r="O293" s="1"/>
      <c r="P293" s="1"/>
      <c r="Q293" s="1"/>
      <c r="R293" s="1"/>
      <c r="S293" s="1"/>
      <c r="T293" s="1"/>
      <c r="U293" s="1"/>
      <c r="V293" s="1"/>
      <c r="W293" s="1"/>
      <c r="X293" s="1"/>
      <c r="Y293" s="1"/>
      <c r="Z293" s="1"/>
    </row>
    <row r="294" spans="1:26" ht="15.75" customHeight="1">
      <c r="A294" s="246"/>
      <c r="B294" s="577"/>
      <c r="C294" s="246"/>
      <c r="D294" s="246"/>
      <c r="E294" s="246"/>
      <c r="F294" s="246"/>
      <c r="G294" s="1"/>
      <c r="H294" s="1"/>
      <c r="I294" s="1"/>
      <c r="J294" s="1"/>
      <c r="K294" s="1"/>
      <c r="L294" s="1"/>
      <c r="M294" s="1"/>
      <c r="N294" s="1"/>
      <c r="O294" s="1"/>
      <c r="P294" s="1"/>
      <c r="Q294" s="1"/>
      <c r="R294" s="1"/>
      <c r="S294" s="1"/>
      <c r="T294" s="1"/>
      <c r="U294" s="1"/>
      <c r="V294" s="1"/>
      <c r="W294" s="1"/>
      <c r="X294" s="1"/>
      <c r="Y294" s="1"/>
      <c r="Z294" s="1"/>
    </row>
    <row r="295" spans="1:26" ht="15.75" customHeight="1">
      <c r="A295" s="246"/>
      <c r="B295" s="577"/>
      <c r="C295" s="246"/>
      <c r="D295" s="246"/>
      <c r="E295" s="246"/>
      <c r="F295" s="246"/>
      <c r="G295" s="1"/>
      <c r="H295" s="1"/>
      <c r="I295" s="1"/>
      <c r="J295" s="1"/>
      <c r="K295" s="1"/>
      <c r="L295" s="1"/>
      <c r="M295" s="1"/>
      <c r="N295" s="1"/>
      <c r="O295" s="1"/>
      <c r="P295" s="1"/>
      <c r="Q295" s="1"/>
      <c r="R295" s="1"/>
      <c r="S295" s="1"/>
      <c r="T295" s="1"/>
      <c r="U295" s="1"/>
      <c r="V295" s="1"/>
      <c r="W295" s="1"/>
      <c r="X295" s="1"/>
      <c r="Y295" s="1"/>
      <c r="Z295" s="1"/>
    </row>
    <row r="296" spans="1:26" ht="15.75" customHeight="1">
      <c r="A296" s="246"/>
      <c r="B296" s="577"/>
      <c r="C296" s="246"/>
      <c r="D296" s="246"/>
      <c r="E296" s="246"/>
      <c r="F296" s="246"/>
      <c r="G296" s="1"/>
      <c r="H296" s="1"/>
      <c r="I296" s="1"/>
      <c r="J296" s="1"/>
      <c r="K296" s="1"/>
      <c r="L296" s="1"/>
      <c r="M296" s="1"/>
      <c r="N296" s="1"/>
      <c r="O296" s="1"/>
      <c r="P296" s="1"/>
      <c r="Q296" s="1"/>
      <c r="R296" s="1"/>
      <c r="S296" s="1"/>
      <c r="T296" s="1"/>
      <c r="U296" s="1"/>
      <c r="V296" s="1"/>
      <c r="W296" s="1"/>
      <c r="X296" s="1"/>
      <c r="Y296" s="1"/>
      <c r="Z296" s="1"/>
    </row>
    <row r="297" spans="1:26" ht="15.75" customHeight="1">
      <c r="A297" s="246"/>
      <c r="B297" s="577"/>
      <c r="C297" s="246"/>
      <c r="D297" s="246"/>
      <c r="E297" s="246"/>
      <c r="F297" s="246"/>
      <c r="G297" s="1"/>
      <c r="H297" s="1"/>
      <c r="I297" s="1"/>
      <c r="J297" s="1"/>
      <c r="K297" s="1"/>
      <c r="L297" s="1"/>
      <c r="M297" s="1"/>
      <c r="N297" s="1"/>
      <c r="O297" s="1"/>
      <c r="P297" s="1"/>
      <c r="Q297" s="1"/>
      <c r="R297" s="1"/>
      <c r="S297" s="1"/>
      <c r="T297" s="1"/>
      <c r="U297" s="1"/>
      <c r="V297" s="1"/>
      <c r="W297" s="1"/>
      <c r="X297" s="1"/>
      <c r="Y297" s="1"/>
      <c r="Z297" s="1"/>
    </row>
    <row r="298" spans="1:26" ht="15.75" customHeight="1">
      <c r="A298" s="246"/>
      <c r="B298" s="577"/>
      <c r="C298" s="246"/>
      <c r="D298" s="246"/>
      <c r="E298" s="246"/>
      <c r="F298" s="246"/>
      <c r="G298" s="1"/>
      <c r="H298" s="1"/>
      <c r="I298" s="1"/>
      <c r="J298" s="1"/>
      <c r="K298" s="1"/>
      <c r="L298" s="1"/>
      <c r="M298" s="1"/>
      <c r="N298" s="1"/>
      <c r="O298" s="1"/>
      <c r="P298" s="1"/>
      <c r="Q298" s="1"/>
      <c r="R298" s="1"/>
      <c r="S298" s="1"/>
      <c r="T298" s="1"/>
      <c r="U298" s="1"/>
      <c r="V298" s="1"/>
      <c r="W298" s="1"/>
      <c r="X298" s="1"/>
      <c r="Y298" s="1"/>
      <c r="Z298" s="1"/>
    </row>
    <row r="299" spans="1:26" ht="15.75" customHeight="1">
      <c r="A299" s="246"/>
      <c r="B299" s="577"/>
      <c r="C299" s="246"/>
      <c r="D299" s="246"/>
      <c r="E299" s="246"/>
      <c r="F299" s="246"/>
      <c r="G299" s="1"/>
      <c r="H299" s="1"/>
      <c r="I299" s="1"/>
      <c r="J299" s="1"/>
      <c r="K299" s="1"/>
      <c r="L299" s="1"/>
      <c r="M299" s="1"/>
      <c r="N299" s="1"/>
      <c r="O299" s="1"/>
      <c r="P299" s="1"/>
      <c r="Q299" s="1"/>
      <c r="R299" s="1"/>
      <c r="S299" s="1"/>
      <c r="T299" s="1"/>
      <c r="U299" s="1"/>
      <c r="V299" s="1"/>
      <c r="W299" s="1"/>
      <c r="X299" s="1"/>
      <c r="Y299" s="1"/>
      <c r="Z299" s="1"/>
    </row>
    <row r="300" spans="1:26" ht="15.75" customHeight="1">
      <c r="A300" s="246"/>
      <c r="B300" s="577"/>
      <c r="C300" s="246"/>
      <c r="D300" s="246"/>
      <c r="E300" s="246"/>
      <c r="F300" s="246"/>
      <c r="G300" s="1"/>
      <c r="H300" s="1"/>
      <c r="I300" s="1"/>
      <c r="J300" s="1"/>
      <c r="K300" s="1"/>
      <c r="L300" s="1"/>
      <c r="M300" s="1"/>
      <c r="N300" s="1"/>
      <c r="O300" s="1"/>
      <c r="P300" s="1"/>
      <c r="Q300" s="1"/>
      <c r="R300" s="1"/>
      <c r="S300" s="1"/>
      <c r="T300" s="1"/>
      <c r="U300" s="1"/>
      <c r="V300" s="1"/>
      <c r="W300" s="1"/>
      <c r="X300" s="1"/>
      <c r="Y300" s="1"/>
      <c r="Z300" s="1"/>
    </row>
    <row r="301" spans="1:26" ht="15.75" customHeight="1">
      <c r="A301" s="246"/>
      <c r="B301" s="577"/>
      <c r="C301" s="246"/>
      <c r="D301" s="246"/>
      <c r="E301" s="246"/>
      <c r="F301" s="246"/>
      <c r="G301" s="1"/>
      <c r="H301" s="1"/>
      <c r="I301" s="1"/>
      <c r="J301" s="1"/>
      <c r="K301" s="1"/>
      <c r="L301" s="1"/>
      <c r="M301" s="1"/>
      <c r="N301" s="1"/>
      <c r="O301" s="1"/>
      <c r="P301" s="1"/>
      <c r="Q301" s="1"/>
      <c r="R301" s="1"/>
      <c r="S301" s="1"/>
      <c r="T301" s="1"/>
      <c r="U301" s="1"/>
      <c r="V301" s="1"/>
      <c r="W301" s="1"/>
      <c r="X301" s="1"/>
      <c r="Y301" s="1"/>
      <c r="Z301" s="1"/>
    </row>
    <row r="302" spans="1:26" ht="15.75" customHeight="1">
      <c r="A302" s="246"/>
      <c r="B302" s="577"/>
      <c r="C302" s="246"/>
      <c r="D302" s="246"/>
      <c r="E302" s="246"/>
      <c r="F302" s="246"/>
      <c r="G302" s="1"/>
      <c r="H302" s="1"/>
      <c r="I302" s="1"/>
      <c r="J302" s="1"/>
      <c r="K302" s="1"/>
      <c r="L302" s="1"/>
      <c r="M302" s="1"/>
      <c r="N302" s="1"/>
      <c r="O302" s="1"/>
      <c r="P302" s="1"/>
      <c r="Q302" s="1"/>
      <c r="R302" s="1"/>
      <c r="S302" s="1"/>
      <c r="T302" s="1"/>
      <c r="U302" s="1"/>
      <c r="V302" s="1"/>
      <c r="W302" s="1"/>
      <c r="X302" s="1"/>
      <c r="Y302" s="1"/>
      <c r="Z302" s="1"/>
    </row>
    <row r="303" spans="1:26" ht="15.75" customHeight="1">
      <c r="A303" s="246"/>
      <c r="B303" s="577"/>
      <c r="C303" s="246"/>
      <c r="D303" s="246"/>
      <c r="E303" s="246"/>
      <c r="F303" s="246"/>
      <c r="G303" s="1"/>
      <c r="H303" s="1"/>
      <c r="I303" s="1"/>
      <c r="J303" s="1"/>
      <c r="K303" s="1"/>
      <c r="L303" s="1"/>
      <c r="M303" s="1"/>
      <c r="N303" s="1"/>
      <c r="O303" s="1"/>
      <c r="P303" s="1"/>
      <c r="Q303" s="1"/>
      <c r="R303" s="1"/>
      <c r="S303" s="1"/>
      <c r="T303" s="1"/>
      <c r="U303" s="1"/>
      <c r="V303" s="1"/>
      <c r="W303" s="1"/>
      <c r="X303" s="1"/>
      <c r="Y303" s="1"/>
      <c r="Z303" s="1"/>
    </row>
    <row r="304" spans="1:26" ht="15.75" customHeight="1">
      <c r="A304" s="246"/>
      <c r="B304" s="577"/>
      <c r="C304" s="246"/>
      <c r="D304" s="246"/>
      <c r="E304" s="246"/>
      <c r="F304" s="246"/>
      <c r="G304" s="1"/>
      <c r="H304" s="1"/>
      <c r="I304" s="1"/>
      <c r="J304" s="1"/>
      <c r="K304" s="1"/>
      <c r="L304" s="1"/>
      <c r="M304" s="1"/>
      <c r="N304" s="1"/>
      <c r="O304" s="1"/>
      <c r="P304" s="1"/>
      <c r="Q304" s="1"/>
      <c r="R304" s="1"/>
      <c r="S304" s="1"/>
      <c r="T304" s="1"/>
      <c r="U304" s="1"/>
      <c r="V304" s="1"/>
      <c r="W304" s="1"/>
      <c r="X304" s="1"/>
      <c r="Y304" s="1"/>
      <c r="Z304" s="1"/>
    </row>
    <row r="305" spans="1:26" ht="15.75" customHeight="1">
      <c r="A305" s="246"/>
      <c r="B305" s="577"/>
      <c r="C305" s="246"/>
      <c r="D305" s="246"/>
      <c r="E305" s="246"/>
      <c r="F305" s="246"/>
      <c r="G305" s="1"/>
      <c r="H305" s="1"/>
      <c r="I305" s="1"/>
      <c r="J305" s="1"/>
      <c r="K305" s="1"/>
      <c r="L305" s="1"/>
      <c r="M305" s="1"/>
      <c r="N305" s="1"/>
      <c r="O305" s="1"/>
      <c r="P305" s="1"/>
      <c r="Q305" s="1"/>
      <c r="R305" s="1"/>
      <c r="S305" s="1"/>
      <c r="T305" s="1"/>
      <c r="U305" s="1"/>
      <c r="V305" s="1"/>
      <c r="W305" s="1"/>
      <c r="X305" s="1"/>
      <c r="Y305" s="1"/>
      <c r="Z305" s="1"/>
    </row>
    <row r="306" spans="1:26" ht="15.75" customHeight="1">
      <c r="A306" s="246"/>
      <c r="B306" s="577"/>
      <c r="C306" s="246"/>
      <c r="D306" s="246"/>
      <c r="E306" s="246"/>
      <c r="F306" s="246"/>
      <c r="G306" s="1"/>
      <c r="H306" s="1"/>
      <c r="I306" s="1"/>
      <c r="J306" s="1"/>
      <c r="K306" s="1"/>
      <c r="L306" s="1"/>
      <c r="M306" s="1"/>
      <c r="N306" s="1"/>
      <c r="O306" s="1"/>
      <c r="P306" s="1"/>
      <c r="Q306" s="1"/>
      <c r="R306" s="1"/>
      <c r="S306" s="1"/>
      <c r="T306" s="1"/>
      <c r="U306" s="1"/>
      <c r="V306" s="1"/>
      <c r="W306" s="1"/>
      <c r="X306" s="1"/>
      <c r="Y306" s="1"/>
      <c r="Z306" s="1"/>
    </row>
    <row r="307" spans="1:26" ht="15.75" customHeight="1">
      <c r="A307" s="246"/>
      <c r="B307" s="577"/>
      <c r="C307" s="246"/>
      <c r="D307" s="246"/>
      <c r="E307" s="246"/>
      <c r="F307" s="246"/>
      <c r="G307" s="1"/>
      <c r="H307" s="1"/>
      <c r="I307" s="1"/>
      <c r="J307" s="1"/>
      <c r="K307" s="1"/>
      <c r="L307" s="1"/>
      <c r="M307" s="1"/>
      <c r="N307" s="1"/>
      <c r="O307" s="1"/>
      <c r="P307" s="1"/>
      <c r="Q307" s="1"/>
      <c r="R307" s="1"/>
      <c r="S307" s="1"/>
      <c r="T307" s="1"/>
      <c r="U307" s="1"/>
      <c r="V307" s="1"/>
      <c r="W307" s="1"/>
      <c r="X307" s="1"/>
      <c r="Y307" s="1"/>
      <c r="Z307" s="1"/>
    </row>
    <row r="308" spans="1:26" ht="15.75" customHeight="1">
      <c r="A308" s="246"/>
      <c r="B308" s="577"/>
      <c r="C308" s="246"/>
      <c r="D308" s="246"/>
      <c r="E308" s="246"/>
      <c r="F308" s="246"/>
      <c r="G308" s="1"/>
      <c r="H308" s="1"/>
      <c r="I308" s="1"/>
      <c r="J308" s="1"/>
      <c r="K308" s="1"/>
      <c r="L308" s="1"/>
      <c r="M308" s="1"/>
      <c r="N308" s="1"/>
      <c r="O308" s="1"/>
      <c r="P308" s="1"/>
      <c r="Q308" s="1"/>
      <c r="R308" s="1"/>
      <c r="S308" s="1"/>
      <c r="T308" s="1"/>
      <c r="U308" s="1"/>
      <c r="V308" s="1"/>
      <c r="W308" s="1"/>
      <c r="X308" s="1"/>
      <c r="Y308" s="1"/>
      <c r="Z308" s="1"/>
    </row>
    <row r="309" spans="1:26" ht="15.75" customHeight="1">
      <c r="A309" s="246"/>
      <c r="B309" s="577"/>
      <c r="C309" s="246"/>
      <c r="D309" s="246"/>
      <c r="E309" s="246"/>
      <c r="F309" s="246"/>
      <c r="G309" s="1"/>
      <c r="H309" s="1"/>
      <c r="I309" s="1"/>
      <c r="J309" s="1"/>
      <c r="K309" s="1"/>
      <c r="L309" s="1"/>
      <c r="M309" s="1"/>
      <c r="N309" s="1"/>
      <c r="O309" s="1"/>
      <c r="P309" s="1"/>
      <c r="Q309" s="1"/>
      <c r="R309" s="1"/>
      <c r="S309" s="1"/>
      <c r="T309" s="1"/>
      <c r="U309" s="1"/>
      <c r="V309" s="1"/>
      <c r="W309" s="1"/>
      <c r="X309" s="1"/>
      <c r="Y309" s="1"/>
      <c r="Z309" s="1"/>
    </row>
    <row r="310" spans="1:26" ht="15.75" customHeight="1">
      <c r="A310" s="246"/>
      <c r="B310" s="577"/>
      <c r="C310" s="246"/>
      <c r="D310" s="246"/>
      <c r="E310" s="246"/>
      <c r="F310" s="246"/>
      <c r="G310" s="1"/>
      <c r="H310" s="1"/>
      <c r="I310" s="1"/>
      <c r="J310" s="1"/>
      <c r="K310" s="1"/>
      <c r="L310" s="1"/>
      <c r="M310" s="1"/>
      <c r="N310" s="1"/>
      <c r="O310" s="1"/>
      <c r="P310" s="1"/>
      <c r="Q310" s="1"/>
      <c r="R310" s="1"/>
      <c r="S310" s="1"/>
      <c r="T310" s="1"/>
      <c r="U310" s="1"/>
      <c r="V310" s="1"/>
      <c r="W310" s="1"/>
      <c r="X310" s="1"/>
      <c r="Y310" s="1"/>
      <c r="Z310" s="1"/>
    </row>
    <row r="311" spans="1:26" ht="15.75" customHeight="1">
      <c r="A311" s="246"/>
      <c r="B311" s="577"/>
      <c r="C311" s="246"/>
      <c r="D311" s="246"/>
      <c r="E311" s="246"/>
      <c r="F311" s="246"/>
      <c r="G311" s="1"/>
      <c r="H311" s="1"/>
      <c r="I311" s="1"/>
      <c r="J311" s="1"/>
      <c r="K311" s="1"/>
      <c r="L311" s="1"/>
      <c r="M311" s="1"/>
      <c r="N311" s="1"/>
      <c r="O311" s="1"/>
      <c r="P311" s="1"/>
      <c r="Q311" s="1"/>
      <c r="R311" s="1"/>
      <c r="S311" s="1"/>
      <c r="T311" s="1"/>
      <c r="U311" s="1"/>
      <c r="V311" s="1"/>
      <c r="W311" s="1"/>
      <c r="X311" s="1"/>
      <c r="Y311" s="1"/>
      <c r="Z311" s="1"/>
    </row>
    <row r="312" spans="1:26" ht="15.75" customHeight="1">
      <c r="A312" s="246"/>
      <c r="B312" s="577"/>
      <c r="C312" s="246"/>
      <c r="D312" s="246"/>
      <c r="E312" s="246"/>
      <c r="F312" s="246"/>
      <c r="G312" s="1"/>
      <c r="H312" s="1"/>
      <c r="I312" s="1"/>
      <c r="J312" s="1"/>
      <c r="K312" s="1"/>
      <c r="L312" s="1"/>
      <c r="M312" s="1"/>
      <c r="N312" s="1"/>
      <c r="O312" s="1"/>
      <c r="P312" s="1"/>
      <c r="Q312" s="1"/>
      <c r="R312" s="1"/>
      <c r="S312" s="1"/>
      <c r="T312" s="1"/>
      <c r="U312" s="1"/>
      <c r="V312" s="1"/>
      <c r="W312" s="1"/>
      <c r="X312" s="1"/>
      <c r="Y312" s="1"/>
      <c r="Z312" s="1"/>
    </row>
    <row r="313" spans="1:26" ht="15.75" customHeight="1">
      <c r="A313" s="246"/>
      <c r="B313" s="577"/>
      <c r="C313" s="246"/>
      <c r="D313" s="246"/>
      <c r="E313" s="246"/>
      <c r="F313" s="246"/>
      <c r="G313" s="1"/>
      <c r="H313" s="1"/>
      <c r="I313" s="1"/>
      <c r="J313" s="1"/>
      <c r="K313" s="1"/>
      <c r="L313" s="1"/>
      <c r="M313" s="1"/>
      <c r="N313" s="1"/>
      <c r="O313" s="1"/>
      <c r="P313" s="1"/>
      <c r="Q313" s="1"/>
      <c r="R313" s="1"/>
      <c r="S313" s="1"/>
      <c r="T313" s="1"/>
      <c r="U313" s="1"/>
      <c r="V313" s="1"/>
      <c r="W313" s="1"/>
      <c r="X313" s="1"/>
      <c r="Y313" s="1"/>
      <c r="Z313" s="1"/>
    </row>
    <row r="314" spans="1:26" ht="15.75" customHeight="1">
      <c r="A314" s="246"/>
      <c r="B314" s="577"/>
      <c r="C314" s="246"/>
      <c r="D314" s="246"/>
      <c r="E314" s="246"/>
      <c r="F314" s="246"/>
      <c r="G314" s="1"/>
      <c r="H314" s="1"/>
      <c r="I314" s="1"/>
      <c r="J314" s="1"/>
      <c r="K314" s="1"/>
      <c r="L314" s="1"/>
      <c r="M314" s="1"/>
      <c r="N314" s="1"/>
      <c r="O314" s="1"/>
      <c r="P314" s="1"/>
      <c r="Q314" s="1"/>
      <c r="R314" s="1"/>
      <c r="S314" s="1"/>
      <c r="T314" s="1"/>
      <c r="U314" s="1"/>
      <c r="V314" s="1"/>
      <c r="W314" s="1"/>
      <c r="X314" s="1"/>
      <c r="Y314" s="1"/>
      <c r="Z314" s="1"/>
    </row>
    <row r="315" spans="1:26" ht="15.75" customHeight="1">
      <c r="A315" s="246"/>
      <c r="B315" s="577"/>
      <c r="C315" s="246"/>
      <c r="D315" s="246"/>
      <c r="E315" s="246"/>
      <c r="F315" s="246"/>
      <c r="G315" s="1"/>
      <c r="H315" s="1"/>
      <c r="I315" s="1"/>
      <c r="J315" s="1"/>
      <c r="K315" s="1"/>
      <c r="L315" s="1"/>
      <c r="M315" s="1"/>
      <c r="N315" s="1"/>
      <c r="O315" s="1"/>
      <c r="P315" s="1"/>
      <c r="Q315" s="1"/>
      <c r="R315" s="1"/>
      <c r="S315" s="1"/>
      <c r="T315" s="1"/>
      <c r="U315" s="1"/>
      <c r="V315" s="1"/>
      <c r="W315" s="1"/>
      <c r="X315" s="1"/>
      <c r="Y315" s="1"/>
      <c r="Z315" s="1"/>
    </row>
    <row r="316" spans="1:26" ht="15.75" customHeight="1">
      <c r="A316" s="246"/>
      <c r="B316" s="577"/>
      <c r="C316" s="246"/>
      <c r="D316" s="246"/>
      <c r="E316" s="246"/>
      <c r="F316" s="246"/>
      <c r="G316" s="1"/>
      <c r="H316" s="1"/>
      <c r="I316" s="1"/>
      <c r="J316" s="1"/>
      <c r="K316" s="1"/>
      <c r="L316" s="1"/>
      <c r="M316" s="1"/>
      <c r="N316" s="1"/>
      <c r="O316" s="1"/>
      <c r="P316" s="1"/>
      <c r="Q316" s="1"/>
      <c r="R316" s="1"/>
      <c r="S316" s="1"/>
      <c r="T316" s="1"/>
      <c r="U316" s="1"/>
      <c r="V316" s="1"/>
      <c r="W316" s="1"/>
      <c r="X316" s="1"/>
      <c r="Y316" s="1"/>
      <c r="Z316" s="1"/>
    </row>
    <row r="317" spans="1:26" ht="15.75" customHeight="1">
      <c r="A317" s="246"/>
      <c r="B317" s="577"/>
      <c r="C317" s="246"/>
      <c r="D317" s="246"/>
      <c r="E317" s="246"/>
      <c r="F317" s="246"/>
      <c r="G317" s="1"/>
      <c r="H317" s="1"/>
      <c r="I317" s="1"/>
      <c r="J317" s="1"/>
      <c r="K317" s="1"/>
      <c r="L317" s="1"/>
      <c r="M317" s="1"/>
      <c r="N317" s="1"/>
      <c r="O317" s="1"/>
      <c r="P317" s="1"/>
      <c r="Q317" s="1"/>
      <c r="R317" s="1"/>
      <c r="S317" s="1"/>
      <c r="T317" s="1"/>
      <c r="U317" s="1"/>
      <c r="V317" s="1"/>
      <c r="W317" s="1"/>
      <c r="X317" s="1"/>
      <c r="Y317" s="1"/>
      <c r="Z317" s="1"/>
    </row>
    <row r="318" spans="1:26" ht="15.75" customHeight="1">
      <c r="A318" s="246"/>
      <c r="B318" s="577"/>
      <c r="C318" s="246"/>
      <c r="D318" s="246"/>
      <c r="E318" s="246"/>
      <c r="F318" s="246"/>
      <c r="G318" s="1"/>
      <c r="H318" s="1"/>
      <c r="I318" s="1"/>
      <c r="J318" s="1"/>
      <c r="K318" s="1"/>
      <c r="L318" s="1"/>
      <c r="M318" s="1"/>
      <c r="N318" s="1"/>
      <c r="O318" s="1"/>
      <c r="P318" s="1"/>
      <c r="Q318" s="1"/>
      <c r="R318" s="1"/>
      <c r="S318" s="1"/>
      <c r="T318" s="1"/>
      <c r="U318" s="1"/>
      <c r="V318" s="1"/>
      <c r="W318" s="1"/>
      <c r="X318" s="1"/>
      <c r="Y318" s="1"/>
      <c r="Z318" s="1"/>
    </row>
    <row r="319" spans="1:26" ht="15.75" customHeight="1">
      <c r="A319" s="246"/>
      <c r="B319" s="577"/>
      <c r="C319" s="246"/>
      <c r="D319" s="246"/>
      <c r="E319" s="246"/>
      <c r="F319" s="246"/>
      <c r="G319" s="1"/>
      <c r="H319" s="1"/>
      <c r="I319" s="1"/>
      <c r="J319" s="1"/>
      <c r="K319" s="1"/>
      <c r="L319" s="1"/>
      <c r="M319" s="1"/>
      <c r="N319" s="1"/>
      <c r="O319" s="1"/>
      <c r="P319" s="1"/>
      <c r="Q319" s="1"/>
      <c r="R319" s="1"/>
      <c r="S319" s="1"/>
      <c r="T319" s="1"/>
      <c r="U319" s="1"/>
      <c r="V319" s="1"/>
      <c r="W319" s="1"/>
      <c r="X319" s="1"/>
      <c r="Y319" s="1"/>
      <c r="Z319" s="1"/>
    </row>
    <row r="320" spans="1:26" ht="15.75" customHeight="1">
      <c r="A320" s="246"/>
      <c r="B320" s="577"/>
      <c r="C320" s="246"/>
      <c r="D320" s="246"/>
      <c r="E320" s="246"/>
      <c r="F320" s="246"/>
      <c r="G320" s="1"/>
      <c r="H320" s="1"/>
      <c r="I320" s="1"/>
      <c r="J320" s="1"/>
      <c r="K320" s="1"/>
      <c r="L320" s="1"/>
      <c r="M320" s="1"/>
      <c r="N320" s="1"/>
      <c r="O320" s="1"/>
      <c r="P320" s="1"/>
      <c r="Q320" s="1"/>
      <c r="R320" s="1"/>
      <c r="S320" s="1"/>
      <c r="T320" s="1"/>
      <c r="U320" s="1"/>
      <c r="V320" s="1"/>
      <c r="W320" s="1"/>
      <c r="X320" s="1"/>
      <c r="Y320" s="1"/>
      <c r="Z320" s="1"/>
    </row>
    <row r="321" spans="1:26" ht="15.75" customHeight="1">
      <c r="A321" s="246"/>
      <c r="B321" s="577"/>
      <c r="C321" s="246"/>
      <c r="D321" s="246"/>
      <c r="E321" s="246"/>
      <c r="F321" s="246"/>
      <c r="G321" s="1"/>
      <c r="H321" s="1"/>
      <c r="I321" s="1"/>
      <c r="J321" s="1"/>
      <c r="K321" s="1"/>
      <c r="L321" s="1"/>
      <c r="M321" s="1"/>
      <c r="N321" s="1"/>
      <c r="O321" s="1"/>
      <c r="P321" s="1"/>
      <c r="Q321" s="1"/>
      <c r="R321" s="1"/>
      <c r="S321" s="1"/>
      <c r="T321" s="1"/>
      <c r="U321" s="1"/>
      <c r="V321" s="1"/>
      <c r="W321" s="1"/>
      <c r="X321" s="1"/>
      <c r="Y321" s="1"/>
      <c r="Z321" s="1"/>
    </row>
    <row r="322" spans="1:26" ht="15.75" customHeight="1">
      <c r="A322" s="246"/>
      <c r="B322" s="577"/>
      <c r="C322" s="246"/>
      <c r="D322" s="246"/>
      <c r="E322" s="246"/>
      <c r="F322" s="246"/>
      <c r="G322" s="1"/>
      <c r="H322" s="1"/>
      <c r="I322" s="1"/>
      <c r="J322" s="1"/>
      <c r="K322" s="1"/>
      <c r="L322" s="1"/>
      <c r="M322" s="1"/>
      <c r="N322" s="1"/>
      <c r="O322" s="1"/>
      <c r="P322" s="1"/>
      <c r="Q322" s="1"/>
      <c r="R322" s="1"/>
      <c r="S322" s="1"/>
      <c r="T322" s="1"/>
      <c r="U322" s="1"/>
      <c r="V322" s="1"/>
      <c r="W322" s="1"/>
      <c r="X322" s="1"/>
      <c r="Y322" s="1"/>
      <c r="Z322" s="1"/>
    </row>
    <row r="323" spans="1:26" ht="15.75" customHeight="1">
      <c r="A323" s="246"/>
      <c r="B323" s="577"/>
      <c r="C323" s="246"/>
      <c r="D323" s="246"/>
      <c r="E323" s="246"/>
      <c r="F323" s="246"/>
      <c r="G323" s="1"/>
      <c r="H323" s="1"/>
      <c r="I323" s="1"/>
      <c r="J323" s="1"/>
      <c r="K323" s="1"/>
      <c r="L323" s="1"/>
      <c r="M323" s="1"/>
      <c r="N323" s="1"/>
      <c r="O323" s="1"/>
      <c r="P323" s="1"/>
      <c r="Q323" s="1"/>
      <c r="R323" s="1"/>
      <c r="S323" s="1"/>
      <c r="T323" s="1"/>
      <c r="U323" s="1"/>
      <c r="V323" s="1"/>
      <c r="W323" s="1"/>
      <c r="X323" s="1"/>
      <c r="Y323" s="1"/>
      <c r="Z323" s="1"/>
    </row>
    <row r="324" spans="1:26" ht="15.75" customHeight="1">
      <c r="A324" s="246"/>
      <c r="B324" s="577"/>
      <c r="C324" s="246"/>
      <c r="D324" s="246"/>
      <c r="E324" s="246"/>
      <c r="F324" s="246"/>
      <c r="G324" s="1"/>
      <c r="H324" s="1"/>
      <c r="I324" s="1"/>
      <c r="J324" s="1"/>
      <c r="K324" s="1"/>
      <c r="L324" s="1"/>
      <c r="M324" s="1"/>
      <c r="N324" s="1"/>
      <c r="O324" s="1"/>
      <c r="P324" s="1"/>
      <c r="Q324" s="1"/>
      <c r="R324" s="1"/>
      <c r="S324" s="1"/>
      <c r="T324" s="1"/>
      <c r="U324" s="1"/>
      <c r="V324" s="1"/>
      <c r="W324" s="1"/>
      <c r="X324" s="1"/>
      <c r="Y324" s="1"/>
      <c r="Z324" s="1"/>
    </row>
    <row r="325" spans="1:26" ht="15.75" customHeight="1">
      <c r="A325" s="246"/>
      <c r="B325" s="577"/>
      <c r="C325" s="246"/>
      <c r="D325" s="246"/>
      <c r="E325" s="246"/>
      <c r="F325" s="246"/>
      <c r="G325" s="1"/>
      <c r="H325" s="1"/>
      <c r="I325" s="1"/>
      <c r="J325" s="1"/>
      <c r="K325" s="1"/>
      <c r="L325" s="1"/>
      <c r="M325" s="1"/>
      <c r="N325" s="1"/>
      <c r="O325" s="1"/>
      <c r="P325" s="1"/>
      <c r="Q325" s="1"/>
      <c r="R325" s="1"/>
      <c r="S325" s="1"/>
      <c r="T325" s="1"/>
      <c r="U325" s="1"/>
      <c r="V325" s="1"/>
      <c r="W325" s="1"/>
      <c r="X325" s="1"/>
      <c r="Y325" s="1"/>
      <c r="Z325" s="1"/>
    </row>
    <row r="326" spans="1:26" ht="15.75" customHeight="1">
      <c r="A326" s="246"/>
      <c r="B326" s="577"/>
      <c r="C326" s="246"/>
      <c r="D326" s="246"/>
      <c r="E326" s="246"/>
      <c r="F326" s="246"/>
      <c r="G326" s="1"/>
      <c r="H326" s="1"/>
      <c r="I326" s="1"/>
      <c r="J326" s="1"/>
      <c r="K326" s="1"/>
      <c r="L326" s="1"/>
      <c r="M326" s="1"/>
      <c r="N326" s="1"/>
      <c r="O326" s="1"/>
      <c r="P326" s="1"/>
      <c r="Q326" s="1"/>
      <c r="R326" s="1"/>
      <c r="S326" s="1"/>
      <c r="T326" s="1"/>
      <c r="U326" s="1"/>
      <c r="V326" s="1"/>
      <c r="W326" s="1"/>
      <c r="X326" s="1"/>
      <c r="Y326" s="1"/>
      <c r="Z326" s="1"/>
    </row>
    <row r="327" spans="1:26" ht="15.75" customHeight="1">
      <c r="A327" s="246"/>
      <c r="B327" s="577"/>
      <c r="C327" s="246"/>
      <c r="D327" s="246"/>
      <c r="E327" s="246"/>
      <c r="F327" s="246"/>
      <c r="G327" s="1"/>
      <c r="H327" s="1"/>
      <c r="I327" s="1"/>
      <c r="J327" s="1"/>
      <c r="K327" s="1"/>
      <c r="L327" s="1"/>
      <c r="M327" s="1"/>
      <c r="N327" s="1"/>
      <c r="O327" s="1"/>
      <c r="P327" s="1"/>
      <c r="Q327" s="1"/>
      <c r="R327" s="1"/>
      <c r="S327" s="1"/>
      <c r="T327" s="1"/>
      <c r="U327" s="1"/>
      <c r="V327" s="1"/>
      <c r="W327" s="1"/>
      <c r="X327" s="1"/>
      <c r="Y327" s="1"/>
      <c r="Z327" s="1"/>
    </row>
    <row r="328" spans="1:26" ht="15.75" customHeight="1">
      <c r="A328" s="246"/>
      <c r="B328" s="577"/>
      <c r="C328" s="246"/>
      <c r="D328" s="246"/>
      <c r="E328" s="246"/>
      <c r="F328" s="246"/>
      <c r="G328" s="1"/>
      <c r="H328" s="1"/>
      <c r="I328" s="1"/>
      <c r="J328" s="1"/>
      <c r="K328" s="1"/>
      <c r="L328" s="1"/>
      <c r="M328" s="1"/>
      <c r="N328" s="1"/>
      <c r="O328" s="1"/>
      <c r="P328" s="1"/>
      <c r="Q328" s="1"/>
      <c r="R328" s="1"/>
      <c r="S328" s="1"/>
      <c r="T328" s="1"/>
      <c r="U328" s="1"/>
      <c r="V328" s="1"/>
      <c r="W328" s="1"/>
      <c r="X328" s="1"/>
      <c r="Y328" s="1"/>
      <c r="Z328" s="1"/>
    </row>
    <row r="329" spans="1:26" ht="15.75" customHeight="1">
      <c r="A329" s="246"/>
      <c r="B329" s="577"/>
      <c r="C329" s="246"/>
      <c r="D329" s="246"/>
      <c r="E329" s="246"/>
      <c r="F329" s="246"/>
      <c r="G329" s="1"/>
      <c r="H329" s="1"/>
      <c r="I329" s="1"/>
      <c r="J329" s="1"/>
      <c r="K329" s="1"/>
      <c r="L329" s="1"/>
      <c r="M329" s="1"/>
      <c r="N329" s="1"/>
      <c r="O329" s="1"/>
      <c r="P329" s="1"/>
      <c r="Q329" s="1"/>
      <c r="R329" s="1"/>
      <c r="S329" s="1"/>
      <c r="T329" s="1"/>
      <c r="U329" s="1"/>
      <c r="V329" s="1"/>
      <c r="W329" s="1"/>
      <c r="X329" s="1"/>
      <c r="Y329" s="1"/>
      <c r="Z329" s="1"/>
    </row>
    <row r="330" spans="1:26" ht="15.75" customHeight="1">
      <c r="A330" s="246"/>
      <c r="B330" s="577"/>
      <c r="C330" s="246"/>
      <c r="D330" s="246"/>
      <c r="E330" s="246"/>
      <c r="F330" s="246"/>
      <c r="G330" s="1"/>
      <c r="H330" s="1"/>
      <c r="I330" s="1"/>
      <c r="J330" s="1"/>
      <c r="K330" s="1"/>
      <c r="L330" s="1"/>
      <c r="M330" s="1"/>
      <c r="N330" s="1"/>
      <c r="O330" s="1"/>
      <c r="P330" s="1"/>
      <c r="Q330" s="1"/>
      <c r="R330" s="1"/>
      <c r="S330" s="1"/>
      <c r="T330" s="1"/>
      <c r="U330" s="1"/>
      <c r="V330" s="1"/>
      <c r="W330" s="1"/>
      <c r="X330" s="1"/>
      <c r="Y330" s="1"/>
      <c r="Z330" s="1"/>
    </row>
    <row r="331" spans="1:26" ht="15.75" customHeight="1">
      <c r="A331" s="246"/>
      <c r="B331" s="577"/>
      <c r="C331" s="246"/>
      <c r="D331" s="246"/>
      <c r="E331" s="246"/>
      <c r="F331" s="246"/>
      <c r="G331" s="1"/>
      <c r="H331" s="1"/>
      <c r="I331" s="1"/>
      <c r="J331" s="1"/>
      <c r="K331" s="1"/>
      <c r="L331" s="1"/>
      <c r="M331" s="1"/>
      <c r="N331" s="1"/>
      <c r="O331" s="1"/>
      <c r="P331" s="1"/>
      <c r="Q331" s="1"/>
      <c r="R331" s="1"/>
      <c r="S331" s="1"/>
      <c r="T331" s="1"/>
      <c r="U331" s="1"/>
      <c r="V331" s="1"/>
      <c r="W331" s="1"/>
      <c r="X331" s="1"/>
      <c r="Y331" s="1"/>
      <c r="Z331" s="1"/>
    </row>
    <row r="332" spans="1:26" ht="15.75" customHeight="1">
      <c r="A332" s="246"/>
      <c r="B332" s="577"/>
      <c r="C332" s="246"/>
      <c r="D332" s="246"/>
      <c r="E332" s="246"/>
      <c r="F332" s="246"/>
      <c r="G332" s="1"/>
      <c r="H332" s="1"/>
      <c r="I332" s="1"/>
      <c r="J332" s="1"/>
      <c r="K332" s="1"/>
      <c r="L332" s="1"/>
      <c r="M332" s="1"/>
      <c r="N332" s="1"/>
      <c r="O332" s="1"/>
      <c r="P332" s="1"/>
      <c r="Q332" s="1"/>
      <c r="R332" s="1"/>
      <c r="S332" s="1"/>
      <c r="T332" s="1"/>
      <c r="U332" s="1"/>
      <c r="V332" s="1"/>
      <c r="W332" s="1"/>
      <c r="X332" s="1"/>
      <c r="Y332" s="1"/>
      <c r="Z332" s="1"/>
    </row>
    <row r="333" spans="1:26" ht="15.75" customHeight="1">
      <c r="A333" s="246"/>
      <c r="B333" s="577"/>
      <c r="C333" s="246"/>
      <c r="D333" s="246"/>
      <c r="E333" s="246"/>
      <c r="F333" s="246"/>
      <c r="G333" s="1"/>
      <c r="H333" s="1"/>
      <c r="I333" s="1"/>
      <c r="J333" s="1"/>
      <c r="K333" s="1"/>
      <c r="L333" s="1"/>
      <c r="M333" s="1"/>
      <c r="N333" s="1"/>
      <c r="O333" s="1"/>
      <c r="P333" s="1"/>
      <c r="Q333" s="1"/>
      <c r="R333" s="1"/>
      <c r="S333" s="1"/>
      <c r="T333" s="1"/>
      <c r="U333" s="1"/>
      <c r="V333" s="1"/>
      <c r="W333" s="1"/>
      <c r="X333" s="1"/>
      <c r="Y333" s="1"/>
      <c r="Z333" s="1"/>
    </row>
    <row r="334" spans="1:26" ht="15.75" customHeight="1">
      <c r="A334" s="246"/>
      <c r="B334" s="577"/>
      <c r="C334" s="246"/>
      <c r="D334" s="246"/>
      <c r="E334" s="246"/>
      <c r="F334" s="246"/>
      <c r="G334" s="1"/>
      <c r="H334" s="1"/>
      <c r="I334" s="1"/>
      <c r="J334" s="1"/>
      <c r="K334" s="1"/>
      <c r="L334" s="1"/>
      <c r="M334" s="1"/>
      <c r="N334" s="1"/>
      <c r="O334" s="1"/>
      <c r="P334" s="1"/>
      <c r="Q334" s="1"/>
      <c r="R334" s="1"/>
      <c r="S334" s="1"/>
      <c r="T334" s="1"/>
      <c r="U334" s="1"/>
      <c r="V334" s="1"/>
      <c r="W334" s="1"/>
      <c r="X334" s="1"/>
      <c r="Y334" s="1"/>
      <c r="Z334" s="1"/>
    </row>
    <row r="335" spans="1:26" ht="15.75" customHeight="1">
      <c r="A335" s="246"/>
      <c r="B335" s="577"/>
      <c r="C335" s="246"/>
      <c r="D335" s="246"/>
      <c r="E335" s="246"/>
      <c r="F335" s="246"/>
      <c r="G335" s="1"/>
      <c r="H335" s="1"/>
      <c r="I335" s="1"/>
      <c r="J335" s="1"/>
      <c r="K335" s="1"/>
      <c r="L335" s="1"/>
      <c r="M335" s="1"/>
      <c r="N335" s="1"/>
      <c r="O335" s="1"/>
      <c r="P335" s="1"/>
      <c r="Q335" s="1"/>
      <c r="R335" s="1"/>
      <c r="S335" s="1"/>
      <c r="T335" s="1"/>
      <c r="U335" s="1"/>
      <c r="V335" s="1"/>
      <c r="W335" s="1"/>
      <c r="X335" s="1"/>
      <c r="Y335" s="1"/>
      <c r="Z335" s="1"/>
    </row>
    <row r="336" spans="1:26" ht="15.75" customHeight="1">
      <c r="A336" s="246"/>
      <c r="B336" s="577"/>
      <c r="C336" s="246"/>
      <c r="D336" s="246"/>
      <c r="E336" s="246"/>
      <c r="F336" s="246"/>
      <c r="G336" s="1"/>
      <c r="H336" s="1"/>
      <c r="I336" s="1"/>
      <c r="J336" s="1"/>
      <c r="K336" s="1"/>
      <c r="L336" s="1"/>
      <c r="M336" s="1"/>
      <c r="N336" s="1"/>
      <c r="O336" s="1"/>
      <c r="P336" s="1"/>
      <c r="Q336" s="1"/>
      <c r="R336" s="1"/>
      <c r="S336" s="1"/>
      <c r="T336" s="1"/>
      <c r="U336" s="1"/>
      <c r="V336" s="1"/>
      <c r="W336" s="1"/>
      <c r="X336" s="1"/>
      <c r="Y336" s="1"/>
      <c r="Z336" s="1"/>
    </row>
    <row r="337" spans="1:26" ht="15.75" customHeight="1">
      <c r="A337" s="246"/>
      <c r="B337" s="577"/>
      <c r="C337" s="246"/>
      <c r="D337" s="246"/>
      <c r="E337" s="246"/>
      <c r="F337" s="246"/>
      <c r="G337" s="1"/>
      <c r="H337" s="1"/>
      <c r="I337" s="1"/>
      <c r="J337" s="1"/>
      <c r="K337" s="1"/>
      <c r="L337" s="1"/>
      <c r="M337" s="1"/>
      <c r="N337" s="1"/>
      <c r="O337" s="1"/>
      <c r="P337" s="1"/>
      <c r="Q337" s="1"/>
      <c r="R337" s="1"/>
      <c r="S337" s="1"/>
      <c r="T337" s="1"/>
      <c r="U337" s="1"/>
      <c r="V337" s="1"/>
      <c r="W337" s="1"/>
      <c r="X337" s="1"/>
      <c r="Y337" s="1"/>
      <c r="Z337" s="1"/>
    </row>
    <row r="338" spans="1:26" ht="15.75" customHeight="1">
      <c r="A338" s="246"/>
      <c r="B338" s="577"/>
      <c r="C338" s="246"/>
      <c r="D338" s="246"/>
      <c r="E338" s="246"/>
      <c r="F338" s="246"/>
      <c r="G338" s="1"/>
      <c r="H338" s="1"/>
      <c r="I338" s="1"/>
      <c r="J338" s="1"/>
      <c r="K338" s="1"/>
      <c r="L338" s="1"/>
      <c r="M338" s="1"/>
      <c r="N338" s="1"/>
      <c r="O338" s="1"/>
      <c r="P338" s="1"/>
      <c r="Q338" s="1"/>
      <c r="R338" s="1"/>
      <c r="S338" s="1"/>
      <c r="T338" s="1"/>
      <c r="U338" s="1"/>
      <c r="V338" s="1"/>
      <c r="W338" s="1"/>
      <c r="X338" s="1"/>
      <c r="Y338" s="1"/>
      <c r="Z338" s="1"/>
    </row>
    <row r="339" spans="1:26" ht="15.75" customHeight="1">
      <c r="A339" s="246"/>
      <c r="B339" s="577"/>
      <c r="C339" s="246"/>
      <c r="D339" s="246"/>
      <c r="E339" s="246"/>
      <c r="F339" s="246"/>
      <c r="G339" s="1"/>
      <c r="H339" s="1"/>
      <c r="I339" s="1"/>
      <c r="J339" s="1"/>
      <c r="K339" s="1"/>
      <c r="L339" s="1"/>
      <c r="M339" s="1"/>
      <c r="N339" s="1"/>
      <c r="O339" s="1"/>
      <c r="P339" s="1"/>
      <c r="Q339" s="1"/>
      <c r="R339" s="1"/>
      <c r="S339" s="1"/>
      <c r="T339" s="1"/>
      <c r="U339" s="1"/>
      <c r="V339" s="1"/>
      <c r="W339" s="1"/>
      <c r="X339" s="1"/>
      <c r="Y339" s="1"/>
      <c r="Z339" s="1"/>
    </row>
    <row r="340" spans="1:26" ht="15.75" customHeight="1">
      <c r="A340" s="246"/>
      <c r="B340" s="577"/>
      <c r="C340" s="246"/>
      <c r="D340" s="246"/>
      <c r="E340" s="246"/>
      <c r="F340" s="246"/>
      <c r="G340" s="1"/>
      <c r="H340" s="1"/>
      <c r="I340" s="1"/>
      <c r="J340" s="1"/>
      <c r="K340" s="1"/>
      <c r="L340" s="1"/>
      <c r="M340" s="1"/>
      <c r="N340" s="1"/>
      <c r="O340" s="1"/>
      <c r="P340" s="1"/>
      <c r="Q340" s="1"/>
      <c r="R340" s="1"/>
      <c r="S340" s="1"/>
      <c r="T340" s="1"/>
      <c r="U340" s="1"/>
      <c r="V340" s="1"/>
      <c r="W340" s="1"/>
      <c r="X340" s="1"/>
      <c r="Y340" s="1"/>
      <c r="Z340" s="1"/>
    </row>
    <row r="341" spans="1:26" ht="15.75" customHeight="1">
      <c r="A341" s="246"/>
      <c r="B341" s="577"/>
      <c r="C341" s="246"/>
      <c r="D341" s="246"/>
      <c r="E341" s="246"/>
      <c r="F341" s="246"/>
      <c r="G341" s="1"/>
      <c r="H341" s="1"/>
      <c r="I341" s="1"/>
      <c r="J341" s="1"/>
      <c r="K341" s="1"/>
      <c r="L341" s="1"/>
      <c r="M341" s="1"/>
      <c r="N341" s="1"/>
      <c r="O341" s="1"/>
      <c r="P341" s="1"/>
      <c r="Q341" s="1"/>
      <c r="R341" s="1"/>
      <c r="S341" s="1"/>
      <c r="T341" s="1"/>
      <c r="U341" s="1"/>
      <c r="V341" s="1"/>
      <c r="W341" s="1"/>
      <c r="X341" s="1"/>
      <c r="Y341" s="1"/>
      <c r="Z341" s="1"/>
    </row>
    <row r="342" spans="1:26" ht="15.75" customHeight="1">
      <c r="A342" s="246"/>
      <c r="B342" s="577"/>
      <c r="C342" s="246"/>
      <c r="D342" s="246"/>
      <c r="E342" s="246"/>
      <c r="F342" s="246"/>
      <c r="G342" s="1"/>
      <c r="H342" s="1"/>
      <c r="I342" s="1"/>
      <c r="J342" s="1"/>
      <c r="K342" s="1"/>
      <c r="L342" s="1"/>
      <c r="M342" s="1"/>
      <c r="N342" s="1"/>
      <c r="O342" s="1"/>
      <c r="P342" s="1"/>
      <c r="Q342" s="1"/>
      <c r="R342" s="1"/>
      <c r="S342" s="1"/>
      <c r="T342" s="1"/>
      <c r="U342" s="1"/>
      <c r="V342" s="1"/>
      <c r="W342" s="1"/>
      <c r="X342" s="1"/>
      <c r="Y342" s="1"/>
      <c r="Z342" s="1"/>
    </row>
    <row r="343" spans="1:26" ht="15.75" customHeight="1">
      <c r="A343" s="246"/>
      <c r="B343" s="577"/>
      <c r="C343" s="246"/>
      <c r="D343" s="246"/>
      <c r="E343" s="246"/>
      <c r="F343" s="246"/>
      <c r="G343" s="1"/>
      <c r="H343" s="1"/>
      <c r="I343" s="1"/>
      <c r="J343" s="1"/>
      <c r="K343" s="1"/>
      <c r="L343" s="1"/>
      <c r="M343" s="1"/>
      <c r="N343" s="1"/>
      <c r="O343" s="1"/>
      <c r="P343" s="1"/>
      <c r="Q343" s="1"/>
      <c r="R343" s="1"/>
      <c r="S343" s="1"/>
      <c r="T343" s="1"/>
      <c r="U343" s="1"/>
      <c r="V343" s="1"/>
      <c r="W343" s="1"/>
      <c r="X343" s="1"/>
      <c r="Y343" s="1"/>
      <c r="Z343" s="1"/>
    </row>
    <row r="344" spans="1:26" ht="15.75" customHeight="1">
      <c r="A344" s="246"/>
      <c r="B344" s="577"/>
      <c r="C344" s="246"/>
      <c r="D344" s="246"/>
      <c r="E344" s="246"/>
      <c r="F344" s="246"/>
      <c r="G344" s="1"/>
      <c r="H344" s="1"/>
      <c r="I344" s="1"/>
      <c r="J344" s="1"/>
      <c r="K344" s="1"/>
      <c r="L344" s="1"/>
      <c r="M344" s="1"/>
      <c r="N344" s="1"/>
      <c r="O344" s="1"/>
      <c r="P344" s="1"/>
      <c r="Q344" s="1"/>
      <c r="R344" s="1"/>
      <c r="S344" s="1"/>
      <c r="T344" s="1"/>
      <c r="U344" s="1"/>
      <c r="V344" s="1"/>
      <c r="W344" s="1"/>
      <c r="X344" s="1"/>
      <c r="Y344" s="1"/>
      <c r="Z344" s="1"/>
    </row>
    <row r="345" spans="1:26" ht="15.75" customHeight="1">
      <c r="A345" s="246"/>
      <c r="B345" s="577"/>
      <c r="C345" s="246"/>
      <c r="D345" s="246"/>
      <c r="E345" s="246"/>
      <c r="F345" s="246"/>
      <c r="G345" s="1"/>
      <c r="H345" s="1"/>
      <c r="I345" s="1"/>
      <c r="J345" s="1"/>
      <c r="K345" s="1"/>
      <c r="L345" s="1"/>
      <c r="M345" s="1"/>
      <c r="N345" s="1"/>
      <c r="O345" s="1"/>
      <c r="P345" s="1"/>
      <c r="Q345" s="1"/>
      <c r="R345" s="1"/>
      <c r="S345" s="1"/>
      <c r="T345" s="1"/>
      <c r="U345" s="1"/>
      <c r="V345" s="1"/>
      <c r="W345" s="1"/>
      <c r="X345" s="1"/>
      <c r="Y345" s="1"/>
      <c r="Z345" s="1"/>
    </row>
    <row r="346" spans="1:26" ht="15.75" customHeight="1">
      <c r="A346" s="246"/>
      <c r="B346" s="577"/>
      <c r="C346" s="246"/>
      <c r="D346" s="246"/>
      <c r="E346" s="246"/>
      <c r="F346" s="246"/>
      <c r="G346" s="1"/>
      <c r="H346" s="1"/>
      <c r="I346" s="1"/>
      <c r="J346" s="1"/>
      <c r="K346" s="1"/>
      <c r="L346" s="1"/>
      <c r="M346" s="1"/>
      <c r="N346" s="1"/>
      <c r="O346" s="1"/>
      <c r="P346" s="1"/>
      <c r="Q346" s="1"/>
      <c r="R346" s="1"/>
      <c r="S346" s="1"/>
      <c r="T346" s="1"/>
      <c r="U346" s="1"/>
      <c r="V346" s="1"/>
      <c r="W346" s="1"/>
      <c r="X346" s="1"/>
      <c r="Y346" s="1"/>
      <c r="Z346" s="1"/>
    </row>
    <row r="347" spans="1:26" ht="15.75" customHeight="1">
      <c r="A347" s="246"/>
      <c r="B347" s="577"/>
      <c r="C347" s="246"/>
      <c r="D347" s="246"/>
      <c r="E347" s="246"/>
      <c r="F347" s="246"/>
      <c r="G347" s="1"/>
      <c r="H347" s="1"/>
      <c r="I347" s="1"/>
      <c r="J347" s="1"/>
      <c r="K347" s="1"/>
      <c r="L347" s="1"/>
      <c r="M347" s="1"/>
      <c r="N347" s="1"/>
      <c r="O347" s="1"/>
      <c r="P347" s="1"/>
      <c r="Q347" s="1"/>
      <c r="R347" s="1"/>
      <c r="S347" s="1"/>
      <c r="T347" s="1"/>
      <c r="U347" s="1"/>
      <c r="V347" s="1"/>
      <c r="W347" s="1"/>
      <c r="X347" s="1"/>
      <c r="Y347" s="1"/>
      <c r="Z347" s="1"/>
    </row>
    <row r="348" spans="1:26" ht="15.75" customHeight="1">
      <c r="A348" s="246"/>
      <c r="B348" s="577"/>
      <c r="C348" s="246"/>
      <c r="D348" s="246"/>
      <c r="E348" s="246"/>
      <c r="F348" s="246"/>
      <c r="G348" s="1"/>
      <c r="H348" s="1"/>
      <c r="I348" s="1"/>
      <c r="J348" s="1"/>
      <c r="K348" s="1"/>
      <c r="L348" s="1"/>
      <c r="M348" s="1"/>
      <c r="N348" s="1"/>
      <c r="O348" s="1"/>
      <c r="P348" s="1"/>
      <c r="Q348" s="1"/>
      <c r="R348" s="1"/>
      <c r="S348" s="1"/>
      <c r="T348" s="1"/>
      <c r="U348" s="1"/>
      <c r="V348" s="1"/>
      <c r="W348" s="1"/>
      <c r="X348" s="1"/>
      <c r="Y348" s="1"/>
      <c r="Z348" s="1"/>
    </row>
    <row r="349" spans="1:26" ht="15.75" customHeight="1">
      <c r="A349" s="246"/>
      <c r="B349" s="577"/>
      <c r="C349" s="246"/>
      <c r="D349" s="246"/>
      <c r="E349" s="246"/>
      <c r="F349" s="246"/>
      <c r="G349" s="1"/>
      <c r="H349" s="1"/>
      <c r="I349" s="1"/>
      <c r="J349" s="1"/>
      <c r="K349" s="1"/>
      <c r="L349" s="1"/>
      <c r="M349" s="1"/>
      <c r="N349" s="1"/>
      <c r="O349" s="1"/>
      <c r="P349" s="1"/>
      <c r="Q349" s="1"/>
      <c r="R349" s="1"/>
      <c r="S349" s="1"/>
      <c r="T349" s="1"/>
      <c r="U349" s="1"/>
      <c r="V349" s="1"/>
      <c r="W349" s="1"/>
      <c r="X349" s="1"/>
      <c r="Y349" s="1"/>
      <c r="Z349" s="1"/>
    </row>
    <row r="350" spans="1:26" ht="15.75" customHeight="1">
      <c r="A350" s="246"/>
      <c r="B350" s="577"/>
      <c r="C350" s="246"/>
      <c r="D350" s="246"/>
      <c r="E350" s="246"/>
      <c r="F350" s="246"/>
      <c r="G350" s="1"/>
      <c r="H350" s="1"/>
      <c r="I350" s="1"/>
      <c r="J350" s="1"/>
      <c r="K350" s="1"/>
      <c r="L350" s="1"/>
      <c r="M350" s="1"/>
      <c r="N350" s="1"/>
      <c r="O350" s="1"/>
      <c r="P350" s="1"/>
      <c r="Q350" s="1"/>
      <c r="R350" s="1"/>
      <c r="S350" s="1"/>
      <c r="T350" s="1"/>
      <c r="U350" s="1"/>
      <c r="V350" s="1"/>
      <c r="W350" s="1"/>
      <c r="X350" s="1"/>
      <c r="Y350" s="1"/>
      <c r="Z350" s="1"/>
    </row>
    <row r="351" spans="1:26" ht="15.75" customHeight="1">
      <c r="A351" s="246"/>
      <c r="B351" s="577"/>
      <c r="C351" s="246"/>
      <c r="D351" s="246"/>
      <c r="E351" s="246"/>
      <c r="F351" s="246"/>
      <c r="G351" s="1"/>
      <c r="H351" s="1"/>
      <c r="I351" s="1"/>
      <c r="J351" s="1"/>
      <c r="K351" s="1"/>
      <c r="L351" s="1"/>
      <c r="M351" s="1"/>
      <c r="N351" s="1"/>
      <c r="O351" s="1"/>
      <c r="P351" s="1"/>
      <c r="Q351" s="1"/>
      <c r="R351" s="1"/>
      <c r="S351" s="1"/>
      <c r="T351" s="1"/>
      <c r="U351" s="1"/>
      <c r="V351" s="1"/>
      <c r="W351" s="1"/>
      <c r="X351" s="1"/>
      <c r="Y351" s="1"/>
      <c r="Z351" s="1"/>
    </row>
    <row r="352" spans="1:26" ht="15.75" customHeight="1">
      <c r="A352" s="246"/>
      <c r="B352" s="577"/>
      <c r="C352" s="246"/>
      <c r="D352" s="246"/>
      <c r="E352" s="246"/>
      <c r="F352" s="246"/>
      <c r="G352" s="1"/>
      <c r="H352" s="1"/>
      <c r="I352" s="1"/>
      <c r="J352" s="1"/>
      <c r="K352" s="1"/>
      <c r="L352" s="1"/>
      <c r="M352" s="1"/>
      <c r="N352" s="1"/>
      <c r="O352" s="1"/>
      <c r="P352" s="1"/>
      <c r="Q352" s="1"/>
      <c r="R352" s="1"/>
      <c r="S352" s="1"/>
      <c r="T352" s="1"/>
      <c r="U352" s="1"/>
      <c r="V352" s="1"/>
      <c r="W352" s="1"/>
      <c r="X352" s="1"/>
      <c r="Y352" s="1"/>
      <c r="Z352" s="1"/>
    </row>
    <row r="353" spans="1:26" ht="15.75" customHeight="1">
      <c r="A353" s="246"/>
      <c r="B353" s="577"/>
      <c r="C353" s="246"/>
      <c r="D353" s="246"/>
      <c r="E353" s="246"/>
      <c r="F353" s="246"/>
      <c r="G353" s="1"/>
      <c r="H353" s="1"/>
      <c r="I353" s="1"/>
      <c r="J353" s="1"/>
      <c r="K353" s="1"/>
      <c r="L353" s="1"/>
      <c r="M353" s="1"/>
      <c r="N353" s="1"/>
      <c r="O353" s="1"/>
      <c r="P353" s="1"/>
      <c r="Q353" s="1"/>
      <c r="R353" s="1"/>
      <c r="S353" s="1"/>
      <c r="T353" s="1"/>
      <c r="U353" s="1"/>
      <c r="V353" s="1"/>
      <c r="W353" s="1"/>
      <c r="X353" s="1"/>
      <c r="Y353" s="1"/>
      <c r="Z353" s="1"/>
    </row>
    <row r="354" spans="1:26" ht="15.75" customHeight="1">
      <c r="A354" s="246"/>
      <c r="B354" s="577"/>
      <c r="C354" s="246"/>
      <c r="D354" s="246"/>
      <c r="E354" s="246"/>
      <c r="F354" s="246"/>
      <c r="G354" s="1"/>
      <c r="H354" s="1"/>
      <c r="I354" s="1"/>
      <c r="J354" s="1"/>
      <c r="K354" s="1"/>
      <c r="L354" s="1"/>
      <c r="M354" s="1"/>
      <c r="N354" s="1"/>
      <c r="O354" s="1"/>
      <c r="P354" s="1"/>
      <c r="Q354" s="1"/>
      <c r="R354" s="1"/>
      <c r="S354" s="1"/>
      <c r="T354" s="1"/>
      <c r="U354" s="1"/>
      <c r="V354" s="1"/>
      <c r="W354" s="1"/>
      <c r="X354" s="1"/>
      <c r="Y354" s="1"/>
      <c r="Z354" s="1"/>
    </row>
    <row r="355" spans="1:26" ht="15.75" customHeight="1">
      <c r="A355" s="246"/>
      <c r="B355" s="577"/>
      <c r="C355" s="246"/>
      <c r="D355" s="246"/>
      <c r="E355" s="246"/>
      <c r="F355" s="246"/>
      <c r="G355" s="1"/>
      <c r="H355" s="1"/>
      <c r="I355" s="1"/>
      <c r="J355" s="1"/>
      <c r="K355" s="1"/>
      <c r="L355" s="1"/>
      <c r="M355" s="1"/>
      <c r="N355" s="1"/>
      <c r="O355" s="1"/>
      <c r="P355" s="1"/>
      <c r="Q355" s="1"/>
      <c r="R355" s="1"/>
      <c r="S355" s="1"/>
      <c r="T355" s="1"/>
      <c r="U355" s="1"/>
      <c r="V355" s="1"/>
      <c r="W355" s="1"/>
      <c r="X355" s="1"/>
      <c r="Y355" s="1"/>
      <c r="Z355" s="1"/>
    </row>
    <row r="356" spans="1:26" ht="15.75" customHeight="1">
      <c r="A356" s="246"/>
      <c r="B356" s="577"/>
      <c r="C356" s="246"/>
      <c r="D356" s="246"/>
      <c r="E356" s="246"/>
      <c r="F356" s="246"/>
      <c r="G356" s="1"/>
      <c r="H356" s="1"/>
      <c r="I356" s="1"/>
      <c r="J356" s="1"/>
      <c r="K356" s="1"/>
      <c r="L356" s="1"/>
      <c r="M356" s="1"/>
      <c r="N356" s="1"/>
      <c r="O356" s="1"/>
      <c r="P356" s="1"/>
      <c r="Q356" s="1"/>
      <c r="R356" s="1"/>
      <c r="S356" s="1"/>
      <c r="T356" s="1"/>
      <c r="U356" s="1"/>
      <c r="V356" s="1"/>
      <c r="W356" s="1"/>
      <c r="X356" s="1"/>
      <c r="Y356" s="1"/>
      <c r="Z356" s="1"/>
    </row>
    <row r="357" spans="1:26" ht="15.75" customHeight="1">
      <c r="A357" s="246"/>
      <c r="B357" s="577"/>
      <c r="C357" s="246"/>
      <c r="D357" s="246"/>
      <c r="E357" s="246"/>
      <c r="F357" s="246"/>
      <c r="G357" s="1"/>
      <c r="H357" s="1"/>
      <c r="I357" s="1"/>
      <c r="J357" s="1"/>
      <c r="K357" s="1"/>
      <c r="L357" s="1"/>
      <c r="M357" s="1"/>
      <c r="N357" s="1"/>
      <c r="O357" s="1"/>
      <c r="P357" s="1"/>
      <c r="Q357" s="1"/>
      <c r="R357" s="1"/>
      <c r="S357" s="1"/>
      <c r="T357" s="1"/>
      <c r="U357" s="1"/>
      <c r="V357" s="1"/>
      <c r="W357" s="1"/>
      <c r="X357" s="1"/>
      <c r="Y357" s="1"/>
      <c r="Z357" s="1"/>
    </row>
    <row r="358" spans="1:26" ht="15.75" customHeight="1">
      <c r="A358" s="246"/>
      <c r="B358" s="577"/>
      <c r="C358" s="246"/>
      <c r="D358" s="246"/>
      <c r="E358" s="246"/>
      <c r="F358" s="246"/>
      <c r="G358" s="1"/>
      <c r="H358" s="1"/>
      <c r="I358" s="1"/>
      <c r="J358" s="1"/>
      <c r="K358" s="1"/>
      <c r="L358" s="1"/>
      <c r="M358" s="1"/>
      <c r="N358" s="1"/>
      <c r="O358" s="1"/>
      <c r="P358" s="1"/>
      <c r="Q358" s="1"/>
      <c r="R358" s="1"/>
      <c r="S358" s="1"/>
      <c r="T358" s="1"/>
      <c r="U358" s="1"/>
      <c r="V358" s="1"/>
      <c r="W358" s="1"/>
      <c r="X358" s="1"/>
      <c r="Y358" s="1"/>
      <c r="Z358" s="1"/>
    </row>
    <row r="359" spans="1:26" ht="15.75" customHeight="1">
      <c r="A359" s="246"/>
      <c r="B359" s="577"/>
      <c r="C359" s="246"/>
      <c r="D359" s="246"/>
      <c r="E359" s="246"/>
      <c r="F359" s="246"/>
      <c r="G359" s="1"/>
      <c r="H359" s="1"/>
      <c r="I359" s="1"/>
      <c r="J359" s="1"/>
      <c r="K359" s="1"/>
      <c r="L359" s="1"/>
      <c r="M359" s="1"/>
      <c r="N359" s="1"/>
      <c r="O359" s="1"/>
      <c r="P359" s="1"/>
      <c r="Q359" s="1"/>
      <c r="R359" s="1"/>
      <c r="S359" s="1"/>
      <c r="T359" s="1"/>
      <c r="U359" s="1"/>
      <c r="V359" s="1"/>
      <c r="W359" s="1"/>
      <c r="X359" s="1"/>
      <c r="Y359" s="1"/>
      <c r="Z359" s="1"/>
    </row>
    <row r="360" spans="1:26" ht="15.75" customHeight="1">
      <c r="A360" s="246"/>
      <c r="B360" s="577"/>
      <c r="C360" s="246"/>
      <c r="D360" s="246"/>
      <c r="E360" s="246"/>
      <c r="F360" s="246"/>
      <c r="G360" s="1"/>
      <c r="H360" s="1"/>
      <c r="I360" s="1"/>
      <c r="J360" s="1"/>
      <c r="K360" s="1"/>
      <c r="L360" s="1"/>
      <c r="M360" s="1"/>
      <c r="N360" s="1"/>
      <c r="O360" s="1"/>
      <c r="P360" s="1"/>
      <c r="Q360" s="1"/>
      <c r="R360" s="1"/>
      <c r="S360" s="1"/>
      <c r="T360" s="1"/>
      <c r="U360" s="1"/>
      <c r="V360" s="1"/>
      <c r="W360" s="1"/>
      <c r="X360" s="1"/>
      <c r="Y360" s="1"/>
      <c r="Z360" s="1"/>
    </row>
    <row r="361" spans="1:26" ht="15.75" customHeight="1">
      <c r="A361" s="246"/>
      <c r="B361" s="577"/>
      <c r="C361" s="246"/>
      <c r="D361" s="246"/>
      <c r="E361" s="246"/>
      <c r="F361" s="246"/>
      <c r="G361" s="1"/>
      <c r="H361" s="1"/>
      <c r="I361" s="1"/>
      <c r="J361" s="1"/>
      <c r="K361" s="1"/>
      <c r="L361" s="1"/>
      <c r="M361" s="1"/>
      <c r="N361" s="1"/>
      <c r="O361" s="1"/>
      <c r="P361" s="1"/>
      <c r="Q361" s="1"/>
      <c r="R361" s="1"/>
      <c r="S361" s="1"/>
      <c r="T361" s="1"/>
      <c r="U361" s="1"/>
      <c r="V361" s="1"/>
      <c r="W361" s="1"/>
      <c r="X361" s="1"/>
      <c r="Y361" s="1"/>
      <c r="Z361" s="1"/>
    </row>
    <row r="362" spans="1:26" ht="15.75" customHeight="1">
      <c r="A362" s="246"/>
      <c r="B362" s="577"/>
      <c r="C362" s="246"/>
      <c r="D362" s="246"/>
      <c r="E362" s="246"/>
      <c r="F362" s="246"/>
      <c r="G362" s="1"/>
      <c r="H362" s="1"/>
      <c r="I362" s="1"/>
      <c r="J362" s="1"/>
      <c r="K362" s="1"/>
      <c r="L362" s="1"/>
      <c r="M362" s="1"/>
      <c r="N362" s="1"/>
      <c r="O362" s="1"/>
      <c r="P362" s="1"/>
      <c r="Q362" s="1"/>
      <c r="R362" s="1"/>
      <c r="S362" s="1"/>
      <c r="T362" s="1"/>
      <c r="U362" s="1"/>
      <c r="V362" s="1"/>
      <c r="W362" s="1"/>
      <c r="X362" s="1"/>
      <c r="Y362" s="1"/>
      <c r="Z362" s="1"/>
    </row>
    <row r="363" spans="1:26" ht="15.75" customHeight="1">
      <c r="A363" s="246"/>
      <c r="B363" s="577"/>
      <c r="C363" s="246"/>
      <c r="D363" s="246"/>
      <c r="E363" s="246"/>
      <c r="F363" s="246"/>
      <c r="G363" s="1"/>
      <c r="H363" s="1"/>
      <c r="I363" s="1"/>
      <c r="J363" s="1"/>
      <c r="K363" s="1"/>
      <c r="L363" s="1"/>
      <c r="M363" s="1"/>
      <c r="N363" s="1"/>
      <c r="O363" s="1"/>
      <c r="P363" s="1"/>
      <c r="Q363" s="1"/>
      <c r="R363" s="1"/>
      <c r="S363" s="1"/>
      <c r="T363" s="1"/>
      <c r="U363" s="1"/>
      <c r="V363" s="1"/>
      <c r="W363" s="1"/>
      <c r="X363" s="1"/>
      <c r="Y363" s="1"/>
      <c r="Z363" s="1"/>
    </row>
    <row r="364" spans="1:26" ht="15.75" customHeight="1">
      <c r="A364" s="246"/>
      <c r="B364" s="577"/>
      <c r="C364" s="246"/>
      <c r="D364" s="246"/>
      <c r="E364" s="246"/>
      <c r="F364" s="246"/>
      <c r="G364" s="1"/>
      <c r="H364" s="1"/>
      <c r="I364" s="1"/>
      <c r="J364" s="1"/>
      <c r="K364" s="1"/>
      <c r="L364" s="1"/>
      <c r="M364" s="1"/>
      <c r="N364" s="1"/>
      <c r="O364" s="1"/>
      <c r="P364" s="1"/>
      <c r="Q364" s="1"/>
      <c r="R364" s="1"/>
      <c r="S364" s="1"/>
      <c r="T364" s="1"/>
      <c r="U364" s="1"/>
      <c r="V364" s="1"/>
      <c r="W364" s="1"/>
      <c r="X364" s="1"/>
      <c r="Y364" s="1"/>
      <c r="Z364" s="1"/>
    </row>
    <row r="365" spans="1:26" ht="15.75" customHeight="1">
      <c r="A365" s="246"/>
      <c r="B365" s="577"/>
      <c r="C365" s="246"/>
      <c r="D365" s="246"/>
      <c r="E365" s="246"/>
      <c r="F365" s="246"/>
      <c r="G365" s="1"/>
      <c r="H365" s="1"/>
      <c r="I365" s="1"/>
      <c r="J365" s="1"/>
      <c r="K365" s="1"/>
      <c r="L365" s="1"/>
      <c r="M365" s="1"/>
      <c r="N365" s="1"/>
      <c r="O365" s="1"/>
      <c r="P365" s="1"/>
      <c r="Q365" s="1"/>
      <c r="R365" s="1"/>
      <c r="S365" s="1"/>
      <c r="T365" s="1"/>
      <c r="U365" s="1"/>
      <c r="V365" s="1"/>
      <c r="W365" s="1"/>
      <c r="X365" s="1"/>
      <c r="Y365" s="1"/>
      <c r="Z365" s="1"/>
    </row>
    <row r="366" spans="1:26" ht="15.75" customHeight="1">
      <c r="A366" s="246"/>
      <c r="B366" s="577"/>
      <c r="C366" s="246"/>
      <c r="D366" s="246"/>
      <c r="E366" s="246"/>
      <c r="F366" s="246"/>
      <c r="G366" s="1"/>
      <c r="H366" s="1"/>
      <c r="I366" s="1"/>
      <c r="J366" s="1"/>
      <c r="K366" s="1"/>
      <c r="L366" s="1"/>
      <c r="M366" s="1"/>
      <c r="N366" s="1"/>
      <c r="O366" s="1"/>
      <c r="P366" s="1"/>
      <c r="Q366" s="1"/>
      <c r="R366" s="1"/>
      <c r="S366" s="1"/>
      <c r="T366" s="1"/>
      <c r="U366" s="1"/>
      <c r="V366" s="1"/>
      <c r="W366" s="1"/>
      <c r="X366" s="1"/>
      <c r="Y366" s="1"/>
      <c r="Z366" s="1"/>
    </row>
    <row r="367" spans="1:26" ht="15.75" customHeight="1">
      <c r="A367" s="246"/>
      <c r="B367" s="577"/>
      <c r="C367" s="246"/>
      <c r="D367" s="246"/>
      <c r="E367" s="246"/>
      <c r="F367" s="246"/>
      <c r="G367" s="1"/>
      <c r="H367" s="1"/>
      <c r="I367" s="1"/>
      <c r="J367" s="1"/>
      <c r="K367" s="1"/>
      <c r="L367" s="1"/>
      <c r="M367" s="1"/>
      <c r="N367" s="1"/>
      <c r="O367" s="1"/>
      <c r="P367" s="1"/>
      <c r="Q367" s="1"/>
      <c r="R367" s="1"/>
      <c r="S367" s="1"/>
      <c r="T367" s="1"/>
      <c r="U367" s="1"/>
      <c r="V367" s="1"/>
      <c r="W367" s="1"/>
      <c r="X367" s="1"/>
      <c r="Y367" s="1"/>
      <c r="Z367" s="1"/>
    </row>
    <row r="368" spans="1:26" ht="15.75" customHeight="1">
      <c r="A368" s="246"/>
      <c r="B368" s="577"/>
      <c r="C368" s="246"/>
      <c r="D368" s="246"/>
      <c r="E368" s="246"/>
      <c r="F368" s="246"/>
      <c r="G368" s="1"/>
      <c r="H368" s="1"/>
      <c r="I368" s="1"/>
      <c r="J368" s="1"/>
      <c r="K368" s="1"/>
      <c r="L368" s="1"/>
      <c r="M368" s="1"/>
      <c r="N368" s="1"/>
      <c r="O368" s="1"/>
      <c r="P368" s="1"/>
      <c r="Q368" s="1"/>
      <c r="R368" s="1"/>
      <c r="S368" s="1"/>
      <c r="T368" s="1"/>
      <c r="U368" s="1"/>
      <c r="V368" s="1"/>
      <c r="W368" s="1"/>
      <c r="X368" s="1"/>
      <c r="Y368" s="1"/>
      <c r="Z368" s="1"/>
    </row>
    <row r="369" spans="1:26" ht="15.75" customHeight="1">
      <c r="A369" s="246"/>
      <c r="B369" s="577"/>
      <c r="C369" s="246"/>
      <c r="D369" s="246"/>
      <c r="E369" s="246"/>
      <c r="F369" s="246"/>
      <c r="G369" s="1"/>
      <c r="H369" s="1"/>
      <c r="I369" s="1"/>
      <c r="J369" s="1"/>
      <c r="K369" s="1"/>
      <c r="L369" s="1"/>
      <c r="M369" s="1"/>
      <c r="N369" s="1"/>
      <c r="O369" s="1"/>
      <c r="P369" s="1"/>
      <c r="Q369" s="1"/>
      <c r="R369" s="1"/>
      <c r="S369" s="1"/>
      <c r="T369" s="1"/>
      <c r="U369" s="1"/>
      <c r="V369" s="1"/>
      <c r="W369" s="1"/>
      <c r="X369" s="1"/>
      <c r="Y369" s="1"/>
      <c r="Z369" s="1"/>
    </row>
    <row r="370" spans="1:26" ht="15.75" customHeight="1">
      <c r="A370" s="246"/>
      <c r="B370" s="577"/>
      <c r="C370" s="246"/>
      <c r="D370" s="246"/>
      <c r="E370" s="246"/>
      <c r="F370" s="246"/>
      <c r="G370" s="1"/>
      <c r="H370" s="1"/>
      <c r="I370" s="1"/>
      <c r="J370" s="1"/>
      <c r="K370" s="1"/>
      <c r="L370" s="1"/>
      <c r="M370" s="1"/>
      <c r="N370" s="1"/>
      <c r="O370" s="1"/>
      <c r="P370" s="1"/>
      <c r="Q370" s="1"/>
      <c r="R370" s="1"/>
      <c r="S370" s="1"/>
      <c r="T370" s="1"/>
      <c r="U370" s="1"/>
      <c r="V370" s="1"/>
      <c r="W370" s="1"/>
      <c r="X370" s="1"/>
      <c r="Y370" s="1"/>
      <c r="Z370" s="1"/>
    </row>
    <row r="371" spans="1:26" ht="15.75" customHeight="1">
      <c r="A371" s="246"/>
      <c r="B371" s="577"/>
      <c r="C371" s="246"/>
      <c r="D371" s="246"/>
      <c r="E371" s="246"/>
      <c r="F371" s="246"/>
      <c r="G371" s="1"/>
      <c r="H371" s="1"/>
      <c r="I371" s="1"/>
      <c r="J371" s="1"/>
      <c r="K371" s="1"/>
      <c r="L371" s="1"/>
      <c r="M371" s="1"/>
      <c r="N371" s="1"/>
      <c r="O371" s="1"/>
      <c r="P371" s="1"/>
      <c r="Q371" s="1"/>
      <c r="R371" s="1"/>
      <c r="S371" s="1"/>
      <c r="T371" s="1"/>
      <c r="U371" s="1"/>
      <c r="V371" s="1"/>
      <c r="W371" s="1"/>
      <c r="X371" s="1"/>
      <c r="Y371" s="1"/>
      <c r="Z371" s="1"/>
    </row>
    <row r="372" spans="1:26" ht="15.75" customHeight="1">
      <c r="A372" s="246"/>
      <c r="B372" s="577"/>
      <c r="C372" s="246"/>
      <c r="D372" s="246"/>
      <c r="E372" s="246"/>
      <c r="F372" s="246"/>
      <c r="G372" s="1"/>
      <c r="H372" s="1"/>
      <c r="I372" s="1"/>
      <c r="J372" s="1"/>
      <c r="K372" s="1"/>
      <c r="L372" s="1"/>
      <c r="M372" s="1"/>
      <c r="N372" s="1"/>
      <c r="O372" s="1"/>
      <c r="P372" s="1"/>
      <c r="Q372" s="1"/>
      <c r="R372" s="1"/>
      <c r="S372" s="1"/>
      <c r="T372" s="1"/>
      <c r="U372" s="1"/>
      <c r="V372" s="1"/>
      <c r="W372" s="1"/>
      <c r="X372" s="1"/>
      <c r="Y372" s="1"/>
      <c r="Z372" s="1"/>
    </row>
    <row r="373" spans="1:26" ht="15.75" customHeight="1">
      <c r="A373" s="246"/>
      <c r="B373" s="577"/>
      <c r="C373" s="246"/>
      <c r="D373" s="246"/>
      <c r="E373" s="246"/>
      <c r="F373" s="246"/>
      <c r="G373" s="1"/>
      <c r="H373" s="1"/>
      <c r="I373" s="1"/>
      <c r="J373" s="1"/>
      <c r="K373" s="1"/>
      <c r="L373" s="1"/>
      <c r="M373" s="1"/>
      <c r="N373" s="1"/>
      <c r="O373" s="1"/>
      <c r="P373" s="1"/>
      <c r="Q373" s="1"/>
      <c r="R373" s="1"/>
      <c r="S373" s="1"/>
      <c r="T373" s="1"/>
      <c r="U373" s="1"/>
      <c r="V373" s="1"/>
      <c r="W373" s="1"/>
      <c r="X373" s="1"/>
      <c r="Y373" s="1"/>
      <c r="Z373" s="1"/>
    </row>
    <row r="374" spans="1:26" ht="15.75" customHeight="1">
      <c r="A374" s="246"/>
      <c r="B374" s="577"/>
      <c r="C374" s="246"/>
      <c r="D374" s="246"/>
      <c r="E374" s="246"/>
      <c r="F374" s="246"/>
      <c r="G374" s="1"/>
      <c r="H374" s="1"/>
      <c r="I374" s="1"/>
      <c r="J374" s="1"/>
      <c r="K374" s="1"/>
      <c r="L374" s="1"/>
      <c r="M374" s="1"/>
      <c r="N374" s="1"/>
      <c r="O374" s="1"/>
      <c r="P374" s="1"/>
      <c r="Q374" s="1"/>
      <c r="R374" s="1"/>
      <c r="S374" s="1"/>
      <c r="T374" s="1"/>
      <c r="U374" s="1"/>
      <c r="V374" s="1"/>
      <c r="W374" s="1"/>
      <c r="X374" s="1"/>
      <c r="Y374" s="1"/>
      <c r="Z374" s="1"/>
    </row>
    <row r="375" spans="1:26" ht="15.75" customHeight="1">
      <c r="A375" s="246"/>
      <c r="B375" s="577"/>
      <c r="C375" s="246"/>
      <c r="D375" s="246"/>
      <c r="E375" s="246"/>
      <c r="F375" s="246"/>
      <c r="G375" s="1"/>
      <c r="H375" s="1"/>
      <c r="I375" s="1"/>
      <c r="J375" s="1"/>
      <c r="K375" s="1"/>
      <c r="L375" s="1"/>
      <c r="M375" s="1"/>
      <c r="N375" s="1"/>
      <c r="O375" s="1"/>
      <c r="P375" s="1"/>
      <c r="Q375" s="1"/>
      <c r="R375" s="1"/>
      <c r="S375" s="1"/>
      <c r="T375" s="1"/>
      <c r="U375" s="1"/>
      <c r="V375" s="1"/>
      <c r="W375" s="1"/>
      <c r="X375" s="1"/>
      <c r="Y375" s="1"/>
      <c r="Z375" s="1"/>
    </row>
    <row r="376" spans="1:26" ht="15.75" customHeight="1">
      <c r="A376" s="246"/>
      <c r="B376" s="577"/>
      <c r="C376" s="246"/>
      <c r="D376" s="246"/>
      <c r="E376" s="246"/>
      <c r="F376" s="246"/>
      <c r="G376" s="1"/>
      <c r="H376" s="1"/>
      <c r="I376" s="1"/>
      <c r="J376" s="1"/>
      <c r="K376" s="1"/>
      <c r="L376" s="1"/>
      <c r="M376" s="1"/>
      <c r="N376" s="1"/>
      <c r="O376" s="1"/>
      <c r="P376" s="1"/>
      <c r="Q376" s="1"/>
      <c r="R376" s="1"/>
      <c r="S376" s="1"/>
      <c r="T376" s="1"/>
      <c r="U376" s="1"/>
      <c r="V376" s="1"/>
      <c r="W376" s="1"/>
      <c r="X376" s="1"/>
      <c r="Y376" s="1"/>
      <c r="Z376" s="1"/>
    </row>
    <row r="377" spans="1:26" ht="15.75" customHeight="1">
      <c r="A377" s="246"/>
      <c r="B377" s="577"/>
      <c r="C377" s="246"/>
      <c r="D377" s="246"/>
      <c r="E377" s="246"/>
      <c r="F377" s="246"/>
      <c r="G377" s="1"/>
      <c r="H377" s="1"/>
      <c r="I377" s="1"/>
      <c r="J377" s="1"/>
      <c r="K377" s="1"/>
      <c r="L377" s="1"/>
      <c r="M377" s="1"/>
      <c r="N377" s="1"/>
      <c r="O377" s="1"/>
      <c r="P377" s="1"/>
      <c r="Q377" s="1"/>
      <c r="R377" s="1"/>
      <c r="S377" s="1"/>
      <c r="T377" s="1"/>
      <c r="U377" s="1"/>
      <c r="V377" s="1"/>
      <c r="W377" s="1"/>
      <c r="X377" s="1"/>
      <c r="Y377" s="1"/>
      <c r="Z377" s="1"/>
    </row>
    <row r="378" spans="1:26" ht="15.75" customHeight="1">
      <c r="A378" s="246"/>
      <c r="B378" s="577"/>
      <c r="C378" s="246"/>
      <c r="D378" s="246"/>
      <c r="E378" s="246"/>
      <c r="F378" s="246"/>
      <c r="G378" s="1"/>
      <c r="H378" s="1"/>
      <c r="I378" s="1"/>
      <c r="J378" s="1"/>
      <c r="K378" s="1"/>
      <c r="L378" s="1"/>
      <c r="M378" s="1"/>
      <c r="N378" s="1"/>
      <c r="O378" s="1"/>
      <c r="P378" s="1"/>
      <c r="Q378" s="1"/>
      <c r="R378" s="1"/>
      <c r="S378" s="1"/>
      <c r="T378" s="1"/>
      <c r="U378" s="1"/>
      <c r="V378" s="1"/>
      <c r="W378" s="1"/>
      <c r="X378" s="1"/>
      <c r="Y378" s="1"/>
      <c r="Z378" s="1"/>
    </row>
    <row r="379" spans="1:26" ht="15.75" customHeight="1">
      <c r="A379" s="246"/>
      <c r="B379" s="577"/>
      <c r="C379" s="246"/>
      <c r="D379" s="246"/>
      <c r="E379" s="246"/>
      <c r="F379" s="246"/>
      <c r="G379" s="1"/>
      <c r="H379" s="1"/>
      <c r="I379" s="1"/>
      <c r="J379" s="1"/>
      <c r="K379" s="1"/>
      <c r="L379" s="1"/>
      <c r="M379" s="1"/>
      <c r="N379" s="1"/>
      <c r="O379" s="1"/>
      <c r="P379" s="1"/>
      <c r="Q379" s="1"/>
      <c r="R379" s="1"/>
      <c r="S379" s="1"/>
      <c r="T379" s="1"/>
      <c r="U379" s="1"/>
      <c r="V379" s="1"/>
      <c r="W379" s="1"/>
      <c r="X379" s="1"/>
      <c r="Y379" s="1"/>
      <c r="Z379" s="1"/>
    </row>
    <row r="380" spans="1:26" ht="15.75" customHeight="1">
      <c r="A380" s="246"/>
      <c r="B380" s="577"/>
      <c r="C380" s="246"/>
      <c r="D380" s="246"/>
      <c r="E380" s="246"/>
      <c r="F380" s="246"/>
      <c r="G380" s="1"/>
      <c r="H380" s="1"/>
      <c r="I380" s="1"/>
      <c r="J380" s="1"/>
      <c r="K380" s="1"/>
      <c r="L380" s="1"/>
      <c r="M380" s="1"/>
      <c r="N380" s="1"/>
      <c r="O380" s="1"/>
      <c r="P380" s="1"/>
      <c r="Q380" s="1"/>
      <c r="R380" s="1"/>
      <c r="S380" s="1"/>
      <c r="T380" s="1"/>
      <c r="U380" s="1"/>
      <c r="V380" s="1"/>
      <c r="W380" s="1"/>
      <c r="X380" s="1"/>
      <c r="Y380" s="1"/>
      <c r="Z380" s="1"/>
    </row>
    <row r="381" spans="1:26" ht="15.75" customHeight="1">
      <c r="A381" s="246"/>
      <c r="B381" s="577"/>
      <c r="C381" s="246"/>
      <c r="D381" s="246"/>
      <c r="E381" s="246"/>
      <c r="F381" s="246"/>
      <c r="G381" s="1"/>
      <c r="H381" s="1"/>
      <c r="I381" s="1"/>
      <c r="J381" s="1"/>
      <c r="K381" s="1"/>
      <c r="L381" s="1"/>
      <c r="M381" s="1"/>
      <c r="N381" s="1"/>
      <c r="O381" s="1"/>
      <c r="P381" s="1"/>
      <c r="Q381" s="1"/>
      <c r="R381" s="1"/>
      <c r="S381" s="1"/>
      <c r="T381" s="1"/>
      <c r="U381" s="1"/>
      <c r="V381" s="1"/>
      <c r="W381" s="1"/>
      <c r="X381" s="1"/>
      <c r="Y381" s="1"/>
      <c r="Z381" s="1"/>
    </row>
    <row r="382" spans="1:26" ht="15.75" customHeight="1">
      <c r="A382" s="246"/>
      <c r="B382" s="577"/>
      <c r="C382" s="246"/>
      <c r="D382" s="246"/>
      <c r="E382" s="246"/>
      <c r="F382" s="246"/>
      <c r="G382" s="1"/>
      <c r="H382" s="1"/>
      <c r="I382" s="1"/>
      <c r="J382" s="1"/>
      <c r="K382" s="1"/>
      <c r="L382" s="1"/>
      <c r="M382" s="1"/>
      <c r="N382" s="1"/>
      <c r="O382" s="1"/>
      <c r="P382" s="1"/>
      <c r="Q382" s="1"/>
      <c r="R382" s="1"/>
      <c r="S382" s="1"/>
      <c r="T382" s="1"/>
      <c r="U382" s="1"/>
      <c r="V382" s="1"/>
      <c r="W382" s="1"/>
      <c r="X382" s="1"/>
      <c r="Y382" s="1"/>
      <c r="Z382" s="1"/>
    </row>
    <row r="383" spans="1:26" ht="15.75" customHeight="1">
      <c r="A383" s="246"/>
      <c r="B383" s="577"/>
      <c r="C383" s="246"/>
      <c r="D383" s="246"/>
      <c r="E383" s="246"/>
      <c r="F383" s="246"/>
      <c r="G383" s="1"/>
      <c r="H383" s="1"/>
      <c r="I383" s="1"/>
      <c r="J383" s="1"/>
      <c r="K383" s="1"/>
      <c r="L383" s="1"/>
      <c r="M383" s="1"/>
      <c r="N383" s="1"/>
      <c r="O383" s="1"/>
      <c r="P383" s="1"/>
      <c r="Q383" s="1"/>
      <c r="R383" s="1"/>
      <c r="S383" s="1"/>
      <c r="T383" s="1"/>
      <c r="U383" s="1"/>
      <c r="V383" s="1"/>
      <c r="W383" s="1"/>
      <c r="X383" s="1"/>
      <c r="Y383" s="1"/>
      <c r="Z383" s="1"/>
    </row>
    <row r="384" spans="1:26" ht="15.75" customHeight="1">
      <c r="A384" s="246"/>
      <c r="B384" s="577"/>
      <c r="C384" s="246"/>
      <c r="D384" s="246"/>
      <c r="E384" s="246"/>
      <c r="F384" s="246"/>
      <c r="G384" s="1"/>
      <c r="H384" s="1"/>
      <c r="I384" s="1"/>
      <c r="J384" s="1"/>
      <c r="K384" s="1"/>
      <c r="L384" s="1"/>
      <c r="M384" s="1"/>
      <c r="N384" s="1"/>
      <c r="O384" s="1"/>
      <c r="P384" s="1"/>
      <c r="Q384" s="1"/>
      <c r="R384" s="1"/>
      <c r="S384" s="1"/>
      <c r="T384" s="1"/>
      <c r="U384" s="1"/>
      <c r="V384" s="1"/>
      <c r="W384" s="1"/>
      <c r="X384" s="1"/>
      <c r="Y384" s="1"/>
      <c r="Z384" s="1"/>
    </row>
    <row r="385" spans="1:26" ht="15.75" customHeight="1">
      <c r="A385" s="246"/>
      <c r="B385" s="577"/>
      <c r="C385" s="246"/>
      <c r="D385" s="246"/>
      <c r="E385" s="246"/>
      <c r="F385" s="246"/>
      <c r="G385" s="1"/>
      <c r="H385" s="1"/>
      <c r="I385" s="1"/>
      <c r="J385" s="1"/>
      <c r="K385" s="1"/>
      <c r="L385" s="1"/>
      <c r="M385" s="1"/>
      <c r="N385" s="1"/>
      <c r="O385" s="1"/>
      <c r="P385" s="1"/>
      <c r="Q385" s="1"/>
      <c r="R385" s="1"/>
      <c r="S385" s="1"/>
      <c r="T385" s="1"/>
      <c r="U385" s="1"/>
      <c r="V385" s="1"/>
      <c r="W385" s="1"/>
      <c r="X385" s="1"/>
      <c r="Y385" s="1"/>
      <c r="Z385" s="1"/>
    </row>
    <row r="386" spans="1:26" ht="15.75" customHeight="1">
      <c r="A386" s="246"/>
      <c r="B386" s="577"/>
      <c r="C386" s="246"/>
      <c r="D386" s="246"/>
      <c r="E386" s="246"/>
      <c r="F386" s="246"/>
      <c r="G386" s="1"/>
      <c r="H386" s="1"/>
      <c r="I386" s="1"/>
      <c r="J386" s="1"/>
      <c r="K386" s="1"/>
      <c r="L386" s="1"/>
      <c r="M386" s="1"/>
      <c r="N386" s="1"/>
      <c r="O386" s="1"/>
      <c r="P386" s="1"/>
      <c r="Q386" s="1"/>
      <c r="R386" s="1"/>
      <c r="S386" s="1"/>
      <c r="T386" s="1"/>
      <c r="U386" s="1"/>
      <c r="V386" s="1"/>
      <c r="W386" s="1"/>
      <c r="X386" s="1"/>
      <c r="Y386" s="1"/>
      <c r="Z386" s="1"/>
    </row>
    <row r="387" spans="1:26" ht="15.75" customHeight="1">
      <c r="A387" s="246"/>
      <c r="B387" s="577"/>
      <c r="C387" s="246"/>
      <c r="D387" s="246"/>
      <c r="E387" s="246"/>
      <c r="F387" s="246"/>
      <c r="G387" s="1"/>
      <c r="H387" s="1"/>
      <c r="I387" s="1"/>
      <c r="J387" s="1"/>
      <c r="K387" s="1"/>
      <c r="L387" s="1"/>
      <c r="M387" s="1"/>
      <c r="N387" s="1"/>
      <c r="O387" s="1"/>
      <c r="P387" s="1"/>
      <c r="Q387" s="1"/>
      <c r="R387" s="1"/>
      <c r="S387" s="1"/>
      <c r="T387" s="1"/>
      <c r="U387" s="1"/>
      <c r="V387" s="1"/>
      <c r="W387" s="1"/>
      <c r="X387" s="1"/>
      <c r="Y387" s="1"/>
      <c r="Z387" s="1"/>
    </row>
    <row r="388" spans="1:26" ht="15.75" customHeight="1">
      <c r="A388" s="246"/>
      <c r="B388" s="577"/>
      <c r="C388" s="246"/>
      <c r="D388" s="246"/>
      <c r="E388" s="246"/>
      <c r="F388" s="246"/>
      <c r="G388" s="1"/>
      <c r="H388" s="1"/>
      <c r="I388" s="1"/>
      <c r="J388" s="1"/>
      <c r="K388" s="1"/>
      <c r="L388" s="1"/>
      <c r="M388" s="1"/>
      <c r="N388" s="1"/>
      <c r="O388" s="1"/>
      <c r="P388" s="1"/>
      <c r="Q388" s="1"/>
      <c r="R388" s="1"/>
      <c r="S388" s="1"/>
      <c r="T388" s="1"/>
      <c r="U388" s="1"/>
      <c r="V388" s="1"/>
      <c r="W388" s="1"/>
      <c r="X388" s="1"/>
      <c r="Y388" s="1"/>
      <c r="Z388" s="1"/>
    </row>
    <row r="389" spans="1:26" ht="15.75" customHeight="1">
      <c r="A389" s="246"/>
      <c r="B389" s="577"/>
      <c r="C389" s="246"/>
      <c r="D389" s="246"/>
      <c r="E389" s="246"/>
      <c r="F389" s="246"/>
      <c r="G389" s="1"/>
      <c r="H389" s="1"/>
      <c r="I389" s="1"/>
      <c r="J389" s="1"/>
      <c r="K389" s="1"/>
      <c r="L389" s="1"/>
      <c r="M389" s="1"/>
      <c r="N389" s="1"/>
      <c r="O389" s="1"/>
      <c r="P389" s="1"/>
      <c r="Q389" s="1"/>
      <c r="R389" s="1"/>
      <c r="S389" s="1"/>
      <c r="T389" s="1"/>
      <c r="U389" s="1"/>
      <c r="V389" s="1"/>
      <c r="W389" s="1"/>
      <c r="X389" s="1"/>
      <c r="Y389" s="1"/>
      <c r="Z389" s="1"/>
    </row>
    <row r="390" spans="1:26" ht="15.75" customHeight="1">
      <c r="A390" s="246"/>
      <c r="B390" s="577"/>
      <c r="C390" s="246"/>
      <c r="D390" s="246"/>
      <c r="E390" s="246"/>
      <c r="F390" s="246"/>
      <c r="G390" s="1"/>
      <c r="H390" s="1"/>
      <c r="I390" s="1"/>
      <c r="J390" s="1"/>
      <c r="K390" s="1"/>
      <c r="L390" s="1"/>
      <c r="M390" s="1"/>
      <c r="N390" s="1"/>
      <c r="O390" s="1"/>
      <c r="P390" s="1"/>
      <c r="Q390" s="1"/>
      <c r="R390" s="1"/>
      <c r="S390" s="1"/>
      <c r="T390" s="1"/>
      <c r="U390" s="1"/>
      <c r="V390" s="1"/>
      <c r="W390" s="1"/>
      <c r="X390" s="1"/>
      <c r="Y390" s="1"/>
      <c r="Z390" s="1"/>
    </row>
    <row r="391" spans="1:26" ht="15.75" customHeight="1">
      <c r="A391" s="246"/>
      <c r="B391" s="577"/>
      <c r="C391" s="246"/>
      <c r="D391" s="246"/>
      <c r="E391" s="246"/>
      <c r="F391" s="246"/>
      <c r="G391" s="1"/>
      <c r="H391" s="1"/>
      <c r="I391" s="1"/>
      <c r="J391" s="1"/>
      <c r="K391" s="1"/>
      <c r="L391" s="1"/>
      <c r="M391" s="1"/>
      <c r="N391" s="1"/>
      <c r="O391" s="1"/>
      <c r="P391" s="1"/>
      <c r="Q391" s="1"/>
      <c r="R391" s="1"/>
      <c r="S391" s="1"/>
      <c r="T391" s="1"/>
      <c r="U391" s="1"/>
      <c r="V391" s="1"/>
      <c r="W391" s="1"/>
      <c r="X391" s="1"/>
      <c r="Y391" s="1"/>
      <c r="Z391" s="1"/>
    </row>
    <row r="392" spans="1:26" ht="15.75" customHeight="1">
      <c r="A392" s="246"/>
      <c r="B392" s="577"/>
      <c r="C392" s="246"/>
      <c r="D392" s="246"/>
      <c r="E392" s="246"/>
      <c r="F392" s="246"/>
      <c r="G392" s="1"/>
      <c r="H392" s="1"/>
      <c r="I392" s="1"/>
      <c r="J392" s="1"/>
      <c r="K392" s="1"/>
      <c r="L392" s="1"/>
      <c r="M392" s="1"/>
      <c r="N392" s="1"/>
      <c r="O392" s="1"/>
      <c r="P392" s="1"/>
      <c r="Q392" s="1"/>
      <c r="R392" s="1"/>
      <c r="S392" s="1"/>
      <c r="T392" s="1"/>
      <c r="U392" s="1"/>
      <c r="V392" s="1"/>
      <c r="W392" s="1"/>
      <c r="X392" s="1"/>
      <c r="Y392" s="1"/>
      <c r="Z392" s="1"/>
    </row>
    <row r="393" spans="1:26" ht="15.75" customHeight="1">
      <c r="A393" s="246"/>
      <c r="B393" s="577"/>
      <c r="C393" s="246"/>
      <c r="D393" s="246"/>
      <c r="E393" s="246"/>
      <c r="F393" s="246"/>
      <c r="G393" s="1"/>
      <c r="H393" s="1"/>
      <c r="I393" s="1"/>
      <c r="J393" s="1"/>
      <c r="K393" s="1"/>
      <c r="L393" s="1"/>
      <c r="M393" s="1"/>
      <c r="N393" s="1"/>
      <c r="O393" s="1"/>
      <c r="P393" s="1"/>
      <c r="Q393" s="1"/>
      <c r="R393" s="1"/>
      <c r="S393" s="1"/>
      <c r="T393" s="1"/>
      <c r="U393" s="1"/>
      <c r="V393" s="1"/>
      <c r="W393" s="1"/>
      <c r="X393" s="1"/>
      <c r="Y393" s="1"/>
      <c r="Z393" s="1"/>
    </row>
    <row r="394" spans="1:26" ht="15.75" customHeight="1">
      <c r="A394" s="246"/>
      <c r="B394" s="577"/>
      <c r="C394" s="246"/>
      <c r="D394" s="246"/>
      <c r="E394" s="246"/>
      <c r="F394" s="246"/>
      <c r="G394" s="1"/>
      <c r="H394" s="1"/>
      <c r="I394" s="1"/>
      <c r="J394" s="1"/>
      <c r="K394" s="1"/>
      <c r="L394" s="1"/>
      <c r="M394" s="1"/>
      <c r="N394" s="1"/>
      <c r="O394" s="1"/>
      <c r="P394" s="1"/>
      <c r="Q394" s="1"/>
      <c r="R394" s="1"/>
      <c r="S394" s="1"/>
      <c r="T394" s="1"/>
      <c r="U394" s="1"/>
      <c r="V394" s="1"/>
      <c r="W394" s="1"/>
      <c r="X394" s="1"/>
      <c r="Y394" s="1"/>
      <c r="Z394" s="1"/>
    </row>
    <row r="395" spans="1:26" ht="15.75" customHeight="1">
      <c r="A395" s="246"/>
      <c r="B395" s="577"/>
      <c r="C395" s="246"/>
      <c r="D395" s="246"/>
      <c r="E395" s="246"/>
      <c r="F395" s="246"/>
      <c r="G395" s="1"/>
      <c r="H395" s="1"/>
      <c r="I395" s="1"/>
      <c r="J395" s="1"/>
      <c r="K395" s="1"/>
      <c r="L395" s="1"/>
      <c r="M395" s="1"/>
      <c r="N395" s="1"/>
      <c r="O395" s="1"/>
      <c r="P395" s="1"/>
      <c r="Q395" s="1"/>
      <c r="R395" s="1"/>
      <c r="S395" s="1"/>
      <c r="T395" s="1"/>
      <c r="U395" s="1"/>
      <c r="V395" s="1"/>
      <c r="W395" s="1"/>
      <c r="X395" s="1"/>
      <c r="Y395" s="1"/>
      <c r="Z395" s="1"/>
    </row>
    <row r="396" spans="1:26" ht="15.75" customHeight="1">
      <c r="A396" s="246"/>
      <c r="B396" s="577"/>
      <c r="C396" s="246"/>
      <c r="D396" s="246"/>
      <c r="E396" s="246"/>
      <c r="F396" s="246"/>
      <c r="G396" s="1"/>
      <c r="H396" s="1"/>
      <c r="I396" s="1"/>
      <c r="J396" s="1"/>
      <c r="K396" s="1"/>
      <c r="L396" s="1"/>
      <c r="M396" s="1"/>
      <c r="N396" s="1"/>
      <c r="O396" s="1"/>
      <c r="P396" s="1"/>
      <c r="Q396" s="1"/>
      <c r="R396" s="1"/>
      <c r="S396" s="1"/>
      <c r="T396" s="1"/>
      <c r="U396" s="1"/>
      <c r="V396" s="1"/>
      <c r="W396" s="1"/>
      <c r="X396" s="1"/>
      <c r="Y396" s="1"/>
      <c r="Z396" s="1"/>
    </row>
    <row r="397" spans="1:26" ht="15.75" customHeight="1">
      <c r="A397" s="246"/>
      <c r="B397" s="577"/>
      <c r="C397" s="246"/>
      <c r="D397" s="246"/>
      <c r="E397" s="246"/>
      <c r="F397" s="246"/>
      <c r="G397" s="1"/>
      <c r="H397" s="1"/>
      <c r="I397" s="1"/>
      <c r="J397" s="1"/>
      <c r="K397" s="1"/>
      <c r="L397" s="1"/>
      <c r="M397" s="1"/>
      <c r="N397" s="1"/>
      <c r="O397" s="1"/>
      <c r="P397" s="1"/>
      <c r="Q397" s="1"/>
      <c r="R397" s="1"/>
      <c r="S397" s="1"/>
      <c r="T397" s="1"/>
      <c r="U397" s="1"/>
      <c r="V397" s="1"/>
      <c r="W397" s="1"/>
      <c r="X397" s="1"/>
      <c r="Y397" s="1"/>
      <c r="Z397" s="1"/>
    </row>
    <row r="398" spans="1:26" ht="15.75" customHeight="1">
      <c r="A398" s="246"/>
      <c r="B398" s="577"/>
      <c r="C398" s="246"/>
      <c r="D398" s="246"/>
      <c r="E398" s="246"/>
      <c r="F398" s="246"/>
      <c r="G398" s="1"/>
      <c r="H398" s="1"/>
      <c r="I398" s="1"/>
      <c r="J398" s="1"/>
      <c r="K398" s="1"/>
      <c r="L398" s="1"/>
      <c r="M398" s="1"/>
      <c r="N398" s="1"/>
      <c r="O398" s="1"/>
      <c r="P398" s="1"/>
      <c r="Q398" s="1"/>
      <c r="R398" s="1"/>
      <c r="S398" s="1"/>
      <c r="T398" s="1"/>
      <c r="U398" s="1"/>
      <c r="V398" s="1"/>
      <c r="W398" s="1"/>
      <c r="X398" s="1"/>
      <c r="Y398" s="1"/>
      <c r="Z398" s="1"/>
    </row>
    <row r="399" spans="1:26" ht="15.75" customHeight="1">
      <c r="A399" s="246"/>
      <c r="B399" s="577"/>
      <c r="C399" s="246"/>
      <c r="D399" s="246"/>
      <c r="E399" s="246"/>
      <c r="F399" s="246"/>
      <c r="G399" s="1"/>
      <c r="H399" s="1"/>
      <c r="I399" s="1"/>
      <c r="J399" s="1"/>
      <c r="K399" s="1"/>
      <c r="L399" s="1"/>
      <c r="M399" s="1"/>
      <c r="N399" s="1"/>
      <c r="O399" s="1"/>
      <c r="P399" s="1"/>
      <c r="Q399" s="1"/>
      <c r="R399" s="1"/>
      <c r="S399" s="1"/>
      <c r="T399" s="1"/>
      <c r="U399" s="1"/>
      <c r="V399" s="1"/>
      <c r="W399" s="1"/>
      <c r="X399" s="1"/>
      <c r="Y399" s="1"/>
      <c r="Z399" s="1"/>
    </row>
    <row r="400" spans="1:26" ht="15.75" customHeight="1">
      <c r="A400" s="246"/>
      <c r="B400" s="577"/>
      <c r="C400" s="246"/>
      <c r="D400" s="246"/>
      <c r="E400" s="246"/>
      <c r="F400" s="246"/>
      <c r="G400" s="1"/>
      <c r="H400" s="1"/>
      <c r="I400" s="1"/>
      <c r="J400" s="1"/>
      <c r="K400" s="1"/>
      <c r="L400" s="1"/>
      <c r="M400" s="1"/>
      <c r="N400" s="1"/>
      <c r="O400" s="1"/>
      <c r="P400" s="1"/>
      <c r="Q400" s="1"/>
      <c r="R400" s="1"/>
      <c r="S400" s="1"/>
      <c r="T400" s="1"/>
      <c r="U400" s="1"/>
      <c r="V400" s="1"/>
      <c r="W400" s="1"/>
      <c r="X400" s="1"/>
      <c r="Y400" s="1"/>
      <c r="Z400" s="1"/>
    </row>
    <row r="401" spans="1:26" ht="15.75" customHeight="1">
      <c r="A401" s="246"/>
      <c r="B401" s="577"/>
      <c r="C401" s="246"/>
      <c r="D401" s="246"/>
      <c r="E401" s="246"/>
      <c r="F401" s="246"/>
      <c r="G401" s="1"/>
      <c r="H401" s="1"/>
      <c r="I401" s="1"/>
      <c r="J401" s="1"/>
      <c r="K401" s="1"/>
      <c r="L401" s="1"/>
      <c r="M401" s="1"/>
      <c r="N401" s="1"/>
      <c r="O401" s="1"/>
      <c r="P401" s="1"/>
      <c r="Q401" s="1"/>
      <c r="R401" s="1"/>
      <c r="S401" s="1"/>
      <c r="T401" s="1"/>
      <c r="U401" s="1"/>
      <c r="V401" s="1"/>
      <c r="W401" s="1"/>
      <c r="X401" s="1"/>
      <c r="Y401" s="1"/>
      <c r="Z401" s="1"/>
    </row>
    <row r="402" spans="1:26" ht="15.75" customHeight="1">
      <c r="A402" s="246"/>
      <c r="B402" s="577"/>
      <c r="C402" s="246"/>
      <c r="D402" s="246"/>
      <c r="E402" s="246"/>
      <c r="F402" s="246"/>
      <c r="G402" s="1"/>
      <c r="H402" s="1"/>
      <c r="I402" s="1"/>
      <c r="J402" s="1"/>
      <c r="K402" s="1"/>
      <c r="L402" s="1"/>
      <c r="M402" s="1"/>
      <c r="N402" s="1"/>
      <c r="O402" s="1"/>
      <c r="P402" s="1"/>
      <c r="Q402" s="1"/>
      <c r="R402" s="1"/>
      <c r="S402" s="1"/>
      <c r="T402" s="1"/>
      <c r="U402" s="1"/>
      <c r="V402" s="1"/>
      <c r="W402" s="1"/>
      <c r="X402" s="1"/>
      <c r="Y402" s="1"/>
      <c r="Z402" s="1"/>
    </row>
    <row r="403" spans="1:26" ht="15.75" customHeight="1">
      <c r="A403" s="246"/>
      <c r="B403" s="577"/>
      <c r="C403" s="246"/>
      <c r="D403" s="246"/>
      <c r="E403" s="246"/>
      <c r="F403" s="246"/>
      <c r="G403" s="1"/>
      <c r="H403" s="1"/>
      <c r="I403" s="1"/>
      <c r="J403" s="1"/>
      <c r="K403" s="1"/>
      <c r="L403" s="1"/>
      <c r="M403" s="1"/>
      <c r="N403" s="1"/>
      <c r="O403" s="1"/>
      <c r="P403" s="1"/>
      <c r="Q403" s="1"/>
      <c r="R403" s="1"/>
      <c r="S403" s="1"/>
      <c r="T403" s="1"/>
      <c r="U403" s="1"/>
      <c r="V403" s="1"/>
      <c r="W403" s="1"/>
      <c r="X403" s="1"/>
      <c r="Y403" s="1"/>
      <c r="Z403" s="1"/>
    </row>
    <row r="404" spans="1:26" ht="15.75" customHeight="1">
      <c r="A404" s="246"/>
      <c r="B404" s="577"/>
      <c r="C404" s="246"/>
      <c r="D404" s="246"/>
      <c r="E404" s="246"/>
      <c r="F404" s="246"/>
      <c r="G404" s="1"/>
      <c r="H404" s="1"/>
      <c r="I404" s="1"/>
      <c r="J404" s="1"/>
      <c r="K404" s="1"/>
      <c r="L404" s="1"/>
      <c r="M404" s="1"/>
      <c r="N404" s="1"/>
      <c r="O404" s="1"/>
      <c r="P404" s="1"/>
      <c r="Q404" s="1"/>
      <c r="R404" s="1"/>
      <c r="S404" s="1"/>
      <c r="T404" s="1"/>
      <c r="U404" s="1"/>
      <c r="V404" s="1"/>
      <c r="W404" s="1"/>
      <c r="X404" s="1"/>
      <c r="Y404" s="1"/>
      <c r="Z404" s="1"/>
    </row>
    <row r="405" spans="1:26" ht="15.75" customHeight="1">
      <c r="A405" s="246"/>
      <c r="B405" s="577"/>
      <c r="C405" s="246"/>
      <c r="D405" s="246"/>
      <c r="E405" s="246"/>
      <c r="F405" s="246"/>
      <c r="G405" s="1"/>
      <c r="H405" s="1"/>
      <c r="I405" s="1"/>
      <c r="J405" s="1"/>
      <c r="K405" s="1"/>
      <c r="L405" s="1"/>
      <c r="M405" s="1"/>
      <c r="N405" s="1"/>
      <c r="O405" s="1"/>
      <c r="P405" s="1"/>
      <c r="Q405" s="1"/>
      <c r="R405" s="1"/>
      <c r="S405" s="1"/>
      <c r="T405" s="1"/>
      <c r="U405" s="1"/>
      <c r="V405" s="1"/>
      <c r="W405" s="1"/>
      <c r="X405" s="1"/>
      <c r="Y405" s="1"/>
      <c r="Z405" s="1"/>
    </row>
    <row r="406" spans="1:26" ht="15.75" customHeight="1">
      <c r="A406" s="246"/>
      <c r="B406" s="577"/>
      <c r="C406" s="246"/>
      <c r="D406" s="246"/>
      <c r="E406" s="246"/>
      <c r="F406" s="246"/>
      <c r="G406" s="1"/>
      <c r="H406" s="1"/>
      <c r="I406" s="1"/>
      <c r="J406" s="1"/>
      <c r="K406" s="1"/>
      <c r="L406" s="1"/>
      <c r="M406" s="1"/>
      <c r="N406" s="1"/>
      <c r="O406" s="1"/>
      <c r="P406" s="1"/>
      <c r="Q406" s="1"/>
      <c r="R406" s="1"/>
      <c r="S406" s="1"/>
      <c r="T406" s="1"/>
      <c r="U406" s="1"/>
      <c r="V406" s="1"/>
      <c r="W406" s="1"/>
      <c r="X406" s="1"/>
      <c r="Y406" s="1"/>
      <c r="Z406" s="1"/>
    </row>
    <row r="407" spans="1:26" ht="15.75" customHeight="1">
      <c r="A407" s="246"/>
      <c r="B407" s="577"/>
      <c r="C407" s="246"/>
      <c r="D407" s="246"/>
      <c r="E407" s="246"/>
      <c r="F407" s="246"/>
      <c r="G407" s="1"/>
      <c r="H407" s="1"/>
      <c r="I407" s="1"/>
      <c r="J407" s="1"/>
      <c r="K407" s="1"/>
      <c r="L407" s="1"/>
      <c r="M407" s="1"/>
      <c r="N407" s="1"/>
      <c r="O407" s="1"/>
      <c r="P407" s="1"/>
      <c r="Q407" s="1"/>
      <c r="R407" s="1"/>
      <c r="S407" s="1"/>
      <c r="T407" s="1"/>
      <c r="U407" s="1"/>
      <c r="V407" s="1"/>
      <c r="W407" s="1"/>
      <c r="X407" s="1"/>
      <c r="Y407" s="1"/>
      <c r="Z407" s="1"/>
    </row>
    <row r="408" spans="1:26" ht="15.75" customHeight="1">
      <c r="A408" s="246"/>
      <c r="B408" s="577"/>
      <c r="C408" s="246"/>
      <c r="D408" s="246"/>
      <c r="E408" s="246"/>
      <c r="F408" s="246"/>
      <c r="G408" s="1"/>
      <c r="H408" s="1"/>
      <c r="I408" s="1"/>
      <c r="J408" s="1"/>
      <c r="K408" s="1"/>
      <c r="L408" s="1"/>
      <c r="M408" s="1"/>
      <c r="N408" s="1"/>
      <c r="O408" s="1"/>
      <c r="P408" s="1"/>
      <c r="Q408" s="1"/>
      <c r="R408" s="1"/>
      <c r="S408" s="1"/>
      <c r="T408" s="1"/>
      <c r="U408" s="1"/>
      <c r="V408" s="1"/>
      <c r="W408" s="1"/>
      <c r="X408" s="1"/>
      <c r="Y408" s="1"/>
      <c r="Z408" s="1"/>
    </row>
    <row r="409" spans="1:26" ht="15.75" customHeight="1">
      <c r="A409" s="246"/>
      <c r="B409" s="577"/>
      <c r="C409" s="246"/>
      <c r="D409" s="246"/>
      <c r="E409" s="246"/>
      <c r="F409" s="246"/>
      <c r="G409" s="1"/>
      <c r="H409" s="1"/>
      <c r="I409" s="1"/>
      <c r="J409" s="1"/>
      <c r="K409" s="1"/>
      <c r="L409" s="1"/>
      <c r="M409" s="1"/>
      <c r="N409" s="1"/>
      <c r="O409" s="1"/>
      <c r="P409" s="1"/>
      <c r="Q409" s="1"/>
      <c r="R409" s="1"/>
      <c r="S409" s="1"/>
      <c r="T409" s="1"/>
      <c r="U409" s="1"/>
      <c r="V409" s="1"/>
      <c r="W409" s="1"/>
      <c r="X409" s="1"/>
      <c r="Y409" s="1"/>
      <c r="Z409" s="1"/>
    </row>
    <row r="410" spans="1:26" ht="15.75" customHeight="1">
      <c r="A410" s="246"/>
      <c r="B410" s="577"/>
      <c r="C410" s="246"/>
      <c r="D410" s="246"/>
      <c r="E410" s="246"/>
      <c r="F410" s="246"/>
      <c r="G410" s="1"/>
      <c r="H410" s="1"/>
      <c r="I410" s="1"/>
      <c r="J410" s="1"/>
      <c r="K410" s="1"/>
      <c r="L410" s="1"/>
      <c r="M410" s="1"/>
      <c r="N410" s="1"/>
      <c r="O410" s="1"/>
      <c r="P410" s="1"/>
      <c r="Q410" s="1"/>
      <c r="R410" s="1"/>
      <c r="S410" s="1"/>
      <c r="T410" s="1"/>
      <c r="U410" s="1"/>
      <c r="V410" s="1"/>
      <c r="W410" s="1"/>
      <c r="X410" s="1"/>
      <c r="Y410" s="1"/>
      <c r="Z410" s="1"/>
    </row>
    <row r="411" spans="1:26" ht="15.75" customHeight="1">
      <c r="A411" s="246"/>
      <c r="B411" s="577"/>
      <c r="C411" s="246"/>
      <c r="D411" s="246"/>
      <c r="E411" s="246"/>
      <c r="F411" s="246"/>
      <c r="G411" s="1"/>
      <c r="H411" s="1"/>
      <c r="I411" s="1"/>
      <c r="J411" s="1"/>
      <c r="K411" s="1"/>
      <c r="L411" s="1"/>
      <c r="M411" s="1"/>
      <c r="N411" s="1"/>
      <c r="O411" s="1"/>
      <c r="P411" s="1"/>
      <c r="Q411" s="1"/>
      <c r="R411" s="1"/>
      <c r="S411" s="1"/>
      <c r="T411" s="1"/>
      <c r="U411" s="1"/>
      <c r="V411" s="1"/>
      <c r="W411" s="1"/>
      <c r="X411" s="1"/>
      <c r="Y411" s="1"/>
      <c r="Z411" s="1"/>
    </row>
    <row r="412" spans="1:26" ht="15.75" customHeight="1">
      <c r="A412" s="246"/>
      <c r="B412" s="577"/>
      <c r="C412" s="246"/>
      <c r="D412" s="246"/>
      <c r="E412" s="246"/>
      <c r="F412" s="246"/>
      <c r="G412" s="1"/>
      <c r="H412" s="1"/>
      <c r="I412" s="1"/>
      <c r="J412" s="1"/>
      <c r="K412" s="1"/>
      <c r="L412" s="1"/>
      <c r="M412" s="1"/>
      <c r="N412" s="1"/>
      <c r="O412" s="1"/>
      <c r="P412" s="1"/>
      <c r="Q412" s="1"/>
      <c r="R412" s="1"/>
      <c r="S412" s="1"/>
      <c r="T412" s="1"/>
      <c r="U412" s="1"/>
      <c r="V412" s="1"/>
      <c r="W412" s="1"/>
      <c r="X412" s="1"/>
      <c r="Y412" s="1"/>
      <c r="Z412" s="1"/>
    </row>
    <row r="413" spans="1:26" ht="15.75" customHeight="1">
      <c r="A413" s="246"/>
      <c r="B413" s="577"/>
      <c r="C413" s="246"/>
      <c r="D413" s="246"/>
      <c r="E413" s="246"/>
      <c r="F413" s="246"/>
      <c r="G413" s="1"/>
      <c r="H413" s="1"/>
      <c r="I413" s="1"/>
      <c r="J413" s="1"/>
      <c r="K413" s="1"/>
      <c r="L413" s="1"/>
      <c r="M413" s="1"/>
      <c r="N413" s="1"/>
      <c r="O413" s="1"/>
      <c r="P413" s="1"/>
      <c r="Q413" s="1"/>
      <c r="R413" s="1"/>
      <c r="S413" s="1"/>
      <c r="T413" s="1"/>
      <c r="U413" s="1"/>
      <c r="V413" s="1"/>
      <c r="W413" s="1"/>
      <c r="X413" s="1"/>
      <c r="Y413" s="1"/>
      <c r="Z413" s="1"/>
    </row>
    <row r="414" spans="1:26" ht="15.75" customHeight="1">
      <c r="A414" s="246"/>
      <c r="B414" s="577"/>
      <c r="C414" s="246"/>
      <c r="D414" s="246"/>
      <c r="E414" s="246"/>
      <c r="F414" s="246"/>
      <c r="G414" s="1"/>
      <c r="H414" s="1"/>
      <c r="I414" s="1"/>
      <c r="J414" s="1"/>
      <c r="K414" s="1"/>
      <c r="L414" s="1"/>
      <c r="M414" s="1"/>
      <c r="N414" s="1"/>
      <c r="O414" s="1"/>
      <c r="P414" s="1"/>
      <c r="Q414" s="1"/>
      <c r="R414" s="1"/>
      <c r="S414" s="1"/>
      <c r="T414" s="1"/>
      <c r="U414" s="1"/>
      <c r="V414" s="1"/>
      <c r="W414" s="1"/>
      <c r="X414" s="1"/>
      <c r="Y414" s="1"/>
      <c r="Z414" s="1"/>
    </row>
    <row r="415" spans="1:26" ht="15.75" customHeight="1">
      <c r="A415" s="246"/>
      <c r="B415" s="577"/>
      <c r="C415" s="246"/>
      <c r="D415" s="246"/>
      <c r="E415" s="246"/>
      <c r="F415" s="246"/>
      <c r="G415" s="1"/>
      <c r="H415" s="1"/>
      <c r="I415" s="1"/>
      <c r="J415" s="1"/>
      <c r="K415" s="1"/>
      <c r="L415" s="1"/>
      <c r="M415" s="1"/>
      <c r="N415" s="1"/>
      <c r="O415" s="1"/>
      <c r="P415" s="1"/>
      <c r="Q415" s="1"/>
      <c r="R415" s="1"/>
      <c r="S415" s="1"/>
      <c r="T415" s="1"/>
      <c r="U415" s="1"/>
      <c r="V415" s="1"/>
      <c r="W415" s="1"/>
      <c r="X415" s="1"/>
      <c r="Y415" s="1"/>
      <c r="Z415" s="1"/>
    </row>
    <row r="416" spans="1:26" ht="15.75" customHeight="1">
      <c r="A416" s="246"/>
      <c r="B416" s="577"/>
      <c r="C416" s="246"/>
      <c r="D416" s="246"/>
      <c r="E416" s="246"/>
      <c r="F416" s="246"/>
      <c r="G416" s="1"/>
      <c r="H416" s="1"/>
      <c r="I416" s="1"/>
      <c r="J416" s="1"/>
      <c r="K416" s="1"/>
      <c r="L416" s="1"/>
      <c r="M416" s="1"/>
      <c r="N416" s="1"/>
      <c r="O416" s="1"/>
      <c r="P416" s="1"/>
      <c r="Q416" s="1"/>
      <c r="R416" s="1"/>
      <c r="S416" s="1"/>
      <c r="T416" s="1"/>
      <c r="U416" s="1"/>
      <c r="V416" s="1"/>
      <c r="W416" s="1"/>
      <c r="X416" s="1"/>
      <c r="Y416" s="1"/>
      <c r="Z416" s="1"/>
    </row>
    <row r="417" spans="1:26" ht="15.75" customHeight="1">
      <c r="A417" s="246"/>
      <c r="B417" s="577"/>
      <c r="C417" s="246"/>
      <c r="D417" s="246"/>
      <c r="E417" s="246"/>
      <c r="F417" s="246"/>
      <c r="G417" s="1"/>
      <c r="H417" s="1"/>
      <c r="I417" s="1"/>
      <c r="J417" s="1"/>
      <c r="K417" s="1"/>
      <c r="L417" s="1"/>
      <c r="M417" s="1"/>
      <c r="N417" s="1"/>
      <c r="O417" s="1"/>
      <c r="P417" s="1"/>
      <c r="Q417" s="1"/>
      <c r="R417" s="1"/>
      <c r="S417" s="1"/>
      <c r="T417" s="1"/>
      <c r="U417" s="1"/>
      <c r="V417" s="1"/>
      <c r="W417" s="1"/>
      <c r="X417" s="1"/>
      <c r="Y417" s="1"/>
      <c r="Z417" s="1"/>
    </row>
    <row r="418" spans="1:26" ht="15.75" customHeight="1">
      <c r="A418" s="246"/>
      <c r="B418" s="577"/>
      <c r="C418" s="246"/>
      <c r="D418" s="246"/>
      <c r="E418" s="246"/>
      <c r="F418" s="246"/>
      <c r="G418" s="1"/>
      <c r="H418" s="1"/>
      <c r="I418" s="1"/>
      <c r="J418" s="1"/>
      <c r="K418" s="1"/>
      <c r="L418" s="1"/>
      <c r="M418" s="1"/>
      <c r="N418" s="1"/>
      <c r="O418" s="1"/>
      <c r="P418" s="1"/>
      <c r="Q418" s="1"/>
      <c r="R418" s="1"/>
      <c r="S418" s="1"/>
      <c r="T418" s="1"/>
      <c r="U418" s="1"/>
      <c r="V418" s="1"/>
      <c r="W418" s="1"/>
      <c r="X418" s="1"/>
      <c r="Y418" s="1"/>
      <c r="Z418" s="1"/>
    </row>
    <row r="419" spans="1:26" ht="15.75" customHeight="1">
      <c r="A419" s="246"/>
      <c r="B419" s="577"/>
      <c r="C419" s="246"/>
      <c r="D419" s="246"/>
      <c r="E419" s="246"/>
      <c r="F419" s="246"/>
      <c r="G419" s="1"/>
      <c r="H419" s="1"/>
      <c r="I419" s="1"/>
      <c r="J419" s="1"/>
      <c r="K419" s="1"/>
      <c r="L419" s="1"/>
      <c r="M419" s="1"/>
      <c r="N419" s="1"/>
      <c r="O419" s="1"/>
      <c r="P419" s="1"/>
      <c r="Q419" s="1"/>
      <c r="R419" s="1"/>
      <c r="S419" s="1"/>
      <c r="T419" s="1"/>
      <c r="U419" s="1"/>
      <c r="V419" s="1"/>
      <c r="W419" s="1"/>
      <c r="X419" s="1"/>
      <c r="Y419" s="1"/>
      <c r="Z419" s="1"/>
    </row>
    <row r="420" spans="1:26" ht="15.75" customHeight="1">
      <c r="A420" s="246"/>
      <c r="B420" s="577"/>
      <c r="C420" s="246"/>
      <c r="D420" s="246"/>
      <c r="E420" s="246"/>
      <c r="F420" s="246"/>
      <c r="G420" s="1"/>
      <c r="H420" s="1"/>
      <c r="I420" s="1"/>
      <c r="J420" s="1"/>
      <c r="K420" s="1"/>
      <c r="L420" s="1"/>
      <c r="M420" s="1"/>
      <c r="N420" s="1"/>
      <c r="O420" s="1"/>
      <c r="P420" s="1"/>
      <c r="Q420" s="1"/>
      <c r="R420" s="1"/>
      <c r="S420" s="1"/>
      <c r="T420" s="1"/>
      <c r="U420" s="1"/>
      <c r="V420" s="1"/>
      <c r="W420" s="1"/>
      <c r="X420" s="1"/>
      <c r="Y420" s="1"/>
      <c r="Z420" s="1"/>
    </row>
    <row r="421" spans="1:26" ht="15.75" customHeight="1">
      <c r="A421" s="246"/>
      <c r="B421" s="577"/>
      <c r="C421" s="246"/>
      <c r="D421" s="246"/>
      <c r="E421" s="246"/>
      <c r="F421" s="246"/>
      <c r="G421" s="1"/>
      <c r="H421" s="1"/>
      <c r="I421" s="1"/>
      <c r="J421" s="1"/>
      <c r="K421" s="1"/>
      <c r="L421" s="1"/>
      <c r="M421" s="1"/>
      <c r="N421" s="1"/>
      <c r="O421" s="1"/>
      <c r="P421" s="1"/>
      <c r="Q421" s="1"/>
      <c r="R421" s="1"/>
      <c r="S421" s="1"/>
      <c r="T421" s="1"/>
      <c r="U421" s="1"/>
      <c r="V421" s="1"/>
      <c r="W421" s="1"/>
      <c r="X421" s="1"/>
      <c r="Y421" s="1"/>
      <c r="Z421" s="1"/>
    </row>
    <row r="422" spans="1:26" ht="15.75" customHeight="1">
      <c r="A422" s="246"/>
      <c r="B422" s="577"/>
      <c r="C422" s="246"/>
      <c r="D422" s="246"/>
      <c r="E422" s="246"/>
      <c r="F422" s="246"/>
      <c r="G422" s="1"/>
      <c r="H422" s="1"/>
      <c r="I422" s="1"/>
      <c r="J422" s="1"/>
      <c r="K422" s="1"/>
      <c r="L422" s="1"/>
      <c r="M422" s="1"/>
      <c r="N422" s="1"/>
      <c r="O422" s="1"/>
      <c r="P422" s="1"/>
      <c r="Q422" s="1"/>
      <c r="R422" s="1"/>
      <c r="S422" s="1"/>
      <c r="T422" s="1"/>
      <c r="U422" s="1"/>
      <c r="V422" s="1"/>
      <c r="W422" s="1"/>
      <c r="X422" s="1"/>
      <c r="Y422" s="1"/>
      <c r="Z422" s="1"/>
    </row>
    <row r="423" spans="1:26" ht="15.75" customHeight="1">
      <c r="A423" s="246"/>
      <c r="B423" s="577"/>
      <c r="C423" s="246"/>
      <c r="D423" s="246"/>
      <c r="E423" s="246"/>
      <c r="F423" s="246"/>
      <c r="G423" s="1"/>
      <c r="H423" s="1"/>
      <c r="I423" s="1"/>
      <c r="J423" s="1"/>
      <c r="K423" s="1"/>
      <c r="L423" s="1"/>
      <c r="M423" s="1"/>
      <c r="N423" s="1"/>
      <c r="O423" s="1"/>
      <c r="P423" s="1"/>
      <c r="Q423" s="1"/>
      <c r="R423" s="1"/>
      <c r="S423" s="1"/>
      <c r="T423" s="1"/>
      <c r="U423" s="1"/>
      <c r="V423" s="1"/>
      <c r="W423" s="1"/>
      <c r="X423" s="1"/>
      <c r="Y423" s="1"/>
      <c r="Z423" s="1"/>
    </row>
    <row r="424" spans="1:26" ht="15.75" customHeight="1">
      <c r="A424" s="246"/>
      <c r="B424" s="577"/>
      <c r="C424" s="246"/>
      <c r="D424" s="246"/>
      <c r="E424" s="246"/>
      <c r="F424" s="246"/>
      <c r="G424" s="1"/>
      <c r="H424" s="1"/>
      <c r="I424" s="1"/>
      <c r="J424" s="1"/>
      <c r="K424" s="1"/>
      <c r="L424" s="1"/>
      <c r="M424" s="1"/>
      <c r="N424" s="1"/>
      <c r="O424" s="1"/>
      <c r="P424" s="1"/>
      <c r="Q424" s="1"/>
      <c r="R424" s="1"/>
      <c r="S424" s="1"/>
      <c r="T424" s="1"/>
      <c r="U424" s="1"/>
      <c r="V424" s="1"/>
      <c r="W424" s="1"/>
      <c r="X424" s="1"/>
      <c r="Y424" s="1"/>
      <c r="Z424" s="1"/>
    </row>
    <row r="425" spans="1:26" ht="15.75" customHeight="1">
      <c r="A425" s="246"/>
      <c r="B425" s="577"/>
      <c r="C425" s="246"/>
      <c r="D425" s="246"/>
      <c r="E425" s="246"/>
      <c r="F425" s="246"/>
      <c r="G425" s="1"/>
      <c r="H425" s="1"/>
      <c r="I425" s="1"/>
      <c r="J425" s="1"/>
      <c r="K425" s="1"/>
      <c r="L425" s="1"/>
      <c r="M425" s="1"/>
      <c r="N425" s="1"/>
      <c r="O425" s="1"/>
      <c r="P425" s="1"/>
      <c r="Q425" s="1"/>
      <c r="R425" s="1"/>
      <c r="S425" s="1"/>
      <c r="T425" s="1"/>
      <c r="U425" s="1"/>
      <c r="V425" s="1"/>
      <c r="W425" s="1"/>
      <c r="X425" s="1"/>
      <c r="Y425" s="1"/>
      <c r="Z425" s="1"/>
    </row>
    <row r="426" spans="1:26" ht="15.75" customHeight="1">
      <c r="A426" s="246"/>
      <c r="B426" s="577"/>
      <c r="C426" s="246"/>
      <c r="D426" s="246"/>
      <c r="E426" s="246"/>
      <c r="F426" s="246"/>
      <c r="G426" s="1"/>
      <c r="H426" s="1"/>
      <c r="I426" s="1"/>
      <c r="J426" s="1"/>
      <c r="K426" s="1"/>
      <c r="L426" s="1"/>
      <c r="M426" s="1"/>
      <c r="N426" s="1"/>
      <c r="O426" s="1"/>
      <c r="P426" s="1"/>
      <c r="Q426" s="1"/>
      <c r="R426" s="1"/>
      <c r="S426" s="1"/>
      <c r="T426" s="1"/>
      <c r="U426" s="1"/>
      <c r="V426" s="1"/>
      <c r="W426" s="1"/>
      <c r="X426" s="1"/>
      <c r="Y426" s="1"/>
      <c r="Z426" s="1"/>
    </row>
    <row r="427" spans="1:26" ht="15.75" customHeight="1">
      <c r="A427" s="246"/>
      <c r="B427" s="577"/>
      <c r="C427" s="246"/>
      <c r="D427" s="246"/>
      <c r="E427" s="246"/>
      <c r="F427" s="246"/>
      <c r="G427" s="1"/>
      <c r="H427" s="1"/>
      <c r="I427" s="1"/>
      <c r="J427" s="1"/>
      <c r="K427" s="1"/>
      <c r="L427" s="1"/>
      <c r="M427" s="1"/>
      <c r="N427" s="1"/>
      <c r="O427" s="1"/>
      <c r="P427" s="1"/>
      <c r="Q427" s="1"/>
      <c r="R427" s="1"/>
      <c r="S427" s="1"/>
      <c r="T427" s="1"/>
      <c r="U427" s="1"/>
      <c r="V427" s="1"/>
      <c r="W427" s="1"/>
      <c r="X427" s="1"/>
      <c r="Y427" s="1"/>
      <c r="Z427" s="1"/>
    </row>
    <row r="428" spans="1:26" ht="15.75" customHeight="1">
      <c r="A428" s="246"/>
      <c r="B428" s="577"/>
      <c r="C428" s="246"/>
      <c r="D428" s="246"/>
      <c r="E428" s="246"/>
      <c r="F428" s="246"/>
      <c r="G428" s="1"/>
      <c r="H428" s="1"/>
      <c r="I428" s="1"/>
      <c r="J428" s="1"/>
      <c r="K428" s="1"/>
      <c r="L428" s="1"/>
      <c r="M428" s="1"/>
      <c r="N428" s="1"/>
      <c r="O428" s="1"/>
      <c r="P428" s="1"/>
      <c r="Q428" s="1"/>
      <c r="R428" s="1"/>
      <c r="S428" s="1"/>
      <c r="T428" s="1"/>
      <c r="U428" s="1"/>
      <c r="V428" s="1"/>
      <c r="W428" s="1"/>
      <c r="X428" s="1"/>
      <c r="Y428" s="1"/>
      <c r="Z428" s="1"/>
    </row>
    <row r="429" spans="1:26" ht="15.75" customHeight="1">
      <c r="A429" s="246"/>
      <c r="B429" s="577"/>
      <c r="C429" s="246"/>
      <c r="D429" s="246"/>
      <c r="E429" s="246"/>
      <c r="F429" s="246"/>
      <c r="G429" s="1"/>
      <c r="H429" s="1"/>
      <c r="I429" s="1"/>
      <c r="J429" s="1"/>
      <c r="K429" s="1"/>
      <c r="L429" s="1"/>
      <c r="M429" s="1"/>
      <c r="N429" s="1"/>
      <c r="O429" s="1"/>
      <c r="P429" s="1"/>
      <c r="Q429" s="1"/>
      <c r="R429" s="1"/>
      <c r="S429" s="1"/>
      <c r="T429" s="1"/>
      <c r="U429" s="1"/>
      <c r="V429" s="1"/>
      <c r="W429" s="1"/>
      <c r="X429" s="1"/>
      <c r="Y429" s="1"/>
      <c r="Z429" s="1"/>
    </row>
    <row r="430" spans="1:26" ht="15.75" customHeight="1">
      <c r="A430" s="246"/>
      <c r="B430" s="577"/>
      <c r="C430" s="246"/>
      <c r="D430" s="246"/>
      <c r="E430" s="246"/>
      <c r="F430" s="246"/>
      <c r="G430" s="1"/>
      <c r="H430" s="1"/>
      <c r="I430" s="1"/>
      <c r="J430" s="1"/>
      <c r="K430" s="1"/>
      <c r="L430" s="1"/>
      <c r="M430" s="1"/>
      <c r="N430" s="1"/>
      <c r="O430" s="1"/>
      <c r="P430" s="1"/>
      <c r="Q430" s="1"/>
      <c r="R430" s="1"/>
      <c r="S430" s="1"/>
      <c r="T430" s="1"/>
      <c r="U430" s="1"/>
      <c r="V430" s="1"/>
      <c r="W430" s="1"/>
      <c r="X430" s="1"/>
      <c r="Y430" s="1"/>
      <c r="Z430" s="1"/>
    </row>
    <row r="431" spans="1:26" ht="15.75" customHeight="1">
      <c r="A431" s="246"/>
      <c r="B431" s="577"/>
      <c r="C431" s="246"/>
      <c r="D431" s="246"/>
      <c r="E431" s="246"/>
      <c r="F431" s="246"/>
      <c r="G431" s="1"/>
      <c r="H431" s="1"/>
      <c r="I431" s="1"/>
      <c r="J431" s="1"/>
      <c r="K431" s="1"/>
      <c r="L431" s="1"/>
      <c r="M431" s="1"/>
      <c r="N431" s="1"/>
      <c r="O431" s="1"/>
      <c r="P431" s="1"/>
      <c r="Q431" s="1"/>
      <c r="R431" s="1"/>
      <c r="S431" s="1"/>
      <c r="T431" s="1"/>
      <c r="U431" s="1"/>
      <c r="V431" s="1"/>
      <c r="W431" s="1"/>
      <c r="X431" s="1"/>
      <c r="Y431" s="1"/>
      <c r="Z431" s="1"/>
    </row>
    <row r="432" spans="1:26" ht="15.75" customHeight="1">
      <c r="A432" s="246"/>
      <c r="B432" s="577"/>
      <c r="C432" s="246"/>
      <c r="D432" s="246"/>
      <c r="E432" s="246"/>
      <c r="F432" s="246"/>
      <c r="G432" s="1"/>
      <c r="H432" s="1"/>
      <c r="I432" s="1"/>
      <c r="J432" s="1"/>
      <c r="K432" s="1"/>
      <c r="L432" s="1"/>
      <c r="M432" s="1"/>
      <c r="N432" s="1"/>
      <c r="O432" s="1"/>
      <c r="P432" s="1"/>
      <c r="Q432" s="1"/>
      <c r="R432" s="1"/>
      <c r="S432" s="1"/>
      <c r="T432" s="1"/>
      <c r="U432" s="1"/>
      <c r="V432" s="1"/>
      <c r="W432" s="1"/>
      <c r="X432" s="1"/>
      <c r="Y432" s="1"/>
      <c r="Z432" s="1"/>
    </row>
    <row r="433" spans="1:26" ht="15.75" customHeight="1">
      <c r="A433" s="246"/>
      <c r="B433" s="577"/>
      <c r="C433" s="246"/>
      <c r="D433" s="246"/>
      <c r="E433" s="246"/>
      <c r="F433" s="246"/>
      <c r="G433" s="1"/>
      <c r="H433" s="1"/>
      <c r="I433" s="1"/>
      <c r="J433" s="1"/>
      <c r="K433" s="1"/>
      <c r="L433" s="1"/>
      <c r="M433" s="1"/>
      <c r="N433" s="1"/>
      <c r="O433" s="1"/>
      <c r="P433" s="1"/>
      <c r="Q433" s="1"/>
      <c r="R433" s="1"/>
      <c r="S433" s="1"/>
      <c r="T433" s="1"/>
      <c r="U433" s="1"/>
      <c r="V433" s="1"/>
      <c r="W433" s="1"/>
      <c r="X433" s="1"/>
      <c r="Y433" s="1"/>
      <c r="Z433" s="1"/>
    </row>
    <row r="434" spans="1:26" ht="15.75" customHeight="1">
      <c r="A434" s="246"/>
      <c r="B434" s="577"/>
      <c r="C434" s="246"/>
      <c r="D434" s="246"/>
      <c r="E434" s="246"/>
      <c r="F434" s="246"/>
      <c r="G434" s="1"/>
      <c r="H434" s="1"/>
      <c r="I434" s="1"/>
      <c r="J434" s="1"/>
      <c r="K434" s="1"/>
      <c r="L434" s="1"/>
      <c r="M434" s="1"/>
      <c r="N434" s="1"/>
      <c r="O434" s="1"/>
      <c r="P434" s="1"/>
      <c r="Q434" s="1"/>
      <c r="R434" s="1"/>
      <c r="S434" s="1"/>
      <c r="T434" s="1"/>
      <c r="U434" s="1"/>
      <c r="V434" s="1"/>
      <c r="W434" s="1"/>
      <c r="X434" s="1"/>
      <c r="Y434" s="1"/>
      <c r="Z434" s="1"/>
    </row>
    <row r="435" spans="1:26" ht="15.75" customHeight="1">
      <c r="A435" s="246"/>
      <c r="B435" s="577"/>
      <c r="C435" s="246"/>
      <c r="D435" s="246"/>
      <c r="E435" s="246"/>
      <c r="F435" s="246"/>
      <c r="G435" s="1"/>
      <c r="H435" s="1"/>
      <c r="I435" s="1"/>
      <c r="J435" s="1"/>
      <c r="K435" s="1"/>
      <c r="L435" s="1"/>
      <c r="M435" s="1"/>
      <c r="N435" s="1"/>
      <c r="O435" s="1"/>
      <c r="P435" s="1"/>
      <c r="Q435" s="1"/>
      <c r="R435" s="1"/>
      <c r="S435" s="1"/>
      <c r="T435" s="1"/>
      <c r="U435" s="1"/>
      <c r="V435" s="1"/>
      <c r="W435" s="1"/>
      <c r="X435" s="1"/>
      <c r="Y435" s="1"/>
      <c r="Z435" s="1"/>
    </row>
    <row r="436" spans="1:26" ht="15.75" customHeight="1">
      <c r="A436" s="246"/>
      <c r="B436" s="577"/>
      <c r="C436" s="246"/>
      <c r="D436" s="246"/>
      <c r="E436" s="246"/>
      <c r="F436" s="246"/>
      <c r="G436" s="1"/>
      <c r="H436" s="1"/>
      <c r="I436" s="1"/>
      <c r="J436" s="1"/>
      <c r="K436" s="1"/>
      <c r="L436" s="1"/>
      <c r="M436" s="1"/>
      <c r="N436" s="1"/>
      <c r="O436" s="1"/>
      <c r="P436" s="1"/>
      <c r="Q436" s="1"/>
      <c r="R436" s="1"/>
      <c r="S436" s="1"/>
      <c r="T436" s="1"/>
      <c r="U436" s="1"/>
      <c r="V436" s="1"/>
      <c r="W436" s="1"/>
      <c r="X436" s="1"/>
      <c r="Y436" s="1"/>
      <c r="Z436" s="1"/>
    </row>
    <row r="437" spans="1:26" ht="15.75" customHeight="1">
      <c r="A437" s="246"/>
      <c r="B437" s="577"/>
      <c r="C437" s="246"/>
      <c r="D437" s="246"/>
      <c r="E437" s="246"/>
      <c r="F437" s="246"/>
      <c r="G437" s="1"/>
      <c r="H437" s="1"/>
      <c r="I437" s="1"/>
      <c r="J437" s="1"/>
      <c r="K437" s="1"/>
      <c r="L437" s="1"/>
      <c r="M437" s="1"/>
      <c r="N437" s="1"/>
      <c r="O437" s="1"/>
      <c r="P437" s="1"/>
      <c r="Q437" s="1"/>
      <c r="R437" s="1"/>
      <c r="S437" s="1"/>
      <c r="T437" s="1"/>
      <c r="U437" s="1"/>
      <c r="V437" s="1"/>
      <c r="W437" s="1"/>
      <c r="X437" s="1"/>
      <c r="Y437" s="1"/>
      <c r="Z437" s="1"/>
    </row>
    <row r="438" spans="1:26" ht="15.75" customHeight="1">
      <c r="A438" s="246"/>
      <c r="B438" s="577"/>
      <c r="C438" s="246"/>
      <c r="D438" s="246"/>
      <c r="E438" s="246"/>
      <c r="F438" s="246"/>
      <c r="G438" s="1"/>
      <c r="H438" s="1"/>
      <c r="I438" s="1"/>
      <c r="J438" s="1"/>
      <c r="K438" s="1"/>
      <c r="L438" s="1"/>
      <c r="M438" s="1"/>
      <c r="N438" s="1"/>
      <c r="O438" s="1"/>
      <c r="P438" s="1"/>
      <c r="Q438" s="1"/>
      <c r="R438" s="1"/>
      <c r="S438" s="1"/>
      <c r="T438" s="1"/>
      <c r="U438" s="1"/>
      <c r="V438" s="1"/>
      <c r="W438" s="1"/>
      <c r="X438" s="1"/>
      <c r="Y438" s="1"/>
      <c r="Z438" s="1"/>
    </row>
    <row r="439" spans="1:26" ht="15.75" customHeight="1">
      <c r="A439" s="246"/>
      <c r="B439" s="577"/>
      <c r="C439" s="246"/>
      <c r="D439" s="246"/>
      <c r="E439" s="246"/>
      <c r="F439" s="246"/>
      <c r="G439" s="1"/>
      <c r="H439" s="1"/>
      <c r="I439" s="1"/>
      <c r="J439" s="1"/>
      <c r="K439" s="1"/>
      <c r="L439" s="1"/>
      <c r="M439" s="1"/>
      <c r="N439" s="1"/>
      <c r="O439" s="1"/>
      <c r="P439" s="1"/>
      <c r="Q439" s="1"/>
      <c r="R439" s="1"/>
      <c r="S439" s="1"/>
      <c r="T439" s="1"/>
      <c r="U439" s="1"/>
      <c r="V439" s="1"/>
      <c r="W439" s="1"/>
      <c r="X439" s="1"/>
      <c r="Y439" s="1"/>
      <c r="Z439" s="1"/>
    </row>
    <row r="440" spans="1:26" ht="15.75" customHeight="1">
      <c r="A440" s="246"/>
      <c r="B440" s="577"/>
      <c r="C440" s="246"/>
      <c r="D440" s="246"/>
      <c r="E440" s="246"/>
      <c r="F440" s="246"/>
      <c r="G440" s="1"/>
      <c r="H440" s="1"/>
      <c r="I440" s="1"/>
      <c r="J440" s="1"/>
      <c r="K440" s="1"/>
      <c r="L440" s="1"/>
      <c r="M440" s="1"/>
      <c r="N440" s="1"/>
      <c r="O440" s="1"/>
      <c r="P440" s="1"/>
      <c r="Q440" s="1"/>
      <c r="R440" s="1"/>
      <c r="S440" s="1"/>
      <c r="T440" s="1"/>
      <c r="U440" s="1"/>
      <c r="V440" s="1"/>
      <c r="W440" s="1"/>
      <c r="X440" s="1"/>
      <c r="Y440" s="1"/>
      <c r="Z440" s="1"/>
    </row>
    <row r="441" spans="1:26" ht="15.75" customHeight="1">
      <c r="A441" s="246"/>
      <c r="B441" s="577"/>
      <c r="C441" s="246"/>
      <c r="D441" s="246"/>
      <c r="E441" s="246"/>
      <c r="F441" s="246"/>
      <c r="G441" s="1"/>
      <c r="H441" s="1"/>
      <c r="I441" s="1"/>
      <c r="J441" s="1"/>
      <c r="K441" s="1"/>
      <c r="L441" s="1"/>
      <c r="M441" s="1"/>
      <c r="N441" s="1"/>
      <c r="O441" s="1"/>
      <c r="P441" s="1"/>
      <c r="Q441" s="1"/>
      <c r="R441" s="1"/>
      <c r="S441" s="1"/>
      <c r="T441" s="1"/>
      <c r="U441" s="1"/>
      <c r="V441" s="1"/>
      <c r="W441" s="1"/>
      <c r="X441" s="1"/>
      <c r="Y441" s="1"/>
      <c r="Z441" s="1"/>
    </row>
    <row r="442" spans="1:26" ht="15.75" customHeight="1">
      <c r="A442" s="246"/>
      <c r="B442" s="577"/>
      <c r="C442" s="246"/>
      <c r="D442" s="246"/>
      <c r="E442" s="246"/>
      <c r="F442" s="246"/>
      <c r="G442" s="1"/>
      <c r="H442" s="1"/>
      <c r="I442" s="1"/>
      <c r="J442" s="1"/>
      <c r="K442" s="1"/>
      <c r="L442" s="1"/>
      <c r="M442" s="1"/>
      <c r="N442" s="1"/>
      <c r="O442" s="1"/>
      <c r="P442" s="1"/>
      <c r="Q442" s="1"/>
      <c r="R442" s="1"/>
      <c r="S442" s="1"/>
      <c r="T442" s="1"/>
      <c r="U442" s="1"/>
      <c r="V442" s="1"/>
      <c r="W442" s="1"/>
      <c r="X442" s="1"/>
      <c r="Y442" s="1"/>
      <c r="Z442" s="1"/>
    </row>
    <row r="443" spans="1:26" ht="15.75" customHeight="1">
      <c r="A443" s="246"/>
      <c r="B443" s="577"/>
      <c r="C443" s="246"/>
      <c r="D443" s="246"/>
      <c r="E443" s="246"/>
      <c r="F443" s="246"/>
      <c r="G443" s="1"/>
      <c r="H443" s="1"/>
      <c r="I443" s="1"/>
      <c r="J443" s="1"/>
      <c r="K443" s="1"/>
      <c r="L443" s="1"/>
      <c r="M443" s="1"/>
      <c r="N443" s="1"/>
      <c r="O443" s="1"/>
      <c r="P443" s="1"/>
      <c r="Q443" s="1"/>
      <c r="R443" s="1"/>
      <c r="S443" s="1"/>
      <c r="T443" s="1"/>
      <c r="U443" s="1"/>
      <c r="V443" s="1"/>
      <c r="W443" s="1"/>
      <c r="X443" s="1"/>
      <c r="Y443" s="1"/>
      <c r="Z443" s="1"/>
    </row>
    <row r="444" spans="1:26" ht="15.75" customHeight="1">
      <c r="A444" s="246"/>
      <c r="B444" s="577"/>
      <c r="C444" s="246"/>
      <c r="D444" s="246"/>
      <c r="E444" s="246"/>
      <c r="F444" s="246"/>
      <c r="G444" s="1"/>
      <c r="H444" s="1"/>
      <c r="I444" s="1"/>
      <c r="J444" s="1"/>
      <c r="K444" s="1"/>
      <c r="L444" s="1"/>
      <c r="M444" s="1"/>
      <c r="N444" s="1"/>
      <c r="O444" s="1"/>
      <c r="P444" s="1"/>
      <c r="Q444" s="1"/>
      <c r="R444" s="1"/>
      <c r="S444" s="1"/>
      <c r="T444" s="1"/>
      <c r="U444" s="1"/>
      <c r="V444" s="1"/>
      <c r="W444" s="1"/>
      <c r="X444" s="1"/>
      <c r="Y444" s="1"/>
      <c r="Z444" s="1"/>
    </row>
    <row r="445" spans="1:26" ht="15.75" customHeight="1">
      <c r="A445" s="246"/>
      <c r="B445" s="577"/>
      <c r="C445" s="246"/>
      <c r="D445" s="246"/>
      <c r="E445" s="246"/>
      <c r="F445" s="246"/>
      <c r="G445" s="1"/>
      <c r="H445" s="1"/>
      <c r="I445" s="1"/>
      <c r="J445" s="1"/>
      <c r="K445" s="1"/>
      <c r="L445" s="1"/>
      <c r="M445" s="1"/>
      <c r="N445" s="1"/>
      <c r="O445" s="1"/>
      <c r="P445" s="1"/>
      <c r="Q445" s="1"/>
      <c r="R445" s="1"/>
      <c r="S445" s="1"/>
      <c r="T445" s="1"/>
      <c r="U445" s="1"/>
      <c r="V445" s="1"/>
      <c r="W445" s="1"/>
      <c r="X445" s="1"/>
      <c r="Y445" s="1"/>
      <c r="Z445" s="1"/>
    </row>
    <row r="446" spans="1:26" ht="15.75" customHeight="1">
      <c r="A446" s="246"/>
      <c r="B446" s="577"/>
      <c r="C446" s="246"/>
      <c r="D446" s="246"/>
      <c r="E446" s="246"/>
      <c r="F446" s="246"/>
      <c r="G446" s="1"/>
      <c r="H446" s="1"/>
      <c r="I446" s="1"/>
      <c r="J446" s="1"/>
      <c r="K446" s="1"/>
      <c r="L446" s="1"/>
      <c r="M446" s="1"/>
      <c r="N446" s="1"/>
      <c r="O446" s="1"/>
      <c r="P446" s="1"/>
      <c r="Q446" s="1"/>
      <c r="R446" s="1"/>
      <c r="S446" s="1"/>
      <c r="T446" s="1"/>
      <c r="U446" s="1"/>
      <c r="V446" s="1"/>
      <c r="W446" s="1"/>
      <c r="X446" s="1"/>
      <c r="Y446" s="1"/>
      <c r="Z446" s="1"/>
    </row>
    <row r="447" spans="1:26" ht="15.75" customHeight="1">
      <c r="A447" s="246"/>
      <c r="B447" s="577"/>
      <c r="C447" s="246"/>
      <c r="D447" s="246"/>
      <c r="E447" s="246"/>
      <c r="F447" s="246"/>
      <c r="G447" s="1"/>
      <c r="H447" s="1"/>
      <c r="I447" s="1"/>
      <c r="J447" s="1"/>
      <c r="K447" s="1"/>
      <c r="L447" s="1"/>
      <c r="M447" s="1"/>
      <c r="N447" s="1"/>
      <c r="O447" s="1"/>
      <c r="P447" s="1"/>
      <c r="Q447" s="1"/>
      <c r="R447" s="1"/>
      <c r="S447" s="1"/>
      <c r="T447" s="1"/>
      <c r="U447" s="1"/>
      <c r="V447" s="1"/>
      <c r="W447" s="1"/>
      <c r="X447" s="1"/>
      <c r="Y447" s="1"/>
      <c r="Z447" s="1"/>
    </row>
    <row r="448" spans="1:26" ht="15.75" customHeight="1">
      <c r="A448" s="246"/>
      <c r="B448" s="577"/>
      <c r="C448" s="246"/>
      <c r="D448" s="246"/>
      <c r="E448" s="246"/>
      <c r="F448" s="246"/>
      <c r="G448" s="1"/>
      <c r="H448" s="1"/>
      <c r="I448" s="1"/>
      <c r="J448" s="1"/>
      <c r="K448" s="1"/>
      <c r="L448" s="1"/>
      <c r="M448" s="1"/>
      <c r="N448" s="1"/>
      <c r="O448" s="1"/>
      <c r="P448" s="1"/>
      <c r="Q448" s="1"/>
      <c r="R448" s="1"/>
      <c r="S448" s="1"/>
      <c r="T448" s="1"/>
      <c r="U448" s="1"/>
      <c r="V448" s="1"/>
      <c r="W448" s="1"/>
      <c r="X448" s="1"/>
      <c r="Y448" s="1"/>
      <c r="Z448" s="1"/>
    </row>
    <row r="449" spans="1:26" ht="15.75" customHeight="1">
      <c r="A449" s="246"/>
      <c r="B449" s="577"/>
      <c r="C449" s="246"/>
      <c r="D449" s="246"/>
      <c r="E449" s="246"/>
      <c r="F449" s="246"/>
      <c r="G449" s="1"/>
      <c r="H449" s="1"/>
      <c r="I449" s="1"/>
      <c r="J449" s="1"/>
      <c r="K449" s="1"/>
      <c r="L449" s="1"/>
      <c r="M449" s="1"/>
      <c r="N449" s="1"/>
      <c r="O449" s="1"/>
      <c r="P449" s="1"/>
      <c r="Q449" s="1"/>
      <c r="R449" s="1"/>
      <c r="S449" s="1"/>
      <c r="T449" s="1"/>
      <c r="U449" s="1"/>
      <c r="V449" s="1"/>
      <c r="W449" s="1"/>
      <c r="X449" s="1"/>
      <c r="Y449" s="1"/>
      <c r="Z449" s="1"/>
    </row>
    <row r="450" spans="1:26" ht="15.75" customHeight="1">
      <c r="A450" s="246"/>
      <c r="B450" s="577"/>
      <c r="C450" s="246"/>
      <c r="D450" s="246"/>
      <c r="E450" s="246"/>
      <c r="F450" s="246"/>
      <c r="G450" s="1"/>
      <c r="H450" s="1"/>
      <c r="I450" s="1"/>
      <c r="J450" s="1"/>
      <c r="K450" s="1"/>
      <c r="L450" s="1"/>
      <c r="M450" s="1"/>
      <c r="N450" s="1"/>
      <c r="O450" s="1"/>
      <c r="P450" s="1"/>
      <c r="Q450" s="1"/>
      <c r="R450" s="1"/>
      <c r="S450" s="1"/>
      <c r="T450" s="1"/>
      <c r="U450" s="1"/>
      <c r="V450" s="1"/>
      <c r="W450" s="1"/>
      <c r="X450" s="1"/>
      <c r="Y450" s="1"/>
      <c r="Z450" s="1"/>
    </row>
    <row r="451" spans="1:26" ht="15.75" customHeight="1">
      <c r="A451" s="246"/>
      <c r="B451" s="577"/>
      <c r="C451" s="246"/>
      <c r="D451" s="246"/>
      <c r="E451" s="246"/>
      <c r="F451" s="246"/>
      <c r="G451" s="1"/>
      <c r="H451" s="1"/>
      <c r="I451" s="1"/>
      <c r="J451" s="1"/>
      <c r="K451" s="1"/>
      <c r="L451" s="1"/>
      <c r="M451" s="1"/>
      <c r="N451" s="1"/>
      <c r="O451" s="1"/>
      <c r="P451" s="1"/>
      <c r="Q451" s="1"/>
      <c r="R451" s="1"/>
      <c r="S451" s="1"/>
      <c r="T451" s="1"/>
      <c r="U451" s="1"/>
      <c r="V451" s="1"/>
      <c r="W451" s="1"/>
      <c r="X451" s="1"/>
      <c r="Y451" s="1"/>
      <c r="Z451" s="1"/>
    </row>
    <row r="452" spans="1:26" ht="15.75" customHeight="1">
      <c r="A452" s="246"/>
      <c r="B452" s="577"/>
      <c r="C452" s="246"/>
      <c r="D452" s="246"/>
      <c r="E452" s="246"/>
      <c r="F452" s="246"/>
      <c r="G452" s="1"/>
      <c r="H452" s="1"/>
      <c r="I452" s="1"/>
      <c r="J452" s="1"/>
      <c r="K452" s="1"/>
      <c r="L452" s="1"/>
      <c r="M452" s="1"/>
      <c r="N452" s="1"/>
      <c r="O452" s="1"/>
      <c r="P452" s="1"/>
      <c r="Q452" s="1"/>
      <c r="R452" s="1"/>
      <c r="S452" s="1"/>
      <c r="T452" s="1"/>
      <c r="U452" s="1"/>
      <c r="V452" s="1"/>
      <c r="W452" s="1"/>
      <c r="X452" s="1"/>
      <c r="Y452" s="1"/>
      <c r="Z452" s="1"/>
    </row>
    <row r="453" spans="1:26" ht="15.75" customHeight="1">
      <c r="A453" s="246"/>
      <c r="B453" s="577"/>
      <c r="C453" s="246"/>
      <c r="D453" s="246"/>
      <c r="E453" s="246"/>
      <c r="F453" s="246"/>
      <c r="G453" s="1"/>
      <c r="H453" s="1"/>
      <c r="I453" s="1"/>
      <c r="J453" s="1"/>
      <c r="K453" s="1"/>
      <c r="L453" s="1"/>
      <c r="M453" s="1"/>
      <c r="N453" s="1"/>
      <c r="O453" s="1"/>
      <c r="P453" s="1"/>
      <c r="Q453" s="1"/>
      <c r="R453" s="1"/>
      <c r="S453" s="1"/>
      <c r="T453" s="1"/>
      <c r="U453" s="1"/>
      <c r="V453" s="1"/>
      <c r="W453" s="1"/>
      <c r="X453" s="1"/>
      <c r="Y453" s="1"/>
      <c r="Z453" s="1"/>
    </row>
    <row r="454" spans="1:26" ht="15.75" customHeight="1">
      <c r="A454" s="246"/>
      <c r="B454" s="577"/>
      <c r="C454" s="246"/>
      <c r="D454" s="246"/>
      <c r="E454" s="246"/>
      <c r="F454" s="246"/>
      <c r="G454" s="1"/>
      <c r="H454" s="1"/>
      <c r="I454" s="1"/>
      <c r="J454" s="1"/>
      <c r="K454" s="1"/>
      <c r="L454" s="1"/>
      <c r="M454" s="1"/>
      <c r="N454" s="1"/>
      <c r="O454" s="1"/>
      <c r="P454" s="1"/>
      <c r="Q454" s="1"/>
      <c r="R454" s="1"/>
      <c r="S454" s="1"/>
      <c r="T454" s="1"/>
      <c r="U454" s="1"/>
      <c r="V454" s="1"/>
      <c r="W454" s="1"/>
      <c r="X454" s="1"/>
      <c r="Y454" s="1"/>
      <c r="Z454" s="1"/>
    </row>
    <row r="455" spans="1:26" ht="15.75" customHeight="1">
      <c r="A455" s="246"/>
      <c r="B455" s="577"/>
      <c r="C455" s="246"/>
      <c r="D455" s="246"/>
      <c r="E455" s="246"/>
      <c r="F455" s="246"/>
      <c r="G455" s="1"/>
      <c r="H455" s="1"/>
      <c r="I455" s="1"/>
      <c r="J455" s="1"/>
      <c r="K455" s="1"/>
      <c r="L455" s="1"/>
      <c r="M455" s="1"/>
      <c r="N455" s="1"/>
      <c r="O455" s="1"/>
      <c r="P455" s="1"/>
      <c r="Q455" s="1"/>
      <c r="R455" s="1"/>
      <c r="S455" s="1"/>
      <c r="T455" s="1"/>
      <c r="U455" s="1"/>
      <c r="V455" s="1"/>
      <c r="W455" s="1"/>
      <c r="X455" s="1"/>
      <c r="Y455" s="1"/>
      <c r="Z455" s="1"/>
    </row>
    <row r="456" spans="1:26" ht="15.75" customHeight="1">
      <c r="A456" s="246"/>
      <c r="B456" s="577"/>
      <c r="C456" s="246"/>
      <c r="D456" s="246"/>
      <c r="E456" s="246"/>
      <c r="F456" s="246"/>
      <c r="G456" s="1"/>
      <c r="H456" s="1"/>
      <c r="I456" s="1"/>
      <c r="J456" s="1"/>
      <c r="K456" s="1"/>
      <c r="L456" s="1"/>
      <c r="M456" s="1"/>
      <c r="N456" s="1"/>
      <c r="O456" s="1"/>
      <c r="P456" s="1"/>
      <c r="Q456" s="1"/>
      <c r="R456" s="1"/>
      <c r="S456" s="1"/>
      <c r="T456" s="1"/>
      <c r="U456" s="1"/>
      <c r="V456" s="1"/>
      <c r="W456" s="1"/>
      <c r="X456" s="1"/>
      <c r="Y456" s="1"/>
      <c r="Z456" s="1"/>
    </row>
    <row r="457" spans="1:26" ht="15.75" customHeight="1">
      <c r="A457" s="246"/>
      <c r="B457" s="577"/>
      <c r="C457" s="246"/>
      <c r="D457" s="246"/>
      <c r="E457" s="246"/>
      <c r="F457" s="246"/>
      <c r="G457" s="1"/>
      <c r="H457" s="1"/>
      <c r="I457" s="1"/>
      <c r="J457" s="1"/>
      <c r="K457" s="1"/>
      <c r="L457" s="1"/>
      <c r="M457" s="1"/>
      <c r="N457" s="1"/>
      <c r="O457" s="1"/>
      <c r="P457" s="1"/>
      <c r="Q457" s="1"/>
      <c r="R457" s="1"/>
      <c r="S457" s="1"/>
      <c r="T457" s="1"/>
      <c r="U457" s="1"/>
      <c r="V457" s="1"/>
      <c r="W457" s="1"/>
      <c r="X457" s="1"/>
      <c r="Y457" s="1"/>
      <c r="Z457" s="1"/>
    </row>
    <row r="458" spans="1:26" ht="15.75" customHeight="1">
      <c r="A458" s="246"/>
      <c r="B458" s="577"/>
      <c r="C458" s="246"/>
      <c r="D458" s="246"/>
      <c r="E458" s="246"/>
      <c r="F458" s="246"/>
      <c r="G458" s="1"/>
      <c r="H458" s="1"/>
      <c r="I458" s="1"/>
      <c r="J458" s="1"/>
      <c r="K458" s="1"/>
      <c r="L458" s="1"/>
      <c r="M458" s="1"/>
      <c r="N458" s="1"/>
      <c r="O458" s="1"/>
      <c r="P458" s="1"/>
      <c r="Q458" s="1"/>
      <c r="R458" s="1"/>
      <c r="S458" s="1"/>
      <c r="T458" s="1"/>
      <c r="U458" s="1"/>
      <c r="V458" s="1"/>
      <c r="W458" s="1"/>
      <c r="X458" s="1"/>
      <c r="Y458" s="1"/>
      <c r="Z458" s="1"/>
    </row>
    <row r="459" spans="1:26" ht="15.75" customHeight="1">
      <c r="A459" s="246"/>
      <c r="B459" s="577"/>
      <c r="C459" s="246"/>
      <c r="D459" s="246"/>
      <c r="E459" s="246"/>
      <c r="F459" s="246"/>
      <c r="G459" s="1"/>
      <c r="H459" s="1"/>
      <c r="I459" s="1"/>
      <c r="J459" s="1"/>
      <c r="K459" s="1"/>
      <c r="L459" s="1"/>
      <c r="M459" s="1"/>
      <c r="N459" s="1"/>
      <c r="O459" s="1"/>
      <c r="P459" s="1"/>
      <c r="Q459" s="1"/>
      <c r="R459" s="1"/>
      <c r="S459" s="1"/>
      <c r="T459" s="1"/>
      <c r="U459" s="1"/>
      <c r="V459" s="1"/>
      <c r="W459" s="1"/>
      <c r="X459" s="1"/>
      <c r="Y459" s="1"/>
      <c r="Z459" s="1"/>
    </row>
    <row r="460" spans="1:26" ht="15.75" customHeight="1">
      <c r="A460" s="246"/>
      <c r="B460" s="577"/>
      <c r="C460" s="246"/>
      <c r="D460" s="246"/>
      <c r="E460" s="246"/>
      <c r="F460" s="246"/>
      <c r="G460" s="1"/>
      <c r="H460" s="1"/>
      <c r="I460" s="1"/>
      <c r="J460" s="1"/>
      <c r="K460" s="1"/>
      <c r="L460" s="1"/>
      <c r="M460" s="1"/>
      <c r="N460" s="1"/>
      <c r="O460" s="1"/>
      <c r="P460" s="1"/>
      <c r="Q460" s="1"/>
      <c r="R460" s="1"/>
      <c r="S460" s="1"/>
      <c r="T460" s="1"/>
      <c r="U460" s="1"/>
      <c r="V460" s="1"/>
      <c r="W460" s="1"/>
      <c r="X460" s="1"/>
      <c r="Y460" s="1"/>
      <c r="Z460" s="1"/>
    </row>
    <row r="461" spans="1:26" ht="15.75" customHeight="1">
      <c r="A461" s="246"/>
      <c r="B461" s="577"/>
      <c r="C461" s="246"/>
      <c r="D461" s="246"/>
      <c r="E461" s="246"/>
      <c r="F461" s="246"/>
      <c r="G461" s="1"/>
      <c r="H461" s="1"/>
      <c r="I461" s="1"/>
      <c r="J461" s="1"/>
      <c r="K461" s="1"/>
      <c r="L461" s="1"/>
      <c r="M461" s="1"/>
      <c r="N461" s="1"/>
      <c r="O461" s="1"/>
      <c r="P461" s="1"/>
      <c r="Q461" s="1"/>
      <c r="R461" s="1"/>
      <c r="S461" s="1"/>
      <c r="T461" s="1"/>
      <c r="U461" s="1"/>
      <c r="V461" s="1"/>
      <c r="W461" s="1"/>
      <c r="X461" s="1"/>
      <c r="Y461" s="1"/>
      <c r="Z461" s="1"/>
    </row>
    <row r="462" spans="1:26" ht="15.75" customHeight="1">
      <c r="A462" s="246"/>
      <c r="B462" s="577"/>
      <c r="C462" s="246"/>
      <c r="D462" s="246"/>
      <c r="E462" s="246"/>
      <c r="F462" s="246"/>
      <c r="G462" s="1"/>
      <c r="H462" s="1"/>
      <c r="I462" s="1"/>
      <c r="J462" s="1"/>
      <c r="K462" s="1"/>
      <c r="L462" s="1"/>
      <c r="M462" s="1"/>
      <c r="N462" s="1"/>
      <c r="O462" s="1"/>
      <c r="P462" s="1"/>
      <c r="Q462" s="1"/>
      <c r="R462" s="1"/>
      <c r="S462" s="1"/>
      <c r="T462" s="1"/>
      <c r="U462" s="1"/>
      <c r="V462" s="1"/>
      <c r="W462" s="1"/>
      <c r="X462" s="1"/>
      <c r="Y462" s="1"/>
      <c r="Z462" s="1"/>
    </row>
    <row r="463" spans="1:26" ht="15.75" customHeight="1">
      <c r="A463" s="246"/>
      <c r="B463" s="577"/>
      <c r="C463" s="246"/>
      <c r="D463" s="246"/>
      <c r="E463" s="246"/>
      <c r="F463" s="246"/>
      <c r="G463" s="1"/>
      <c r="H463" s="1"/>
      <c r="I463" s="1"/>
      <c r="J463" s="1"/>
      <c r="K463" s="1"/>
      <c r="L463" s="1"/>
      <c r="M463" s="1"/>
      <c r="N463" s="1"/>
      <c r="O463" s="1"/>
      <c r="P463" s="1"/>
      <c r="Q463" s="1"/>
      <c r="R463" s="1"/>
      <c r="S463" s="1"/>
      <c r="T463" s="1"/>
      <c r="U463" s="1"/>
      <c r="V463" s="1"/>
      <c r="W463" s="1"/>
      <c r="X463" s="1"/>
      <c r="Y463" s="1"/>
      <c r="Z463" s="1"/>
    </row>
    <row r="464" spans="1:26" ht="15.75" customHeight="1">
      <c r="A464" s="246"/>
      <c r="B464" s="577"/>
      <c r="C464" s="246"/>
      <c r="D464" s="246"/>
      <c r="E464" s="246"/>
      <c r="F464" s="246"/>
      <c r="G464" s="1"/>
      <c r="H464" s="1"/>
      <c r="I464" s="1"/>
      <c r="J464" s="1"/>
      <c r="K464" s="1"/>
      <c r="L464" s="1"/>
      <c r="M464" s="1"/>
      <c r="N464" s="1"/>
      <c r="O464" s="1"/>
      <c r="P464" s="1"/>
      <c r="Q464" s="1"/>
      <c r="R464" s="1"/>
      <c r="S464" s="1"/>
      <c r="T464" s="1"/>
      <c r="U464" s="1"/>
      <c r="V464" s="1"/>
      <c r="W464" s="1"/>
      <c r="X464" s="1"/>
      <c r="Y464" s="1"/>
      <c r="Z464" s="1"/>
    </row>
    <row r="465" spans="1:26" ht="15.75" customHeight="1">
      <c r="A465" s="246"/>
      <c r="B465" s="577"/>
      <c r="C465" s="246"/>
      <c r="D465" s="246"/>
      <c r="E465" s="246"/>
      <c r="F465" s="246"/>
      <c r="G465" s="1"/>
      <c r="H465" s="1"/>
      <c r="I465" s="1"/>
      <c r="J465" s="1"/>
      <c r="K465" s="1"/>
      <c r="L465" s="1"/>
      <c r="M465" s="1"/>
      <c r="N465" s="1"/>
      <c r="O465" s="1"/>
      <c r="P465" s="1"/>
      <c r="Q465" s="1"/>
      <c r="R465" s="1"/>
      <c r="S465" s="1"/>
      <c r="T465" s="1"/>
      <c r="U465" s="1"/>
      <c r="V465" s="1"/>
      <c r="W465" s="1"/>
      <c r="X465" s="1"/>
      <c r="Y465" s="1"/>
      <c r="Z465" s="1"/>
    </row>
    <row r="466" spans="1:26" ht="15.75" customHeight="1">
      <c r="A466" s="246"/>
      <c r="B466" s="577"/>
      <c r="C466" s="246"/>
      <c r="D466" s="246"/>
      <c r="E466" s="246"/>
      <c r="F466" s="246"/>
      <c r="G466" s="1"/>
      <c r="H466" s="1"/>
      <c r="I466" s="1"/>
      <c r="J466" s="1"/>
      <c r="K466" s="1"/>
      <c r="L466" s="1"/>
      <c r="M466" s="1"/>
      <c r="N466" s="1"/>
      <c r="O466" s="1"/>
      <c r="P466" s="1"/>
      <c r="Q466" s="1"/>
      <c r="R466" s="1"/>
      <c r="S466" s="1"/>
      <c r="T466" s="1"/>
      <c r="U466" s="1"/>
      <c r="V466" s="1"/>
      <c r="W466" s="1"/>
      <c r="X466" s="1"/>
      <c r="Y466" s="1"/>
      <c r="Z466" s="1"/>
    </row>
    <row r="467" spans="1:26" ht="15.75" customHeight="1">
      <c r="A467" s="246"/>
      <c r="B467" s="577"/>
      <c r="C467" s="246"/>
      <c r="D467" s="246"/>
      <c r="E467" s="246"/>
      <c r="F467" s="246"/>
      <c r="G467" s="1"/>
      <c r="H467" s="1"/>
      <c r="I467" s="1"/>
      <c r="J467" s="1"/>
      <c r="K467" s="1"/>
      <c r="L467" s="1"/>
      <c r="M467" s="1"/>
      <c r="N467" s="1"/>
      <c r="O467" s="1"/>
      <c r="P467" s="1"/>
      <c r="Q467" s="1"/>
      <c r="R467" s="1"/>
      <c r="S467" s="1"/>
      <c r="T467" s="1"/>
      <c r="U467" s="1"/>
      <c r="V467" s="1"/>
      <c r="W467" s="1"/>
      <c r="X467" s="1"/>
      <c r="Y467" s="1"/>
      <c r="Z467" s="1"/>
    </row>
    <row r="468" spans="1:26" ht="15.75" customHeight="1">
      <c r="A468" s="246"/>
      <c r="B468" s="577"/>
      <c r="C468" s="246"/>
      <c r="D468" s="246"/>
      <c r="E468" s="246"/>
      <c r="F468" s="246"/>
      <c r="G468" s="1"/>
      <c r="H468" s="1"/>
      <c r="I468" s="1"/>
      <c r="J468" s="1"/>
      <c r="K468" s="1"/>
      <c r="L468" s="1"/>
      <c r="M468" s="1"/>
      <c r="N468" s="1"/>
      <c r="O468" s="1"/>
      <c r="P468" s="1"/>
      <c r="Q468" s="1"/>
      <c r="R468" s="1"/>
      <c r="S468" s="1"/>
      <c r="T468" s="1"/>
      <c r="U468" s="1"/>
      <c r="V468" s="1"/>
      <c r="W468" s="1"/>
      <c r="X468" s="1"/>
      <c r="Y468" s="1"/>
      <c r="Z468" s="1"/>
    </row>
    <row r="469" spans="1:26" ht="15.75" customHeight="1">
      <c r="A469" s="246"/>
      <c r="B469" s="577"/>
      <c r="C469" s="246"/>
      <c r="D469" s="246"/>
      <c r="E469" s="246"/>
      <c r="F469" s="246"/>
      <c r="G469" s="1"/>
      <c r="H469" s="1"/>
      <c r="I469" s="1"/>
      <c r="J469" s="1"/>
      <c r="K469" s="1"/>
      <c r="L469" s="1"/>
      <c r="M469" s="1"/>
      <c r="N469" s="1"/>
      <c r="O469" s="1"/>
      <c r="P469" s="1"/>
      <c r="Q469" s="1"/>
      <c r="R469" s="1"/>
      <c r="S469" s="1"/>
      <c r="T469" s="1"/>
      <c r="U469" s="1"/>
      <c r="V469" s="1"/>
      <c r="W469" s="1"/>
      <c r="X469" s="1"/>
      <c r="Y469" s="1"/>
      <c r="Z469" s="1"/>
    </row>
    <row r="470" spans="1:26" ht="15.75" customHeight="1">
      <c r="A470" s="246"/>
      <c r="B470" s="577"/>
      <c r="C470" s="246"/>
      <c r="D470" s="246"/>
      <c r="E470" s="246"/>
      <c r="F470" s="246"/>
      <c r="G470" s="1"/>
      <c r="H470" s="1"/>
      <c r="I470" s="1"/>
      <c r="J470" s="1"/>
      <c r="K470" s="1"/>
      <c r="L470" s="1"/>
      <c r="M470" s="1"/>
      <c r="N470" s="1"/>
      <c r="O470" s="1"/>
      <c r="P470" s="1"/>
      <c r="Q470" s="1"/>
      <c r="R470" s="1"/>
      <c r="S470" s="1"/>
      <c r="T470" s="1"/>
      <c r="U470" s="1"/>
      <c r="V470" s="1"/>
      <c r="W470" s="1"/>
      <c r="X470" s="1"/>
      <c r="Y470" s="1"/>
      <c r="Z470" s="1"/>
    </row>
    <row r="471" spans="1:26" ht="15.75" customHeight="1">
      <c r="A471" s="246"/>
      <c r="B471" s="577"/>
      <c r="C471" s="246"/>
      <c r="D471" s="246"/>
      <c r="E471" s="246"/>
      <c r="F471" s="246"/>
      <c r="G471" s="1"/>
      <c r="H471" s="1"/>
      <c r="I471" s="1"/>
      <c r="J471" s="1"/>
      <c r="K471" s="1"/>
      <c r="L471" s="1"/>
      <c r="M471" s="1"/>
      <c r="N471" s="1"/>
      <c r="O471" s="1"/>
      <c r="P471" s="1"/>
      <c r="Q471" s="1"/>
      <c r="R471" s="1"/>
      <c r="S471" s="1"/>
      <c r="T471" s="1"/>
      <c r="U471" s="1"/>
      <c r="V471" s="1"/>
      <c r="W471" s="1"/>
      <c r="X471" s="1"/>
      <c r="Y471" s="1"/>
      <c r="Z471" s="1"/>
    </row>
    <row r="472" spans="1:26" ht="15.75" customHeight="1">
      <c r="A472" s="246"/>
      <c r="B472" s="577"/>
      <c r="C472" s="246"/>
      <c r="D472" s="246"/>
      <c r="E472" s="246"/>
      <c r="F472" s="246"/>
      <c r="G472" s="1"/>
      <c r="H472" s="1"/>
      <c r="I472" s="1"/>
      <c r="J472" s="1"/>
      <c r="K472" s="1"/>
      <c r="L472" s="1"/>
      <c r="M472" s="1"/>
      <c r="N472" s="1"/>
      <c r="O472" s="1"/>
      <c r="P472" s="1"/>
      <c r="Q472" s="1"/>
      <c r="R472" s="1"/>
      <c r="S472" s="1"/>
      <c r="T472" s="1"/>
      <c r="U472" s="1"/>
      <c r="V472" s="1"/>
      <c r="W472" s="1"/>
      <c r="X472" s="1"/>
      <c r="Y472" s="1"/>
      <c r="Z472" s="1"/>
    </row>
    <row r="473" spans="1:26" ht="15.75" customHeight="1">
      <c r="A473" s="246"/>
      <c r="B473" s="577"/>
      <c r="C473" s="246"/>
      <c r="D473" s="246"/>
      <c r="E473" s="246"/>
      <c r="F473" s="246"/>
      <c r="G473" s="1"/>
      <c r="H473" s="1"/>
      <c r="I473" s="1"/>
      <c r="J473" s="1"/>
      <c r="K473" s="1"/>
      <c r="L473" s="1"/>
      <c r="M473" s="1"/>
      <c r="N473" s="1"/>
      <c r="O473" s="1"/>
      <c r="P473" s="1"/>
      <c r="Q473" s="1"/>
      <c r="R473" s="1"/>
      <c r="S473" s="1"/>
      <c r="T473" s="1"/>
      <c r="U473" s="1"/>
      <c r="V473" s="1"/>
      <c r="W473" s="1"/>
      <c r="X473" s="1"/>
      <c r="Y473" s="1"/>
      <c r="Z473" s="1"/>
    </row>
    <row r="474" spans="1:26" ht="15.75" customHeight="1">
      <c r="A474" s="246"/>
      <c r="B474" s="577"/>
      <c r="C474" s="246"/>
      <c r="D474" s="246"/>
      <c r="E474" s="246"/>
      <c r="F474" s="246"/>
      <c r="G474" s="1"/>
      <c r="H474" s="1"/>
      <c r="I474" s="1"/>
      <c r="J474" s="1"/>
      <c r="K474" s="1"/>
      <c r="L474" s="1"/>
      <c r="M474" s="1"/>
      <c r="N474" s="1"/>
      <c r="O474" s="1"/>
      <c r="P474" s="1"/>
      <c r="Q474" s="1"/>
      <c r="R474" s="1"/>
      <c r="S474" s="1"/>
      <c r="T474" s="1"/>
      <c r="U474" s="1"/>
      <c r="V474" s="1"/>
      <c r="W474" s="1"/>
      <c r="X474" s="1"/>
      <c r="Y474" s="1"/>
      <c r="Z474" s="1"/>
    </row>
    <row r="475" spans="1:26" ht="15.75" customHeight="1">
      <c r="A475" s="246"/>
      <c r="B475" s="577"/>
      <c r="C475" s="246"/>
      <c r="D475" s="246"/>
      <c r="E475" s="246"/>
      <c r="F475" s="246"/>
      <c r="G475" s="1"/>
      <c r="H475" s="1"/>
      <c r="I475" s="1"/>
      <c r="J475" s="1"/>
      <c r="K475" s="1"/>
      <c r="L475" s="1"/>
      <c r="M475" s="1"/>
      <c r="N475" s="1"/>
      <c r="O475" s="1"/>
      <c r="P475" s="1"/>
      <c r="Q475" s="1"/>
      <c r="R475" s="1"/>
      <c r="S475" s="1"/>
      <c r="T475" s="1"/>
      <c r="U475" s="1"/>
      <c r="V475" s="1"/>
      <c r="W475" s="1"/>
      <c r="X475" s="1"/>
      <c r="Y475" s="1"/>
      <c r="Z475" s="1"/>
    </row>
    <row r="476" spans="1:26" ht="15.75" customHeight="1">
      <c r="A476" s="246"/>
      <c r="B476" s="577"/>
      <c r="C476" s="246"/>
      <c r="D476" s="246"/>
      <c r="E476" s="246"/>
      <c r="F476" s="246"/>
      <c r="G476" s="1"/>
      <c r="H476" s="1"/>
      <c r="I476" s="1"/>
      <c r="J476" s="1"/>
      <c r="K476" s="1"/>
      <c r="L476" s="1"/>
      <c r="M476" s="1"/>
      <c r="N476" s="1"/>
      <c r="O476" s="1"/>
      <c r="P476" s="1"/>
      <c r="Q476" s="1"/>
      <c r="R476" s="1"/>
      <c r="S476" s="1"/>
      <c r="T476" s="1"/>
      <c r="U476" s="1"/>
      <c r="V476" s="1"/>
      <c r="W476" s="1"/>
      <c r="X476" s="1"/>
      <c r="Y476" s="1"/>
      <c r="Z476" s="1"/>
    </row>
    <row r="477" spans="1:26" ht="15.75" customHeight="1">
      <c r="A477" s="246"/>
      <c r="B477" s="577"/>
      <c r="C477" s="246"/>
      <c r="D477" s="246"/>
      <c r="E477" s="246"/>
      <c r="F477" s="246"/>
      <c r="G477" s="1"/>
      <c r="H477" s="1"/>
      <c r="I477" s="1"/>
      <c r="J477" s="1"/>
      <c r="K477" s="1"/>
      <c r="L477" s="1"/>
      <c r="M477" s="1"/>
      <c r="N477" s="1"/>
      <c r="O477" s="1"/>
      <c r="P477" s="1"/>
      <c r="Q477" s="1"/>
      <c r="R477" s="1"/>
      <c r="S477" s="1"/>
      <c r="T477" s="1"/>
      <c r="U477" s="1"/>
      <c r="V477" s="1"/>
      <c r="W477" s="1"/>
      <c r="X477" s="1"/>
      <c r="Y477" s="1"/>
      <c r="Z477" s="1"/>
    </row>
    <row r="478" spans="1:26" ht="15.75" customHeight="1">
      <c r="A478" s="246"/>
      <c r="B478" s="577"/>
      <c r="C478" s="246"/>
      <c r="D478" s="246"/>
      <c r="E478" s="246"/>
      <c r="F478" s="246"/>
      <c r="G478" s="1"/>
      <c r="H478" s="1"/>
      <c r="I478" s="1"/>
      <c r="J478" s="1"/>
      <c r="K478" s="1"/>
      <c r="L478" s="1"/>
      <c r="M478" s="1"/>
      <c r="N478" s="1"/>
      <c r="O478" s="1"/>
      <c r="P478" s="1"/>
      <c r="Q478" s="1"/>
      <c r="R478" s="1"/>
      <c r="S478" s="1"/>
      <c r="T478" s="1"/>
      <c r="U478" s="1"/>
      <c r="V478" s="1"/>
      <c r="W478" s="1"/>
      <c r="X478" s="1"/>
      <c r="Y478" s="1"/>
      <c r="Z478" s="1"/>
    </row>
    <row r="479" spans="1:26" ht="15.75" customHeight="1">
      <c r="A479" s="246"/>
      <c r="B479" s="577"/>
      <c r="C479" s="246"/>
      <c r="D479" s="246"/>
      <c r="E479" s="246"/>
      <c r="F479" s="246"/>
      <c r="G479" s="1"/>
      <c r="H479" s="1"/>
      <c r="I479" s="1"/>
      <c r="J479" s="1"/>
      <c r="K479" s="1"/>
      <c r="L479" s="1"/>
      <c r="M479" s="1"/>
      <c r="N479" s="1"/>
      <c r="O479" s="1"/>
      <c r="P479" s="1"/>
      <c r="Q479" s="1"/>
      <c r="R479" s="1"/>
      <c r="S479" s="1"/>
      <c r="T479" s="1"/>
      <c r="U479" s="1"/>
      <c r="V479" s="1"/>
      <c r="W479" s="1"/>
      <c r="X479" s="1"/>
      <c r="Y479" s="1"/>
      <c r="Z479" s="1"/>
    </row>
    <row r="480" spans="1:26" ht="15.75" customHeight="1">
      <c r="A480" s="246"/>
      <c r="B480" s="577"/>
      <c r="C480" s="246"/>
      <c r="D480" s="246"/>
      <c r="E480" s="246"/>
      <c r="F480" s="246"/>
      <c r="G480" s="1"/>
      <c r="H480" s="1"/>
      <c r="I480" s="1"/>
      <c r="J480" s="1"/>
      <c r="K480" s="1"/>
      <c r="L480" s="1"/>
      <c r="M480" s="1"/>
      <c r="N480" s="1"/>
      <c r="O480" s="1"/>
      <c r="P480" s="1"/>
      <c r="Q480" s="1"/>
      <c r="R480" s="1"/>
      <c r="S480" s="1"/>
      <c r="T480" s="1"/>
      <c r="U480" s="1"/>
      <c r="V480" s="1"/>
      <c r="W480" s="1"/>
      <c r="X480" s="1"/>
      <c r="Y480" s="1"/>
      <c r="Z480" s="1"/>
    </row>
    <row r="481" spans="1:26" ht="15.75" customHeight="1">
      <c r="A481" s="246"/>
      <c r="B481" s="577"/>
      <c r="C481" s="246"/>
      <c r="D481" s="246"/>
      <c r="E481" s="246"/>
      <c r="F481" s="246"/>
      <c r="G481" s="1"/>
      <c r="H481" s="1"/>
      <c r="I481" s="1"/>
      <c r="J481" s="1"/>
      <c r="K481" s="1"/>
      <c r="L481" s="1"/>
      <c r="M481" s="1"/>
      <c r="N481" s="1"/>
      <c r="O481" s="1"/>
      <c r="P481" s="1"/>
      <c r="Q481" s="1"/>
      <c r="R481" s="1"/>
      <c r="S481" s="1"/>
      <c r="T481" s="1"/>
      <c r="U481" s="1"/>
      <c r="V481" s="1"/>
      <c r="W481" s="1"/>
      <c r="X481" s="1"/>
      <c r="Y481" s="1"/>
      <c r="Z481" s="1"/>
    </row>
    <row r="482" spans="1:26" ht="15.75" customHeight="1">
      <c r="A482" s="246"/>
      <c r="B482" s="577"/>
      <c r="C482" s="246"/>
      <c r="D482" s="246"/>
      <c r="E482" s="246"/>
      <c r="F482" s="246"/>
      <c r="G482" s="1"/>
      <c r="H482" s="1"/>
      <c r="I482" s="1"/>
      <c r="J482" s="1"/>
      <c r="K482" s="1"/>
      <c r="L482" s="1"/>
      <c r="M482" s="1"/>
      <c r="N482" s="1"/>
      <c r="O482" s="1"/>
      <c r="P482" s="1"/>
      <c r="Q482" s="1"/>
      <c r="R482" s="1"/>
      <c r="S482" s="1"/>
      <c r="T482" s="1"/>
      <c r="U482" s="1"/>
      <c r="V482" s="1"/>
      <c r="W482" s="1"/>
      <c r="X482" s="1"/>
      <c r="Y482" s="1"/>
      <c r="Z482" s="1"/>
    </row>
    <row r="483" spans="1:26" ht="15.75" customHeight="1">
      <c r="A483" s="246"/>
      <c r="B483" s="577"/>
      <c r="C483" s="246"/>
      <c r="D483" s="246"/>
      <c r="E483" s="246"/>
      <c r="F483" s="246"/>
      <c r="G483" s="1"/>
      <c r="H483" s="1"/>
      <c r="I483" s="1"/>
      <c r="J483" s="1"/>
      <c r="K483" s="1"/>
      <c r="L483" s="1"/>
      <c r="M483" s="1"/>
      <c r="N483" s="1"/>
      <c r="O483" s="1"/>
      <c r="P483" s="1"/>
      <c r="Q483" s="1"/>
      <c r="R483" s="1"/>
      <c r="S483" s="1"/>
      <c r="T483" s="1"/>
      <c r="U483" s="1"/>
      <c r="V483" s="1"/>
      <c r="W483" s="1"/>
      <c r="X483" s="1"/>
      <c r="Y483" s="1"/>
      <c r="Z483" s="1"/>
    </row>
    <row r="484" spans="1:26" ht="15.75" customHeight="1">
      <c r="A484" s="246"/>
      <c r="B484" s="577"/>
      <c r="C484" s="246"/>
      <c r="D484" s="246"/>
      <c r="E484" s="246"/>
      <c r="F484" s="246"/>
      <c r="G484" s="1"/>
      <c r="H484" s="1"/>
      <c r="I484" s="1"/>
      <c r="J484" s="1"/>
      <c r="K484" s="1"/>
      <c r="L484" s="1"/>
      <c r="M484" s="1"/>
      <c r="N484" s="1"/>
      <c r="O484" s="1"/>
      <c r="P484" s="1"/>
      <c r="Q484" s="1"/>
      <c r="R484" s="1"/>
      <c r="S484" s="1"/>
      <c r="T484" s="1"/>
      <c r="U484" s="1"/>
      <c r="V484" s="1"/>
      <c r="W484" s="1"/>
      <c r="X484" s="1"/>
      <c r="Y484" s="1"/>
      <c r="Z484" s="1"/>
    </row>
    <row r="485" spans="1:26" ht="15.75" customHeight="1">
      <c r="A485" s="246"/>
      <c r="B485" s="577"/>
      <c r="C485" s="246"/>
      <c r="D485" s="246"/>
      <c r="E485" s="246"/>
      <c r="F485" s="246"/>
      <c r="G485" s="1"/>
      <c r="H485" s="1"/>
      <c r="I485" s="1"/>
      <c r="J485" s="1"/>
      <c r="K485" s="1"/>
      <c r="L485" s="1"/>
      <c r="M485" s="1"/>
      <c r="N485" s="1"/>
      <c r="O485" s="1"/>
      <c r="P485" s="1"/>
      <c r="Q485" s="1"/>
      <c r="R485" s="1"/>
      <c r="S485" s="1"/>
      <c r="T485" s="1"/>
      <c r="U485" s="1"/>
      <c r="V485" s="1"/>
      <c r="W485" s="1"/>
      <c r="X485" s="1"/>
      <c r="Y485" s="1"/>
      <c r="Z485" s="1"/>
    </row>
    <row r="486" spans="1:26" ht="15.75" customHeight="1">
      <c r="A486" s="246"/>
      <c r="B486" s="577"/>
      <c r="C486" s="246"/>
      <c r="D486" s="246"/>
      <c r="E486" s="246"/>
      <c r="F486" s="246"/>
      <c r="G486" s="1"/>
      <c r="H486" s="1"/>
      <c r="I486" s="1"/>
      <c r="J486" s="1"/>
      <c r="K486" s="1"/>
      <c r="L486" s="1"/>
      <c r="M486" s="1"/>
      <c r="N486" s="1"/>
      <c r="O486" s="1"/>
      <c r="P486" s="1"/>
      <c r="Q486" s="1"/>
      <c r="R486" s="1"/>
      <c r="S486" s="1"/>
      <c r="T486" s="1"/>
      <c r="U486" s="1"/>
      <c r="V486" s="1"/>
      <c r="W486" s="1"/>
      <c r="X486" s="1"/>
      <c r="Y486" s="1"/>
      <c r="Z486" s="1"/>
    </row>
    <row r="487" spans="1:26" ht="15.75" customHeight="1">
      <c r="A487" s="246"/>
      <c r="B487" s="577"/>
      <c r="C487" s="246"/>
      <c r="D487" s="246"/>
      <c r="E487" s="246"/>
      <c r="F487" s="246"/>
      <c r="G487" s="1"/>
      <c r="H487" s="1"/>
      <c r="I487" s="1"/>
      <c r="J487" s="1"/>
      <c r="K487" s="1"/>
      <c r="L487" s="1"/>
      <c r="M487" s="1"/>
      <c r="N487" s="1"/>
      <c r="O487" s="1"/>
      <c r="P487" s="1"/>
      <c r="Q487" s="1"/>
      <c r="R487" s="1"/>
      <c r="S487" s="1"/>
      <c r="T487" s="1"/>
      <c r="U487" s="1"/>
      <c r="V487" s="1"/>
      <c r="W487" s="1"/>
      <c r="X487" s="1"/>
      <c r="Y487" s="1"/>
      <c r="Z487" s="1"/>
    </row>
    <row r="488" spans="1:26" ht="15.75" customHeight="1">
      <c r="A488" s="246"/>
      <c r="B488" s="577"/>
      <c r="C488" s="246"/>
      <c r="D488" s="246"/>
      <c r="E488" s="246"/>
      <c r="F488" s="246"/>
      <c r="G488" s="1"/>
      <c r="H488" s="1"/>
      <c r="I488" s="1"/>
      <c r="J488" s="1"/>
      <c r="K488" s="1"/>
      <c r="L488" s="1"/>
      <c r="M488" s="1"/>
      <c r="N488" s="1"/>
      <c r="O488" s="1"/>
      <c r="P488" s="1"/>
      <c r="Q488" s="1"/>
      <c r="R488" s="1"/>
      <c r="S488" s="1"/>
      <c r="T488" s="1"/>
      <c r="U488" s="1"/>
      <c r="V488" s="1"/>
      <c r="W488" s="1"/>
      <c r="X488" s="1"/>
      <c r="Y488" s="1"/>
      <c r="Z488" s="1"/>
    </row>
    <row r="489" spans="1:26" ht="15.75" customHeight="1">
      <c r="A489" s="246"/>
      <c r="B489" s="577"/>
      <c r="C489" s="246"/>
      <c r="D489" s="246"/>
      <c r="E489" s="246"/>
      <c r="F489" s="246"/>
      <c r="G489" s="1"/>
      <c r="H489" s="1"/>
      <c r="I489" s="1"/>
      <c r="J489" s="1"/>
      <c r="K489" s="1"/>
      <c r="L489" s="1"/>
      <c r="M489" s="1"/>
      <c r="N489" s="1"/>
      <c r="O489" s="1"/>
      <c r="P489" s="1"/>
      <c r="Q489" s="1"/>
      <c r="R489" s="1"/>
      <c r="S489" s="1"/>
      <c r="T489" s="1"/>
      <c r="U489" s="1"/>
      <c r="V489" s="1"/>
      <c r="W489" s="1"/>
      <c r="X489" s="1"/>
      <c r="Y489" s="1"/>
      <c r="Z489" s="1"/>
    </row>
    <row r="490" spans="1:26" ht="15.75" customHeight="1">
      <c r="A490" s="246"/>
      <c r="B490" s="577"/>
      <c r="C490" s="246"/>
      <c r="D490" s="246"/>
      <c r="E490" s="246"/>
      <c r="F490" s="246"/>
      <c r="G490" s="1"/>
      <c r="H490" s="1"/>
      <c r="I490" s="1"/>
      <c r="J490" s="1"/>
      <c r="K490" s="1"/>
      <c r="L490" s="1"/>
      <c r="M490" s="1"/>
      <c r="N490" s="1"/>
      <c r="O490" s="1"/>
      <c r="P490" s="1"/>
      <c r="Q490" s="1"/>
      <c r="R490" s="1"/>
      <c r="S490" s="1"/>
      <c r="T490" s="1"/>
      <c r="U490" s="1"/>
      <c r="V490" s="1"/>
      <c r="W490" s="1"/>
      <c r="X490" s="1"/>
      <c r="Y490" s="1"/>
      <c r="Z490" s="1"/>
    </row>
    <row r="491" spans="1:26" ht="15.75" customHeight="1">
      <c r="A491" s="246"/>
      <c r="B491" s="577"/>
      <c r="C491" s="246"/>
      <c r="D491" s="246"/>
      <c r="E491" s="246"/>
      <c r="F491" s="246"/>
      <c r="G491" s="1"/>
      <c r="H491" s="1"/>
      <c r="I491" s="1"/>
      <c r="J491" s="1"/>
      <c r="K491" s="1"/>
      <c r="L491" s="1"/>
      <c r="M491" s="1"/>
      <c r="N491" s="1"/>
      <c r="O491" s="1"/>
      <c r="P491" s="1"/>
      <c r="Q491" s="1"/>
      <c r="R491" s="1"/>
      <c r="S491" s="1"/>
      <c r="T491" s="1"/>
      <c r="U491" s="1"/>
      <c r="V491" s="1"/>
      <c r="W491" s="1"/>
      <c r="X491" s="1"/>
      <c r="Y491" s="1"/>
      <c r="Z491" s="1"/>
    </row>
    <row r="492" spans="1:26" ht="15.75" customHeight="1">
      <c r="A492" s="246"/>
      <c r="B492" s="577"/>
      <c r="C492" s="246"/>
      <c r="D492" s="246"/>
      <c r="E492" s="246"/>
      <c r="F492" s="246"/>
      <c r="G492" s="1"/>
      <c r="H492" s="1"/>
      <c r="I492" s="1"/>
      <c r="J492" s="1"/>
      <c r="K492" s="1"/>
      <c r="L492" s="1"/>
      <c r="M492" s="1"/>
      <c r="N492" s="1"/>
      <c r="O492" s="1"/>
      <c r="P492" s="1"/>
      <c r="Q492" s="1"/>
      <c r="R492" s="1"/>
      <c r="S492" s="1"/>
      <c r="T492" s="1"/>
      <c r="U492" s="1"/>
      <c r="V492" s="1"/>
      <c r="W492" s="1"/>
      <c r="X492" s="1"/>
      <c r="Y492" s="1"/>
      <c r="Z492" s="1"/>
    </row>
    <row r="493" spans="1:26" ht="15.75" customHeight="1">
      <c r="A493" s="246"/>
      <c r="B493" s="577"/>
      <c r="C493" s="246"/>
      <c r="D493" s="246"/>
      <c r="E493" s="246"/>
      <c r="F493" s="246"/>
      <c r="G493" s="1"/>
      <c r="H493" s="1"/>
      <c r="I493" s="1"/>
      <c r="J493" s="1"/>
      <c r="K493" s="1"/>
      <c r="L493" s="1"/>
      <c r="M493" s="1"/>
      <c r="N493" s="1"/>
      <c r="O493" s="1"/>
      <c r="P493" s="1"/>
      <c r="Q493" s="1"/>
      <c r="R493" s="1"/>
      <c r="S493" s="1"/>
      <c r="T493" s="1"/>
      <c r="U493" s="1"/>
      <c r="V493" s="1"/>
      <c r="W493" s="1"/>
      <c r="X493" s="1"/>
      <c r="Y493" s="1"/>
      <c r="Z493" s="1"/>
    </row>
    <row r="494" spans="1:26" ht="15.75" customHeight="1">
      <c r="A494" s="246"/>
      <c r="B494" s="577"/>
      <c r="C494" s="246"/>
      <c r="D494" s="246"/>
      <c r="E494" s="246"/>
      <c r="F494" s="246"/>
      <c r="G494" s="1"/>
      <c r="H494" s="1"/>
      <c r="I494" s="1"/>
      <c r="J494" s="1"/>
      <c r="K494" s="1"/>
      <c r="L494" s="1"/>
      <c r="M494" s="1"/>
      <c r="N494" s="1"/>
      <c r="O494" s="1"/>
      <c r="P494" s="1"/>
      <c r="Q494" s="1"/>
      <c r="R494" s="1"/>
      <c r="S494" s="1"/>
      <c r="T494" s="1"/>
      <c r="U494" s="1"/>
      <c r="V494" s="1"/>
      <c r="W494" s="1"/>
      <c r="X494" s="1"/>
      <c r="Y494" s="1"/>
      <c r="Z494" s="1"/>
    </row>
    <row r="495" spans="1:26" ht="15.75" customHeight="1">
      <c r="A495" s="246"/>
      <c r="B495" s="577"/>
      <c r="C495" s="246"/>
      <c r="D495" s="246"/>
      <c r="E495" s="246"/>
      <c r="F495" s="246"/>
      <c r="G495" s="1"/>
      <c r="H495" s="1"/>
      <c r="I495" s="1"/>
      <c r="J495" s="1"/>
      <c r="K495" s="1"/>
      <c r="L495" s="1"/>
      <c r="M495" s="1"/>
      <c r="N495" s="1"/>
      <c r="O495" s="1"/>
      <c r="P495" s="1"/>
      <c r="Q495" s="1"/>
      <c r="R495" s="1"/>
      <c r="S495" s="1"/>
      <c r="T495" s="1"/>
      <c r="U495" s="1"/>
      <c r="V495" s="1"/>
      <c r="W495" s="1"/>
      <c r="X495" s="1"/>
      <c r="Y495" s="1"/>
      <c r="Z495" s="1"/>
    </row>
    <row r="496" spans="1:26" ht="15.75" customHeight="1">
      <c r="A496" s="246"/>
      <c r="B496" s="577"/>
      <c r="C496" s="246"/>
      <c r="D496" s="246"/>
      <c r="E496" s="246"/>
      <c r="F496" s="246"/>
      <c r="G496" s="1"/>
      <c r="H496" s="1"/>
      <c r="I496" s="1"/>
      <c r="J496" s="1"/>
      <c r="K496" s="1"/>
      <c r="L496" s="1"/>
      <c r="M496" s="1"/>
      <c r="N496" s="1"/>
      <c r="O496" s="1"/>
      <c r="P496" s="1"/>
      <c r="Q496" s="1"/>
      <c r="R496" s="1"/>
      <c r="S496" s="1"/>
      <c r="T496" s="1"/>
      <c r="U496" s="1"/>
      <c r="V496" s="1"/>
      <c r="W496" s="1"/>
      <c r="X496" s="1"/>
      <c r="Y496" s="1"/>
      <c r="Z496" s="1"/>
    </row>
    <row r="497" spans="1:26" ht="15.75" customHeight="1">
      <c r="A497" s="246"/>
      <c r="B497" s="577"/>
      <c r="C497" s="246"/>
      <c r="D497" s="246"/>
      <c r="E497" s="246"/>
      <c r="F497" s="246"/>
      <c r="G497" s="1"/>
      <c r="H497" s="1"/>
      <c r="I497" s="1"/>
      <c r="J497" s="1"/>
      <c r="K497" s="1"/>
      <c r="L497" s="1"/>
      <c r="M497" s="1"/>
      <c r="N497" s="1"/>
      <c r="O497" s="1"/>
      <c r="P497" s="1"/>
      <c r="Q497" s="1"/>
      <c r="R497" s="1"/>
      <c r="S497" s="1"/>
      <c r="T497" s="1"/>
      <c r="U497" s="1"/>
      <c r="V497" s="1"/>
      <c r="W497" s="1"/>
      <c r="X497" s="1"/>
      <c r="Y497" s="1"/>
      <c r="Z497" s="1"/>
    </row>
    <row r="498" spans="1:26" ht="15.75" customHeight="1">
      <c r="A498" s="246"/>
      <c r="B498" s="577"/>
      <c r="C498" s="246"/>
      <c r="D498" s="246"/>
      <c r="E498" s="246"/>
      <c r="F498" s="246"/>
      <c r="G498" s="1"/>
      <c r="H498" s="1"/>
      <c r="I498" s="1"/>
      <c r="J498" s="1"/>
      <c r="K498" s="1"/>
      <c r="L498" s="1"/>
      <c r="M498" s="1"/>
      <c r="N498" s="1"/>
      <c r="O498" s="1"/>
      <c r="P498" s="1"/>
      <c r="Q498" s="1"/>
      <c r="R498" s="1"/>
      <c r="S498" s="1"/>
      <c r="T498" s="1"/>
      <c r="U498" s="1"/>
      <c r="V498" s="1"/>
      <c r="W498" s="1"/>
      <c r="X498" s="1"/>
      <c r="Y498" s="1"/>
      <c r="Z498" s="1"/>
    </row>
    <row r="499" spans="1:26" ht="15.75" customHeight="1">
      <c r="A499" s="246"/>
      <c r="B499" s="577"/>
      <c r="C499" s="246"/>
      <c r="D499" s="246"/>
      <c r="E499" s="246"/>
      <c r="F499" s="246"/>
      <c r="G499" s="1"/>
      <c r="H499" s="1"/>
      <c r="I499" s="1"/>
      <c r="J499" s="1"/>
      <c r="K499" s="1"/>
      <c r="L499" s="1"/>
      <c r="M499" s="1"/>
      <c r="N499" s="1"/>
      <c r="O499" s="1"/>
      <c r="P499" s="1"/>
      <c r="Q499" s="1"/>
      <c r="R499" s="1"/>
      <c r="S499" s="1"/>
      <c r="T499" s="1"/>
      <c r="U499" s="1"/>
      <c r="V499" s="1"/>
      <c r="W499" s="1"/>
      <c r="X499" s="1"/>
      <c r="Y499" s="1"/>
      <c r="Z499" s="1"/>
    </row>
    <row r="500" spans="1:26" ht="15.75" customHeight="1">
      <c r="A500" s="246"/>
      <c r="B500" s="577"/>
      <c r="C500" s="246"/>
      <c r="D500" s="246"/>
      <c r="E500" s="246"/>
      <c r="F500" s="246"/>
      <c r="G500" s="1"/>
      <c r="H500" s="1"/>
      <c r="I500" s="1"/>
      <c r="J500" s="1"/>
      <c r="K500" s="1"/>
      <c r="L500" s="1"/>
      <c r="M500" s="1"/>
      <c r="N500" s="1"/>
      <c r="O500" s="1"/>
      <c r="P500" s="1"/>
      <c r="Q500" s="1"/>
      <c r="R500" s="1"/>
      <c r="S500" s="1"/>
      <c r="T500" s="1"/>
      <c r="U500" s="1"/>
      <c r="V500" s="1"/>
      <c r="W500" s="1"/>
      <c r="X500" s="1"/>
      <c r="Y500" s="1"/>
      <c r="Z500" s="1"/>
    </row>
    <row r="501" spans="1:26" ht="15.75" customHeight="1">
      <c r="A501" s="246"/>
      <c r="B501" s="577"/>
      <c r="C501" s="246"/>
      <c r="D501" s="246"/>
      <c r="E501" s="246"/>
      <c r="F501" s="246"/>
      <c r="G501" s="1"/>
      <c r="H501" s="1"/>
      <c r="I501" s="1"/>
      <c r="J501" s="1"/>
      <c r="K501" s="1"/>
      <c r="L501" s="1"/>
      <c r="M501" s="1"/>
      <c r="N501" s="1"/>
      <c r="O501" s="1"/>
      <c r="P501" s="1"/>
      <c r="Q501" s="1"/>
      <c r="R501" s="1"/>
      <c r="S501" s="1"/>
      <c r="T501" s="1"/>
      <c r="U501" s="1"/>
      <c r="V501" s="1"/>
      <c r="W501" s="1"/>
      <c r="X501" s="1"/>
      <c r="Y501" s="1"/>
      <c r="Z501" s="1"/>
    </row>
    <row r="502" spans="1:26" ht="15.75" customHeight="1">
      <c r="A502" s="246"/>
      <c r="B502" s="577"/>
      <c r="C502" s="246"/>
      <c r="D502" s="246"/>
      <c r="E502" s="246"/>
      <c r="F502" s="246"/>
      <c r="G502" s="1"/>
      <c r="H502" s="1"/>
      <c r="I502" s="1"/>
      <c r="J502" s="1"/>
      <c r="K502" s="1"/>
      <c r="L502" s="1"/>
      <c r="M502" s="1"/>
      <c r="N502" s="1"/>
      <c r="O502" s="1"/>
      <c r="P502" s="1"/>
      <c r="Q502" s="1"/>
      <c r="R502" s="1"/>
      <c r="S502" s="1"/>
      <c r="T502" s="1"/>
      <c r="U502" s="1"/>
      <c r="V502" s="1"/>
      <c r="W502" s="1"/>
      <c r="X502" s="1"/>
      <c r="Y502" s="1"/>
      <c r="Z502" s="1"/>
    </row>
    <row r="503" spans="1:26" ht="15.75" customHeight="1">
      <c r="A503" s="246"/>
      <c r="B503" s="577"/>
      <c r="C503" s="246"/>
      <c r="D503" s="246"/>
      <c r="E503" s="246"/>
      <c r="F503" s="246"/>
      <c r="G503" s="1"/>
      <c r="H503" s="1"/>
      <c r="I503" s="1"/>
      <c r="J503" s="1"/>
      <c r="K503" s="1"/>
      <c r="L503" s="1"/>
      <c r="M503" s="1"/>
      <c r="N503" s="1"/>
      <c r="O503" s="1"/>
      <c r="P503" s="1"/>
      <c r="Q503" s="1"/>
      <c r="R503" s="1"/>
      <c r="S503" s="1"/>
      <c r="T503" s="1"/>
      <c r="U503" s="1"/>
      <c r="V503" s="1"/>
      <c r="W503" s="1"/>
      <c r="X503" s="1"/>
      <c r="Y503" s="1"/>
      <c r="Z503" s="1"/>
    </row>
    <row r="504" spans="1:26" ht="15.75" customHeight="1">
      <c r="A504" s="246"/>
      <c r="B504" s="577"/>
      <c r="C504" s="246"/>
      <c r="D504" s="246"/>
      <c r="E504" s="246"/>
      <c r="F504" s="246"/>
      <c r="G504" s="1"/>
      <c r="H504" s="1"/>
      <c r="I504" s="1"/>
      <c r="J504" s="1"/>
      <c r="K504" s="1"/>
      <c r="L504" s="1"/>
      <c r="M504" s="1"/>
      <c r="N504" s="1"/>
      <c r="O504" s="1"/>
      <c r="P504" s="1"/>
      <c r="Q504" s="1"/>
      <c r="R504" s="1"/>
      <c r="S504" s="1"/>
      <c r="T504" s="1"/>
      <c r="U504" s="1"/>
      <c r="V504" s="1"/>
      <c r="W504" s="1"/>
      <c r="X504" s="1"/>
      <c r="Y504" s="1"/>
      <c r="Z504" s="1"/>
    </row>
    <row r="505" spans="1:26" ht="15.75" customHeight="1">
      <c r="A505" s="246"/>
      <c r="B505" s="577"/>
      <c r="C505" s="246"/>
      <c r="D505" s="246"/>
      <c r="E505" s="246"/>
      <c r="F505" s="246"/>
      <c r="G505" s="1"/>
      <c r="H505" s="1"/>
      <c r="I505" s="1"/>
      <c r="J505" s="1"/>
      <c r="K505" s="1"/>
      <c r="L505" s="1"/>
      <c r="M505" s="1"/>
      <c r="N505" s="1"/>
      <c r="O505" s="1"/>
      <c r="P505" s="1"/>
      <c r="Q505" s="1"/>
      <c r="R505" s="1"/>
      <c r="S505" s="1"/>
      <c r="T505" s="1"/>
      <c r="U505" s="1"/>
      <c r="V505" s="1"/>
      <c r="W505" s="1"/>
      <c r="X505" s="1"/>
      <c r="Y505" s="1"/>
      <c r="Z505" s="1"/>
    </row>
    <row r="506" spans="1:26" ht="15.75" customHeight="1">
      <c r="A506" s="246"/>
      <c r="B506" s="577"/>
      <c r="C506" s="246"/>
      <c r="D506" s="246"/>
      <c r="E506" s="246"/>
      <c r="F506" s="246"/>
      <c r="G506" s="1"/>
      <c r="H506" s="1"/>
      <c r="I506" s="1"/>
      <c r="J506" s="1"/>
      <c r="K506" s="1"/>
      <c r="L506" s="1"/>
      <c r="M506" s="1"/>
      <c r="N506" s="1"/>
      <c r="O506" s="1"/>
      <c r="P506" s="1"/>
      <c r="Q506" s="1"/>
      <c r="R506" s="1"/>
      <c r="S506" s="1"/>
      <c r="T506" s="1"/>
      <c r="U506" s="1"/>
      <c r="V506" s="1"/>
      <c r="W506" s="1"/>
      <c r="X506" s="1"/>
      <c r="Y506" s="1"/>
      <c r="Z506" s="1"/>
    </row>
    <row r="507" spans="1:26" ht="15.75" customHeight="1">
      <c r="A507" s="246"/>
      <c r="B507" s="577"/>
      <c r="C507" s="246"/>
      <c r="D507" s="246"/>
      <c r="E507" s="246"/>
      <c r="F507" s="246"/>
      <c r="G507" s="1"/>
      <c r="H507" s="1"/>
      <c r="I507" s="1"/>
      <c r="J507" s="1"/>
      <c r="K507" s="1"/>
      <c r="L507" s="1"/>
      <c r="M507" s="1"/>
      <c r="N507" s="1"/>
      <c r="O507" s="1"/>
      <c r="P507" s="1"/>
      <c r="Q507" s="1"/>
      <c r="R507" s="1"/>
      <c r="S507" s="1"/>
      <c r="T507" s="1"/>
      <c r="U507" s="1"/>
      <c r="V507" s="1"/>
      <c r="W507" s="1"/>
      <c r="X507" s="1"/>
      <c r="Y507" s="1"/>
      <c r="Z507" s="1"/>
    </row>
    <row r="508" spans="1:26" ht="15.75" customHeight="1">
      <c r="A508" s="246"/>
      <c r="B508" s="577"/>
      <c r="C508" s="246"/>
      <c r="D508" s="246"/>
      <c r="E508" s="246"/>
      <c r="F508" s="246"/>
      <c r="G508" s="1"/>
      <c r="H508" s="1"/>
      <c r="I508" s="1"/>
      <c r="J508" s="1"/>
      <c r="K508" s="1"/>
      <c r="L508" s="1"/>
      <c r="M508" s="1"/>
      <c r="N508" s="1"/>
      <c r="O508" s="1"/>
      <c r="P508" s="1"/>
      <c r="Q508" s="1"/>
      <c r="R508" s="1"/>
      <c r="S508" s="1"/>
      <c r="T508" s="1"/>
      <c r="U508" s="1"/>
      <c r="V508" s="1"/>
      <c r="W508" s="1"/>
      <c r="X508" s="1"/>
      <c r="Y508" s="1"/>
      <c r="Z508" s="1"/>
    </row>
    <row r="509" spans="1:26" ht="15.75" customHeight="1">
      <c r="A509" s="246"/>
      <c r="B509" s="577"/>
      <c r="C509" s="246"/>
      <c r="D509" s="246"/>
      <c r="E509" s="246"/>
      <c r="F509" s="246"/>
      <c r="G509" s="1"/>
      <c r="H509" s="1"/>
      <c r="I509" s="1"/>
      <c r="J509" s="1"/>
      <c r="K509" s="1"/>
      <c r="L509" s="1"/>
      <c r="M509" s="1"/>
      <c r="N509" s="1"/>
      <c r="O509" s="1"/>
      <c r="P509" s="1"/>
      <c r="Q509" s="1"/>
      <c r="R509" s="1"/>
      <c r="S509" s="1"/>
      <c r="T509" s="1"/>
      <c r="U509" s="1"/>
      <c r="V509" s="1"/>
      <c r="W509" s="1"/>
      <c r="X509" s="1"/>
      <c r="Y509" s="1"/>
      <c r="Z509" s="1"/>
    </row>
    <row r="510" spans="1:26" ht="15.75" customHeight="1">
      <c r="A510" s="246"/>
      <c r="B510" s="577"/>
      <c r="C510" s="246"/>
      <c r="D510" s="246"/>
      <c r="E510" s="246"/>
      <c r="F510" s="246"/>
      <c r="G510" s="1"/>
      <c r="H510" s="1"/>
      <c r="I510" s="1"/>
      <c r="J510" s="1"/>
      <c r="K510" s="1"/>
      <c r="L510" s="1"/>
      <c r="M510" s="1"/>
      <c r="N510" s="1"/>
      <c r="O510" s="1"/>
      <c r="P510" s="1"/>
      <c r="Q510" s="1"/>
      <c r="R510" s="1"/>
      <c r="S510" s="1"/>
      <c r="T510" s="1"/>
      <c r="U510" s="1"/>
      <c r="V510" s="1"/>
      <c r="W510" s="1"/>
      <c r="X510" s="1"/>
      <c r="Y510" s="1"/>
      <c r="Z510" s="1"/>
    </row>
    <row r="511" spans="1:26" ht="15.75" customHeight="1">
      <c r="A511" s="246"/>
      <c r="B511" s="577"/>
      <c r="C511" s="246"/>
      <c r="D511" s="246"/>
      <c r="E511" s="246"/>
      <c r="F511" s="246"/>
      <c r="G511" s="1"/>
      <c r="H511" s="1"/>
      <c r="I511" s="1"/>
      <c r="J511" s="1"/>
      <c r="K511" s="1"/>
      <c r="L511" s="1"/>
      <c r="M511" s="1"/>
      <c r="N511" s="1"/>
      <c r="O511" s="1"/>
      <c r="P511" s="1"/>
      <c r="Q511" s="1"/>
      <c r="R511" s="1"/>
      <c r="S511" s="1"/>
      <c r="T511" s="1"/>
      <c r="U511" s="1"/>
      <c r="V511" s="1"/>
      <c r="W511" s="1"/>
      <c r="X511" s="1"/>
      <c r="Y511" s="1"/>
      <c r="Z511" s="1"/>
    </row>
    <row r="512" spans="1:26" ht="15.75" customHeight="1">
      <c r="A512" s="246"/>
      <c r="B512" s="577"/>
      <c r="C512" s="246"/>
      <c r="D512" s="246"/>
      <c r="E512" s="246"/>
      <c r="F512" s="246"/>
      <c r="G512" s="1"/>
      <c r="H512" s="1"/>
      <c r="I512" s="1"/>
      <c r="J512" s="1"/>
      <c r="K512" s="1"/>
      <c r="L512" s="1"/>
      <c r="M512" s="1"/>
      <c r="N512" s="1"/>
      <c r="O512" s="1"/>
      <c r="P512" s="1"/>
      <c r="Q512" s="1"/>
      <c r="R512" s="1"/>
      <c r="S512" s="1"/>
      <c r="T512" s="1"/>
      <c r="U512" s="1"/>
      <c r="V512" s="1"/>
      <c r="W512" s="1"/>
      <c r="X512" s="1"/>
      <c r="Y512" s="1"/>
      <c r="Z512" s="1"/>
    </row>
    <row r="513" spans="1:26" ht="15.75" customHeight="1">
      <c r="A513" s="246"/>
      <c r="B513" s="577"/>
      <c r="C513" s="246"/>
      <c r="D513" s="246"/>
      <c r="E513" s="246"/>
      <c r="F513" s="246"/>
      <c r="G513" s="1"/>
      <c r="H513" s="1"/>
      <c r="I513" s="1"/>
      <c r="J513" s="1"/>
      <c r="K513" s="1"/>
      <c r="L513" s="1"/>
      <c r="M513" s="1"/>
      <c r="N513" s="1"/>
      <c r="O513" s="1"/>
      <c r="P513" s="1"/>
      <c r="Q513" s="1"/>
      <c r="R513" s="1"/>
      <c r="S513" s="1"/>
      <c r="T513" s="1"/>
      <c r="U513" s="1"/>
      <c r="V513" s="1"/>
      <c r="W513" s="1"/>
      <c r="X513" s="1"/>
      <c r="Y513" s="1"/>
      <c r="Z513" s="1"/>
    </row>
    <row r="514" spans="1:26" ht="15.75" customHeight="1">
      <c r="A514" s="246"/>
      <c r="B514" s="577"/>
      <c r="C514" s="246"/>
      <c r="D514" s="246"/>
      <c r="E514" s="246"/>
      <c r="F514" s="246"/>
      <c r="G514" s="1"/>
      <c r="H514" s="1"/>
      <c r="I514" s="1"/>
      <c r="J514" s="1"/>
      <c r="K514" s="1"/>
      <c r="L514" s="1"/>
      <c r="M514" s="1"/>
      <c r="N514" s="1"/>
      <c r="O514" s="1"/>
      <c r="P514" s="1"/>
      <c r="Q514" s="1"/>
      <c r="R514" s="1"/>
      <c r="S514" s="1"/>
      <c r="T514" s="1"/>
      <c r="U514" s="1"/>
      <c r="V514" s="1"/>
      <c r="W514" s="1"/>
      <c r="X514" s="1"/>
      <c r="Y514" s="1"/>
      <c r="Z514" s="1"/>
    </row>
    <row r="515" spans="1:26" ht="15.75" customHeight="1">
      <c r="A515" s="246"/>
      <c r="B515" s="577"/>
      <c r="C515" s="246"/>
      <c r="D515" s="246"/>
      <c r="E515" s="246"/>
      <c r="F515" s="246"/>
      <c r="G515" s="1"/>
      <c r="H515" s="1"/>
      <c r="I515" s="1"/>
      <c r="J515" s="1"/>
      <c r="K515" s="1"/>
      <c r="L515" s="1"/>
      <c r="M515" s="1"/>
      <c r="N515" s="1"/>
      <c r="O515" s="1"/>
      <c r="P515" s="1"/>
      <c r="Q515" s="1"/>
      <c r="R515" s="1"/>
      <c r="S515" s="1"/>
      <c r="T515" s="1"/>
      <c r="U515" s="1"/>
      <c r="V515" s="1"/>
      <c r="W515" s="1"/>
      <c r="X515" s="1"/>
      <c r="Y515" s="1"/>
      <c r="Z515" s="1"/>
    </row>
    <row r="516" spans="1:26" ht="15.75" customHeight="1">
      <c r="A516" s="246"/>
      <c r="B516" s="577"/>
      <c r="C516" s="246"/>
      <c r="D516" s="246"/>
      <c r="E516" s="246"/>
      <c r="F516" s="246"/>
      <c r="G516" s="1"/>
      <c r="H516" s="1"/>
      <c r="I516" s="1"/>
      <c r="J516" s="1"/>
      <c r="K516" s="1"/>
      <c r="L516" s="1"/>
      <c r="M516" s="1"/>
      <c r="N516" s="1"/>
      <c r="O516" s="1"/>
      <c r="P516" s="1"/>
      <c r="Q516" s="1"/>
      <c r="R516" s="1"/>
      <c r="S516" s="1"/>
      <c r="T516" s="1"/>
      <c r="U516" s="1"/>
      <c r="V516" s="1"/>
      <c r="W516" s="1"/>
      <c r="X516" s="1"/>
      <c r="Y516" s="1"/>
      <c r="Z516" s="1"/>
    </row>
    <row r="517" spans="1:26" ht="15.75" customHeight="1">
      <c r="A517" s="246"/>
      <c r="B517" s="577"/>
      <c r="C517" s="246"/>
      <c r="D517" s="246"/>
      <c r="E517" s="246"/>
      <c r="F517" s="246"/>
      <c r="G517" s="1"/>
      <c r="H517" s="1"/>
      <c r="I517" s="1"/>
      <c r="J517" s="1"/>
      <c r="K517" s="1"/>
      <c r="L517" s="1"/>
      <c r="M517" s="1"/>
      <c r="N517" s="1"/>
      <c r="O517" s="1"/>
      <c r="P517" s="1"/>
      <c r="Q517" s="1"/>
      <c r="R517" s="1"/>
      <c r="S517" s="1"/>
      <c r="T517" s="1"/>
      <c r="U517" s="1"/>
      <c r="V517" s="1"/>
      <c r="W517" s="1"/>
      <c r="X517" s="1"/>
      <c r="Y517" s="1"/>
      <c r="Z517" s="1"/>
    </row>
    <row r="518" spans="1:26" ht="15.75" customHeight="1">
      <c r="A518" s="246"/>
      <c r="B518" s="577"/>
      <c r="C518" s="246"/>
      <c r="D518" s="246"/>
      <c r="E518" s="246"/>
      <c r="F518" s="246"/>
      <c r="G518" s="1"/>
      <c r="H518" s="1"/>
      <c r="I518" s="1"/>
      <c r="J518" s="1"/>
      <c r="K518" s="1"/>
      <c r="L518" s="1"/>
      <c r="M518" s="1"/>
      <c r="N518" s="1"/>
      <c r="O518" s="1"/>
      <c r="P518" s="1"/>
      <c r="Q518" s="1"/>
      <c r="R518" s="1"/>
      <c r="S518" s="1"/>
      <c r="T518" s="1"/>
      <c r="U518" s="1"/>
      <c r="V518" s="1"/>
      <c r="W518" s="1"/>
      <c r="X518" s="1"/>
      <c r="Y518" s="1"/>
      <c r="Z518" s="1"/>
    </row>
    <row r="519" spans="1:26" ht="15.75" customHeight="1">
      <c r="A519" s="246"/>
      <c r="B519" s="577"/>
      <c r="C519" s="246"/>
      <c r="D519" s="246"/>
      <c r="E519" s="246"/>
      <c r="F519" s="246"/>
      <c r="G519" s="1"/>
      <c r="H519" s="1"/>
      <c r="I519" s="1"/>
      <c r="J519" s="1"/>
      <c r="K519" s="1"/>
      <c r="L519" s="1"/>
      <c r="M519" s="1"/>
      <c r="N519" s="1"/>
      <c r="O519" s="1"/>
      <c r="P519" s="1"/>
      <c r="Q519" s="1"/>
      <c r="R519" s="1"/>
      <c r="S519" s="1"/>
      <c r="T519" s="1"/>
      <c r="U519" s="1"/>
      <c r="V519" s="1"/>
      <c r="W519" s="1"/>
      <c r="X519" s="1"/>
      <c r="Y519" s="1"/>
      <c r="Z519" s="1"/>
    </row>
    <row r="520" spans="1:26" ht="15.75" customHeight="1">
      <c r="A520" s="246"/>
      <c r="B520" s="577"/>
      <c r="C520" s="246"/>
      <c r="D520" s="246"/>
      <c r="E520" s="246"/>
      <c r="F520" s="246"/>
      <c r="G520" s="1"/>
      <c r="H520" s="1"/>
      <c r="I520" s="1"/>
      <c r="J520" s="1"/>
      <c r="K520" s="1"/>
      <c r="L520" s="1"/>
      <c r="M520" s="1"/>
      <c r="N520" s="1"/>
      <c r="O520" s="1"/>
      <c r="P520" s="1"/>
      <c r="Q520" s="1"/>
      <c r="R520" s="1"/>
      <c r="S520" s="1"/>
      <c r="T520" s="1"/>
      <c r="U520" s="1"/>
      <c r="V520" s="1"/>
      <c r="W520" s="1"/>
      <c r="X520" s="1"/>
      <c r="Y520" s="1"/>
      <c r="Z520" s="1"/>
    </row>
    <row r="521" spans="1:26" ht="15.75" customHeight="1">
      <c r="A521" s="246"/>
      <c r="B521" s="577"/>
      <c r="C521" s="246"/>
      <c r="D521" s="246"/>
      <c r="E521" s="246"/>
      <c r="F521" s="246"/>
      <c r="G521" s="1"/>
      <c r="H521" s="1"/>
      <c r="I521" s="1"/>
      <c r="J521" s="1"/>
      <c r="K521" s="1"/>
      <c r="L521" s="1"/>
      <c r="M521" s="1"/>
      <c r="N521" s="1"/>
      <c r="O521" s="1"/>
      <c r="P521" s="1"/>
      <c r="Q521" s="1"/>
      <c r="R521" s="1"/>
      <c r="S521" s="1"/>
      <c r="T521" s="1"/>
      <c r="U521" s="1"/>
      <c r="V521" s="1"/>
      <c r="W521" s="1"/>
      <c r="X521" s="1"/>
      <c r="Y521" s="1"/>
      <c r="Z521" s="1"/>
    </row>
    <row r="522" spans="1:26" ht="15.75" customHeight="1">
      <c r="A522" s="246"/>
      <c r="B522" s="577"/>
      <c r="C522" s="246"/>
      <c r="D522" s="246"/>
      <c r="E522" s="246"/>
      <c r="F522" s="246"/>
      <c r="G522" s="1"/>
      <c r="H522" s="1"/>
      <c r="I522" s="1"/>
      <c r="J522" s="1"/>
      <c r="K522" s="1"/>
      <c r="L522" s="1"/>
      <c r="M522" s="1"/>
      <c r="N522" s="1"/>
      <c r="O522" s="1"/>
      <c r="P522" s="1"/>
      <c r="Q522" s="1"/>
      <c r="R522" s="1"/>
      <c r="S522" s="1"/>
      <c r="T522" s="1"/>
      <c r="U522" s="1"/>
      <c r="V522" s="1"/>
      <c r="W522" s="1"/>
      <c r="X522" s="1"/>
      <c r="Y522" s="1"/>
      <c r="Z522" s="1"/>
    </row>
    <row r="523" spans="1:26" ht="15.75" customHeight="1">
      <c r="A523" s="246"/>
      <c r="B523" s="577"/>
      <c r="C523" s="246"/>
      <c r="D523" s="246"/>
      <c r="E523" s="246"/>
      <c r="F523" s="246"/>
      <c r="G523" s="1"/>
      <c r="H523" s="1"/>
      <c r="I523" s="1"/>
      <c r="J523" s="1"/>
      <c r="K523" s="1"/>
      <c r="L523" s="1"/>
      <c r="M523" s="1"/>
      <c r="N523" s="1"/>
      <c r="O523" s="1"/>
      <c r="P523" s="1"/>
      <c r="Q523" s="1"/>
      <c r="R523" s="1"/>
      <c r="S523" s="1"/>
      <c r="T523" s="1"/>
      <c r="U523" s="1"/>
      <c r="V523" s="1"/>
      <c r="W523" s="1"/>
      <c r="X523" s="1"/>
      <c r="Y523" s="1"/>
      <c r="Z523" s="1"/>
    </row>
    <row r="524" spans="1:26" ht="15.75" customHeight="1">
      <c r="A524" s="246"/>
      <c r="B524" s="577"/>
      <c r="C524" s="246"/>
      <c r="D524" s="246"/>
      <c r="E524" s="246"/>
      <c r="F524" s="246"/>
      <c r="G524" s="1"/>
      <c r="H524" s="1"/>
      <c r="I524" s="1"/>
      <c r="J524" s="1"/>
      <c r="K524" s="1"/>
      <c r="L524" s="1"/>
      <c r="M524" s="1"/>
      <c r="N524" s="1"/>
      <c r="O524" s="1"/>
      <c r="P524" s="1"/>
      <c r="Q524" s="1"/>
      <c r="R524" s="1"/>
      <c r="S524" s="1"/>
      <c r="T524" s="1"/>
      <c r="U524" s="1"/>
      <c r="V524" s="1"/>
      <c r="W524" s="1"/>
      <c r="X524" s="1"/>
      <c r="Y524" s="1"/>
      <c r="Z524" s="1"/>
    </row>
    <row r="525" spans="1:26" ht="15.75" customHeight="1">
      <c r="A525" s="246"/>
      <c r="B525" s="577"/>
      <c r="C525" s="246"/>
      <c r="D525" s="246"/>
      <c r="E525" s="246"/>
      <c r="F525" s="246"/>
      <c r="G525" s="1"/>
      <c r="H525" s="1"/>
      <c r="I525" s="1"/>
      <c r="J525" s="1"/>
      <c r="K525" s="1"/>
      <c r="L525" s="1"/>
      <c r="M525" s="1"/>
      <c r="N525" s="1"/>
      <c r="O525" s="1"/>
      <c r="P525" s="1"/>
      <c r="Q525" s="1"/>
      <c r="R525" s="1"/>
      <c r="S525" s="1"/>
      <c r="T525" s="1"/>
      <c r="U525" s="1"/>
      <c r="V525" s="1"/>
      <c r="W525" s="1"/>
      <c r="X525" s="1"/>
      <c r="Y525" s="1"/>
      <c r="Z525" s="1"/>
    </row>
    <row r="526" spans="1:26" ht="15.75" customHeight="1">
      <c r="A526" s="246"/>
      <c r="B526" s="577"/>
      <c r="C526" s="246"/>
      <c r="D526" s="246"/>
      <c r="E526" s="246"/>
      <c r="F526" s="246"/>
      <c r="G526" s="1"/>
      <c r="H526" s="1"/>
      <c r="I526" s="1"/>
      <c r="J526" s="1"/>
      <c r="K526" s="1"/>
      <c r="L526" s="1"/>
      <c r="M526" s="1"/>
      <c r="N526" s="1"/>
      <c r="O526" s="1"/>
      <c r="P526" s="1"/>
      <c r="Q526" s="1"/>
      <c r="R526" s="1"/>
      <c r="S526" s="1"/>
      <c r="T526" s="1"/>
      <c r="U526" s="1"/>
      <c r="V526" s="1"/>
      <c r="W526" s="1"/>
      <c r="X526" s="1"/>
      <c r="Y526" s="1"/>
      <c r="Z526" s="1"/>
    </row>
    <row r="527" spans="1:26" ht="15.75" customHeight="1">
      <c r="A527" s="246"/>
      <c r="B527" s="577"/>
      <c r="C527" s="246"/>
      <c r="D527" s="246"/>
      <c r="E527" s="246"/>
      <c r="F527" s="246"/>
      <c r="G527" s="1"/>
      <c r="H527" s="1"/>
      <c r="I527" s="1"/>
      <c r="J527" s="1"/>
      <c r="K527" s="1"/>
      <c r="L527" s="1"/>
      <c r="M527" s="1"/>
      <c r="N527" s="1"/>
      <c r="O527" s="1"/>
      <c r="P527" s="1"/>
      <c r="Q527" s="1"/>
      <c r="R527" s="1"/>
      <c r="S527" s="1"/>
      <c r="T527" s="1"/>
      <c r="U527" s="1"/>
      <c r="V527" s="1"/>
      <c r="W527" s="1"/>
      <c r="X527" s="1"/>
      <c r="Y527" s="1"/>
      <c r="Z527" s="1"/>
    </row>
    <row r="528" spans="1:26" ht="15.75" customHeight="1">
      <c r="A528" s="246"/>
      <c r="B528" s="577"/>
      <c r="C528" s="246"/>
      <c r="D528" s="246"/>
      <c r="E528" s="246"/>
      <c r="F528" s="246"/>
      <c r="G528" s="1"/>
      <c r="H528" s="1"/>
      <c r="I528" s="1"/>
      <c r="J528" s="1"/>
      <c r="K528" s="1"/>
      <c r="L528" s="1"/>
      <c r="M528" s="1"/>
      <c r="N528" s="1"/>
      <c r="O528" s="1"/>
      <c r="P528" s="1"/>
      <c r="Q528" s="1"/>
      <c r="R528" s="1"/>
      <c r="S528" s="1"/>
      <c r="T528" s="1"/>
      <c r="U528" s="1"/>
      <c r="V528" s="1"/>
      <c r="W528" s="1"/>
      <c r="X528" s="1"/>
      <c r="Y528" s="1"/>
      <c r="Z528" s="1"/>
    </row>
    <row r="529" spans="1:26" ht="15.75" customHeight="1">
      <c r="A529" s="246"/>
      <c r="B529" s="577"/>
      <c r="C529" s="246"/>
      <c r="D529" s="246"/>
      <c r="E529" s="246"/>
      <c r="F529" s="246"/>
      <c r="G529" s="1"/>
      <c r="H529" s="1"/>
      <c r="I529" s="1"/>
      <c r="J529" s="1"/>
      <c r="K529" s="1"/>
      <c r="L529" s="1"/>
      <c r="M529" s="1"/>
      <c r="N529" s="1"/>
      <c r="O529" s="1"/>
      <c r="P529" s="1"/>
      <c r="Q529" s="1"/>
      <c r="R529" s="1"/>
      <c r="S529" s="1"/>
      <c r="T529" s="1"/>
      <c r="U529" s="1"/>
      <c r="V529" s="1"/>
      <c r="W529" s="1"/>
      <c r="X529" s="1"/>
      <c r="Y529" s="1"/>
      <c r="Z529" s="1"/>
    </row>
    <row r="530" spans="1:26" ht="15.75" customHeight="1">
      <c r="A530" s="246"/>
      <c r="B530" s="577"/>
      <c r="C530" s="246"/>
      <c r="D530" s="246"/>
      <c r="E530" s="246"/>
      <c r="F530" s="246"/>
      <c r="G530" s="1"/>
      <c r="H530" s="1"/>
      <c r="I530" s="1"/>
      <c r="J530" s="1"/>
      <c r="K530" s="1"/>
      <c r="L530" s="1"/>
      <c r="M530" s="1"/>
      <c r="N530" s="1"/>
      <c r="O530" s="1"/>
      <c r="P530" s="1"/>
      <c r="Q530" s="1"/>
      <c r="R530" s="1"/>
      <c r="S530" s="1"/>
      <c r="T530" s="1"/>
      <c r="U530" s="1"/>
      <c r="V530" s="1"/>
      <c r="W530" s="1"/>
      <c r="X530" s="1"/>
      <c r="Y530" s="1"/>
      <c r="Z530" s="1"/>
    </row>
    <row r="531" spans="1:26" ht="15.75" customHeight="1">
      <c r="A531" s="246"/>
      <c r="B531" s="577"/>
      <c r="C531" s="246"/>
      <c r="D531" s="246"/>
      <c r="E531" s="246"/>
      <c r="F531" s="246"/>
      <c r="G531" s="1"/>
      <c r="H531" s="1"/>
      <c r="I531" s="1"/>
      <c r="J531" s="1"/>
      <c r="K531" s="1"/>
      <c r="L531" s="1"/>
      <c r="M531" s="1"/>
      <c r="N531" s="1"/>
      <c r="O531" s="1"/>
      <c r="P531" s="1"/>
      <c r="Q531" s="1"/>
      <c r="R531" s="1"/>
      <c r="S531" s="1"/>
      <c r="T531" s="1"/>
      <c r="U531" s="1"/>
      <c r="V531" s="1"/>
      <c r="W531" s="1"/>
      <c r="X531" s="1"/>
      <c r="Y531" s="1"/>
      <c r="Z531" s="1"/>
    </row>
    <row r="532" spans="1:26" ht="15.75" customHeight="1">
      <c r="A532" s="246"/>
      <c r="B532" s="577"/>
      <c r="C532" s="246"/>
      <c r="D532" s="246"/>
      <c r="E532" s="246"/>
      <c r="F532" s="246"/>
      <c r="G532" s="1"/>
      <c r="H532" s="1"/>
      <c r="I532" s="1"/>
      <c r="J532" s="1"/>
      <c r="K532" s="1"/>
      <c r="L532" s="1"/>
      <c r="M532" s="1"/>
      <c r="N532" s="1"/>
      <c r="O532" s="1"/>
      <c r="P532" s="1"/>
      <c r="Q532" s="1"/>
      <c r="R532" s="1"/>
      <c r="S532" s="1"/>
      <c r="T532" s="1"/>
      <c r="U532" s="1"/>
      <c r="V532" s="1"/>
      <c r="W532" s="1"/>
      <c r="X532" s="1"/>
      <c r="Y532" s="1"/>
      <c r="Z532" s="1"/>
    </row>
    <row r="533" spans="1:26" ht="15.75" customHeight="1">
      <c r="A533" s="246"/>
      <c r="B533" s="577"/>
      <c r="C533" s="246"/>
      <c r="D533" s="246"/>
      <c r="E533" s="246"/>
      <c r="F533" s="246"/>
      <c r="G533" s="1"/>
      <c r="H533" s="1"/>
      <c r="I533" s="1"/>
      <c r="J533" s="1"/>
      <c r="K533" s="1"/>
      <c r="L533" s="1"/>
      <c r="M533" s="1"/>
      <c r="N533" s="1"/>
      <c r="O533" s="1"/>
      <c r="P533" s="1"/>
      <c r="Q533" s="1"/>
      <c r="R533" s="1"/>
      <c r="S533" s="1"/>
      <c r="T533" s="1"/>
      <c r="U533" s="1"/>
      <c r="V533" s="1"/>
      <c r="W533" s="1"/>
      <c r="X533" s="1"/>
      <c r="Y533" s="1"/>
      <c r="Z533" s="1"/>
    </row>
    <row r="534" spans="1:26" ht="15.75" customHeight="1">
      <c r="A534" s="246"/>
      <c r="B534" s="577"/>
      <c r="C534" s="246"/>
      <c r="D534" s="246"/>
      <c r="E534" s="246"/>
      <c r="F534" s="246"/>
      <c r="G534" s="1"/>
      <c r="H534" s="1"/>
      <c r="I534" s="1"/>
      <c r="J534" s="1"/>
      <c r="K534" s="1"/>
      <c r="L534" s="1"/>
      <c r="M534" s="1"/>
      <c r="N534" s="1"/>
      <c r="O534" s="1"/>
      <c r="P534" s="1"/>
      <c r="Q534" s="1"/>
      <c r="R534" s="1"/>
      <c r="S534" s="1"/>
      <c r="T534" s="1"/>
      <c r="U534" s="1"/>
      <c r="V534" s="1"/>
      <c r="W534" s="1"/>
      <c r="X534" s="1"/>
      <c r="Y534" s="1"/>
      <c r="Z534" s="1"/>
    </row>
    <row r="535" spans="1:26" ht="15.75" customHeight="1">
      <c r="A535" s="246"/>
      <c r="B535" s="577"/>
      <c r="C535" s="246"/>
      <c r="D535" s="246"/>
      <c r="E535" s="246"/>
      <c r="F535" s="246"/>
      <c r="G535" s="1"/>
      <c r="H535" s="1"/>
      <c r="I535" s="1"/>
      <c r="J535" s="1"/>
      <c r="K535" s="1"/>
      <c r="L535" s="1"/>
      <c r="M535" s="1"/>
      <c r="N535" s="1"/>
      <c r="O535" s="1"/>
      <c r="P535" s="1"/>
      <c r="Q535" s="1"/>
      <c r="R535" s="1"/>
      <c r="S535" s="1"/>
      <c r="T535" s="1"/>
      <c r="U535" s="1"/>
      <c r="V535" s="1"/>
      <c r="W535" s="1"/>
      <c r="X535" s="1"/>
      <c r="Y535" s="1"/>
      <c r="Z535" s="1"/>
    </row>
    <row r="536" spans="1:26" ht="15.75" customHeight="1">
      <c r="A536" s="246"/>
      <c r="B536" s="577"/>
      <c r="C536" s="246"/>
      <c r="D536" s="246"/>
      <c r="E536" s="246"/>
      <c r="F536" s="246"/>
      <c r="G536" s="1"/>
      <c r="H536" s="1"/>
      <c r="I536" s="1"/>
      <c r="J536" s="1"/>
      <c r="K536" s="1"/>
      <c r="L536" s="1"/>
      <c r="M536" s="1"/>
      <c r="N536" s="1"/>
      <c r="O536" s="1"/>
      <c r="P536" s="1"/>
      <c r="Q536" s="1"/>
      <c r="R536" s="1"/>
      <c r="S536" s="1"/>
      <c r="T536" s="1"/>
      <c r="U536" s="1"/>
      <c r="V536" s="1"/>
      <c r="W536" s="1"/>
      <c r="X536" s="1"/>
      <c r="Y536" s="1"/>
      <c r="Z536" s="1"/>
    </row>
    <row r="537" spans="1:26" ht="15.75" customHeight="1">
      <c r="A537" s="246"/>
      <c r="B537" s="577"/>
      <c r="C537" s="246"/>
      <c r="D537" s="246"/>
      <c r="E537" s="246"/>
      <c r="F537" s="246"/>
      <c r="G537" s="1"/>
      <c r="H537" s="1"/>
      <c r="I537" s="1"/>
      <c r="J537" s="1"/>
      <c r="K537" s="1"/>
      <c r="L537" s="1"/>
      <c r="M537" s="1"/>
      <c r="N537" s="1"/>
      <c r="O537" s="1"/>
      <c r="P537" s="1"/>
      <c r="Q537" s="1"/>
      <c r="R537" s="1"/>
      <c r="S537" s="1"/>
      <c r="T537" s="1"/>
      <c r="U537" s="1"/>
      <c r="V537" s="1"/>
      <c r="W537" s="1"/>
      <c r="X537" s="1"/>
      <c r="Y537" s="1"/>
      <c r="Z537" s="1"/>
    </row>
    <row r="538" spans="1:26" ht="15.75" customHeight="1">
      <c r="A538" s="246"/>
      <c r="B538" s="577"/>
      <c r="C538" s="246"/>
      <c r="D538" s="246"/>
      <c r="E538" s="246"/>
      <c r="F538" s="246"/>
      <c r="G538" s="1"/>
      <c r="H538" s="1"/>
      <c r="I538" s="1"/>
      <c r="J538" s="1"/>
      <c r="K538" s="1"/>
      <c r="L538" s="1"/>
      <c r="M538" s="1"/>
      <c r="N538" s="1"/>
      <c r="O538" s="1"/>
      <c r="P538" s="1"/>
      <c r="Q538" s="1"/>
      <c r="R538" s="1"/>
      <c r="S538" s="1"/>
      <c r="T538" s="1"/>
      <c r="U538" s="1"/>
      <c r="V538" s="1"/>
      <c r="W538" s="1"/>
      <c r="X538" s="1"/>
      <c r="Y538" s="1"/>
      <c r="Z538" s="1"/>
    </row>
    <row r="539" spans="1:26" ht="15.75" customHeight="1">
      <c r="A539" s="246"/>
      <c r="B539" s="577"/>
      <c r="C539" s="246"/>
      <c r="D539" s="246"/>
      <c r="E539" s="246"/>
      <c r="F539" s="246"/>
      <c r="G539" s="1"/>
      <c r="H539" s="1"/>
      <c r="I539" s="1"/>
      <c r="J539" s="1"/>
      <c r="K539" s="1"/>
      <c r="L539" s="1"/>
      <c r="M539" s="1"/>
      <c r="N539" s="1"/>
      <c r="O539" s="1"/>
      <c r="P539" s="1"/>
      <c r="Q539" s="1"/>
      <c r="R539" s="1"/>
      <c r="S539" s="1"/>
      <c r="T539" s="1"/>
      <c r="U539" s="1"/>
      <c r="V539" s="1"/>
      <c r="W539" s="1"/>
      <c r="X539" s="1"/>
      <c r="Y539" s="1"/>
      <c r="Z539" s="1"/>
    </row>
    <row r="540" spans="1:26" ht="15.75" customHeight="1">
      <c r="A540" s="246"/>
      <c r="B540" s="577"/>
      <c r="C540" s="246"/>
      <c r="D540" s="246"/>
      <c r="E540" s="246"/>
      <c r="F540" s="246"/>
      <c r="G540" s="1"/>
      <c r="H540" s="1"/>
      <c r="I540" s="1"/>
      <c r="J540" s="1"/>
      <c r="K540" s="1"/>
      <c r="L540" s="1"/>
      <c r="M540" s="1"/>
      <c r="N540" s="1"/>
      <c r="O540" s="1"/>
      <c r="P540" s="1"/>
      <c r="Q540" s="1"/>
      <c r="R540" s="1"/>
      <c r="S540" s="1"/>
      <c r="T540" s="1"/>
      <c r="U540" s="1"/>
      <c r="V540" s="1"/>
      <c r="W540" s="1"/>
      <c r="X540" s="1"/>
      <c r="Y540" s="1"/>
      <c r="Z540" s="1"/>
    </row>
    <row r="541" spans="1:26" ht="15.75" customHeight="1">
      <c r="A541" s="246"/>
      <c r="B541" s="577"/>
      <c r="C541" s="246"/>
      <c r="D541" s="246"/>
      <c r="E541" s="246"/>
      <c r="F541" s="246"/>
      <c r="G541" s="1"/>
      <c r="H541" s="1"/>
      <c r="I541" s="1"/>
      <c r="J541" s="1"/>
      <c r="K541" s="1"/>
      <c r="L541" s="1"/>
      <c r="M541" s="1"/>
      <c r="N541" s="1"/>
      <c r="O541" s="1"/>
      <c r="P541" s="1"/>
      <c r="Q541" s="1"/>
      <c r="R541" s="1"/>
      <c r="S541" s="1"/>
      <c r="T541" s="1"/>
      <c r="U541" s="1"/>
      <c r="V541" s="1"/>
      <c r="W541" s="1"/>
      <c r="X541" s="1"/>
      <c r="Y541" s="1"/>
      <c r="Z541" s="1"/>
    </row>
    <row r="542" spans="1:26" ht="15.75" customHeight="1">
      <c r="A542" s="246"/>
      <c r="B542" s="577"/>
      <c r="C542" s="246"/>
      <c r="D542" s="246"/>
      <c r="E542" s="246"/>
      <c r="F542" s="246"/>
      <c r="G542" s="1"/>
      <c r="H542" s="1"/>
      <c r="I542" s="1"/>
      <c r="J542" s="1"/>
      <c r="K542" s="1"/>
      <c r="L542" s="1"/>
      <c r="M542" s="1"/>
      <c r="N542" s="1"/>
      <c r="O542" s="1"/>
      <c r="P542" s="1"/>
      <c r="Q542" s="1"/>
      <c r="R542" s="1"/>
      <c r="S542" s="1"/>
      <c r="T542" s="1"/>
      <c r="U542" s="1"/>
      <c r="V542" s="1"/>
      <c r="W542" s="1"/>
      <c r="X542" s="1"/>
      <c r="Y542" s="1"/>
      <c r="Z542" s="1"/>
    </row>
    <row r="543" spans="1:26" ht="15.75" customHeight="1">
      <c r="A543" s="246"/>
      <c r="B543" s="577"/>
      <c r="C543" s="246"/>
      <c r="D543" s="246"/>
      <c r="E543" s="246"/>
      <c r="F543" s="246"/>
      <c r="G543" s="1"/>
      <c r="H543" s="1"/>
      <c r="I543" s="1"/>
      <c r="J543" s="1"/>
      <c r="K543" s="1"/>
      <c r="L543" s="1"/>
      <c r="M543" s="1"/>
      <c r="N543" s="1"/>
      <c r="O543" s="1"/>
      <c r="P543" s="1"/>
      <c r="Q543" s="1"/>
      <c r="R543" s="1"/>
      <c r="S543" s="1"/>
      <c r="T543" s="1"/>
      <c r="U543" s="1"/>
      <c r="V543" s="1"/>
      <c r="W543" s="1"/>
      <c r="X543" s="1"/>
      <c r="Y543" s="1"/>
      <c r="Z543" s="1"/>
    </row>
    <row r="544" spans="1:26" ht="15.75" customHeight="1">
      <c r="A544" s="246"/>
      <c r="B544" s="577"/>
      <c r="C544" s="246"/>
      <c r="D544" s="246"/>
      <c r="E544" s="246"/>
      <c r="F544" s="246"/>
      <c r="G544" s="1"/>
      <c r="H544" s="1"/>
      <c r="I544" s="1"/>
      <c r="J544" s="1"/>
      <c r="K544" s="1"/>
      <c r="L544" s="1"/>
      <c r="M544" s="1"/>
      <c r="N544" s="1"/>
      <c r="O544" s="1"/>
      <c r="P544" s="1"/>
      <c r="Q544" s="1"/>
      <c r="R544" s="1"/>
      <c r="S544" s="1"/>
      <c r="T544" s="1"/>
      <c r="U544" s="1"/>
      <c r="V544" s="1"/>
      <c r="W544" s="1"/>
      <c r="X544" s="1"/>
      <c r="Y544" s="1"/>
      <c r="Z544" s="1"/>
    </row>
    <row r="545" spans="1:26" ht="15.75" customHeight="1">
      <c r="A545" s="246"/>
      <c r="B545" s="577"/>
      <c r="C545" s="246"/>
      <c r="D545" s="246"/>
      <c r="E545" s="246"/>
      <c r="F545" s="246"/>
      <c r="G545" s="1"/>
      <c r="H545" s="1"/>
      <c r="I545" s="1"/>
      <c r="J545" s="1"/>
      <c r="K545" s="1"/>
      <c r="L545" s="1"/>
      <c r="M545" s="1"/>
      <c r="N545" s="1"/>
      <c r="O545" s="1"/>
      <c r="P545" s="1"/>
      <c r="Q545" s="1"/>
      <c r="R545" s="1"/>
      <c r="S545" s="1"/>
      <c r="T545" s="1"/>
      <c r="U545" s="1"/>
      <c r="V545" s="1"/>
      <c r="W545" s="1"/>
      <c r="X545" s="1"/>
      <c r="Y545" s="1"/>
      <c r="Z545" s="1"/>
    </row>
    <row r="546" spans="1:26" ht="15.75" customHeight="1">
      <c r="A546" s="246"/>
      <c r="B546" s="577"/>
      <c r="C546" s="246"/>
      <c r="D546" s="246"/>
      <c r="E546" s="246"/>
      <c r="F546" s="246"/>
      <c r="G546" s="1"/>
      <c r="H546" s="1"/>
      <c r="I546" s="1"/>
      <c r="J546" s="1"/>
      <c r="K546" s="1"/>
      <c r="L546" s="1"/>
      <c r="M546" s="1"/>
      <c r="N546" s="1"/>
      <c r="O546" s="1"/>
      <c r="P546" s="1"/>
      <c r="Q546" s="1"/>
      <c r="R546" s="1"/>
      <c r="S546" s="1"/>
      <c r="T546" s="1"/>
      <c r="U546" s="1"/>
      <c r="V546" s="1"/>
      <c r="W546" s="1"/>
      <c r="X546" s="1"/>
      <c r="Y546" s="1"/>
      <c r="Z546" s="1"/>
    </row>
    <row r="547" spans="1:26" ht="15.75" customHeight="1">
      <c r="A547" s="246"/>
      <c r="B547" s="577"/>
      <c r="C547" s="246"/>
      <c r="D547" s="246"/>
      <c r="E547" s="246"/>
      <c r="F547" s="246"/>
      <c r="G547" s="1"/>
      <c r="H547" s="1"/>
      <c r="I547" s="1"/>
      <c r="J547" s="1"/>
      <c r="K547" s="1"/>
      <c r="L547" s="1"/>
      <c r="M547" s="1"/>
      <c r="N547" s="1"/>
      <c r="O547" s="1"/>
      <c r="P547" s="1"/>
      <c r="Q547" s="1"/>
      <c r="R547" s="1"/>
      <c r="S547" s="1"/>
      <c r="T547" s="1"/>
      <c r="U547" s="1"/>
      <c r="V547" s="1"/>
      <c r="W547" s="1"/>
      <c r="X547" s="1"/>
      <c r="Y547" s="1"/>
      <c r="Z547" s="1"/>
    </row>
    <row r="548" spans="1:26" ht="15.75" customHeight="1">
      <c r="A548" s="246"/>
      <c r="B548" s="577"/>
      <c r="C548" s="246"/>
      <c r="D548" s="246"/>
      <c r="E548" s="246"/>
      <c r="F548" s="246"/>
      <c r="G548" s="1"/>
      <c r="H548" s="1"/>
      <c r="I548" s="1"/>
      <c r="J548" s="1"/>
      <c r="K548" s="1"/>
      <c r="L548" s="1"/>
      <c r="M548" s="1"/>
      <c r="N548" s="1"/>
      <c r="O548" s="1"/>
      <c r="P548" s="1"/>
      <c r="Q548" s="1"/>
      <c r="R548" s="1"/>
      <c r="S548" s="1"/>
      <c r="T548" s="1"/>
      <c r="U548" s="1"/>
      <c r="V548" s="1"/>
      <c r="W548" s="1"/>
      <c r="X548" s="1"/>
      <c r="Y548" s="1"/>
      <c r="Z548" s="1"/>
    </row>
    <row r="549" spans="1:26" ht="15.75" customHeight="1">
      <c r="A549" s="246"/>
      <c r="B549" s="577"/>
      <c r="C549" s="246"/>
      <c r="D549" s="246"/>
      <c r="E549" s="246"/>
      <c r="F549" s="246"/>
      <c r="G549" s="1"/>
      <c r="H549" s="1"/>
      <c r="I549" s="1"/>
      <c r="J549" s="1"/>
      <c r="K549" s="1"/>
      <c r="L549" s="1"/>
      <c r="M549" s="1"/>
      <c r="N549" s="1"/>
      <c r="O549" s="1"/>
      <c r="P549" s="1"/>
      <c r="Q549" s="1"/>
      <c r="R549" s="1"/>
      <c r="S549" s="1"/>
      <c r="T549" s="1"/>
      <c r="U549" s="1"/>
      <c r="V549" s="1"/>
      <c r="W549" s="1"/>
      <c r="X549" s="1"/>
      <c r="Y549" s="1"/>
      <c r="Z549" s="1"/>
    </row>
    <row r="550" spans="1:26" ht="15.75" customHeight="1">
      <c r="A550" s="246"/>
      <c r="B550" s="577"/>
      <c r="C550" s="246"/>
      <c r="D550" s="246"/>
      <c r="E550" s="246"/>
      <c r="F550" s="246"/>
      <c r="G550" s="1"/>
      <c r="H550" s="1"/>
      <c r="I550" s="1"/>
      <c r="J550" s="1"/>
      <c r="K550" s="1"/>
      <c r="L550" s="1"/>
      <c r="M550" s="1"/>
      <c r="N550" s="1"/>
      <c r="O550" s="1"/>
      <c r="P550" s="1"/>
      <c r="Q550" s="1"/>
      <c r="R550" s="1"/>
      <c r="S550" s="1"/>
      <c r="T550" s="1"/>
      <c r="U550" s="1"/>
      <c r="V550" s="1"/>
      <c r="W550" s="1"/>
      <c r="X550" s="1"/>
      <c r="Y550" s="1"/>
      <c r="Z550" s="1"/>
    </row>
    <row r="551" spans="1:26" ht="15.75" customHeight="1">
      <c r="A551" s="246"/>
      <c r="B551" s="577"/>
      <c r="C551" s="246"/>
      <c r="D551" s="246"/>
      <c r="E551" s="246"/>
      <c r="F551" s="246"/>
      <c r="G551" s="1"/>
      <c r="H551" s="1"/>
      <c r="I551" s="1"/>
      <c r="J551" s="1"/>
      <c r="K551" s="1"/>
      <c r="L551" s="1"/>
      <c r="M551" s="1"/>
      <c r="N551" s="1"/>
      <c r="O551" s="1"/>
      <c r="P551" s="1"/>
      <c r="Q551" s="1"/>
      <c r="R551" s="1"/>
      <c r="S551" s="1"/>
      <c r="T551" s="1"/>
      <c r="U551" s="1"/>
      <c r="V551" s="1"/>
      <c r="W551" s="1"/>
      <c r="X551" s="1"/>
      <c r="Y551" s="1"/>
      <c r="Z551" s="1"/>
    </row>
    <row r="552" spans="1:26" ht="15.75" customHeight="1">
      <c r="A552" s="246"/>
      <c r="B552" s="577"/>
      <c r="C552" s="246"/>
      <c r="D552" s="246"/>
      <c r="E552" s="246"/>
      <c r="F552" s="246"/>
      <c r="G552" s="1"/>
      <c r="H552" s="1"/>
      <c r="I552" s="1"/>
      <c r="J552" s="1"/>
      <c r="K552" s="1"/>
      <c r="L552" s="1"/>
      <c r="M552" s="1"/>
      <c r="N552" s="1"/>
      <c r="O552" s="1"/>
      <c r="P552" s="1"/>
      <c r="Q552" s="1"/>
      <c r="R552" s="1"/>
      <c r="S552" s="1"/>
      <c r="T552" s="1"/>
      <c r="U552" s="1"/>
      <c r="V552" s="1"/>
      <c r="W552" s="1"/>
      <c r="X552" s="1"/>
      <c r="Y552" s="1"/>
      <c r="Z552" s="1"/>
    </row>
    <row r="553" spans="1:26" ht="15.75" customHeight="1">
      <c r="A553" s="246"/>
      <c r="B553" s="577"/>
      <c r="C553" s="246"/>
      <c r="D553" s="246"/>
      <c r="E553" s="246"/>
      <c r="F553" s="246"/>
      <c r="G553" s="1"/>
      <c r="H553" s="1"/>
      <c r="I553" s="1"/>
      <c r="J553" s="1"/>
      <c r="K553" s="1"/>
      <c r="L553" s="1"/>
      <c r="M553" s="1"/>
      <c r="N553" s="1"/>
      <c r="O553" s="1"/>
      <c r="P553" s="1"/>
      <c r="Q553" s="1"/>
      <c r="R553" s="1"/>
      <c r="S553" s="1"/>
      <c r="T553" s="1"/>
      <c r="U553" s="1"/>
      <c r="V553" s="1"/>
      <c r="W553" s="1"/>
      <c r="X553" s="1"/>
      <c r="Y553" s="1"/>
      <c r="Z553" s="1"/>
    </row>
    <row r="554" spans="1:26" ht="15.75" customHeight="1">
      <c r="A554" s="246"/>
      <c r="B554" s="577"/>
      <c r="C554" s="246"/>
      <c r="D554" s="246"/>
      <c r="E554" s="246"/>
      <c r="F554" s="246"/>
      <c r="G554" s="1"/>
      <c r="H554" s="1"/>
      <c r="I554" s="1"/>
      <c r="J554" s="1"/>
      <c r="K554" s="1"/>
      <c r="L554" s="1"/>
      <c r="M554" s="1"/>
      <c r="N554" s="1"/>
      <c r="O554" s="1"/>
      <c r="P554" s="1"/>
      <c r="Q554" s="1"/>
      <c r="R554" s="1"/>
      <c r="S554" s="1"/>
      <c r="T554" s="1"/>
      <c r="U554" s="1"/>
      <c r="V554" s="1"/>
      <c r="W554" s="1"/>
      <c r="X554" s="1"/>
      <c r="Y554" s="1"/>
      <c r="Z554" s="1"/>
    </row>
    <row r="555" spans="1:26" ht="15.75" customHeight="1">
      <c r="A555" s="246"/>
      <c r="B555" s="577"/>
      <c r="C555" s="246"/>
      <c r="D555" s="246"/>
      <c r="E555" s="246"/>
      <c r="F555" s="246"/>
      <c r="G555" s="1"/>
      <c r="H555" s="1"/>
      <c r="I555" s="1"/>
      <c r="J555" s="1"/>
      <c r="K555" s="1"/>
      <c r="L555" s="1"/>
      <c r="M555" s="1"/>
      <c r="N555" s="1"/>
      <c r="O555" s="1"/>
      <c r="P555" s="1"/>
      <c r="Q555" s="1"/>
      <c r="R555" s="1"/>
      <c r="S555" s="1"/>
      <c r="T555" s="1"/>
      <c r="U555" s="1"/>
      <c r="V555" s="1"/>
      <c r="W555" s="1"/>
      <c r="X555" s="1"/>
      <c r="Y555" s="1"/>
      <c r="Z555" s="1"/>
    </row>
    <row r="556" spans="1:26" ht="15.75" customHeight="1">
      <c r="A556" s="246"/>
      <c r="B556" s="577"/>
      <c r="C556" s="246"/>
      <c r="D556" s="246"/>
      <c r="E556" s="246"/>
      <c r="F556" s="246"/>
      <c r="G556" s="1"/>
      <c r="H556" s="1"/>
      <c r="I556" s="1"/>
      <c r="J556" s="1"/>
      <c r="K556" s="1"/>
      <c r="L556" s="1"/>
      <c r="M556" s="1"/>
      <c r="N556" s="1"/>
      <c r="O556" s="1"/>
      <c r="P556" s="1"/>
      <c r="Q556" s="1"/>
      <c r="R556" s="1"/>
      <c r="S556" s="1"/>
      <c r="T556" s="1"/>
      <c r="U556" s="1"/>
      <c r="V556" s="1"/>
      <c r="W556" s="1"/>
      <c r="X556" s="1"/>
      <c r="Y556" s="1"/>
      <c r="Z556" s="1"/>
    </row>
    <row r="557" spans="1:26" ht="15.75" customHeight="1">
      <c r="A557" s="246"/>
      <c r="B557" s="577"/>
      <c r="C557" s="246"/>
      <c r="D557" s="246"/>
      <c r="E557" s="246"/>
      <c r="F557" s="246"/>
      <c r="G557" s="1"/>
      <c r="H557" s="1"/>
      <c r="I557" s="1"/>
      <c r="J557" s="1"/>
      <c r="K557" s="1"/>
      <c r="L557" s="1"/>
      <c r="M557" s="1"/>
      <c r="N557" s="1"/>
      <c r="O557" s="1"/>
      <c r="P557" s="1"/>
      <c r="Q557" s="1"/>
      <c r="R557" s="1"/>
      <c r="S557" s="1"/>
      <c r="T557" s="1"/>
      <c r="U557" s="1"/>
      <c r="V557" s="1"/>
      <c r="W557" s="1"/>
      <c r="X557" s="1"/>
      <c r="Y557" s="1"/>
      <c r="Z557" s="1"/>
    </row>
    <row r="558" spans="1:26" ht="15.75" customHeight="1">
      <c r="A558" s="246"/>
      <c r="B558" s="577"/>
      <c r="C558" s="246"/>
      <c r="D558" s="246"/>
      <c r="E558" s="246"/>
      <c r="F558" s="246"/>
      <c r="G558" s="1"/>
      <c r="H558" s="1"/>
      <c r="I558" s="1"/>
      <c r="J558" s="1"/>
      <c r="K558" s="1"/>
      <c r="L558" s="1"/>
      <c r="M558" s="1"/>
      <c r="N558" s="1"/>
      <c r="O558" s="1"/>
      <c r="P558" s="1"/>
      <c r="Q558" s="1"/>
      <c r="R558" s="1"/>
      <c r="S558" s="1"/>
      <c r="T558" s="1"/>
      <c r="U558" s="1"/>
      <c r="V558" s="1"/>
      <c r="W558" s="1"/>
      <c r="X558" s="1"/>
      <c r="Y558" s="1"/>
      <c r="Z558" s="1"/>
    </row>
    <row r="559" spans="1:26" ht="15.75" customHeight="1">
      <c r="A559" s="246"/>
      <c r="B559" s="577"/>
      <c r="C559" s="246"/>
      <c r="D559" s="246"/>
      <c r="E559" s="246"/>
      <c r="F559" s="246"/>
      <c r="G559" s="1"/>
      <c r="H559" s="1"/>
      <c r="I559" s="1"/>
      <c r="J559" s="1"/>
      <c r="K559" s="1"/>
      <c r="L559" s="1"/>
      <c r="M559" s="1"/>
      <c r="N559" s="1"/>
      <c r="O559" s="1"/>
      <c r="P559" s="1"/>
      <c r="Q559" s="1"/>
      <c r="R559" s="1"/>
      <c r="S559" s="1"/>
      <c r="T559" s="1"/>
      <c r="U559" s="1"/>
      <c r="V559" s="1"/>
      <c r="W559" s="1"/>
      <c r="X559" s="1"/>
      <c r="Y559" s="1"/>
      <c r="Z559" s="1"/>
    </row>
    <row r="560" spans="1:26" ht="15.75" customHeight="1">
      <c r="A560" s="246"/>
      <c r="B560" s="577"/>
      <c r="C560" s="246"/>
      <c r="D560" s="246"/>
      <c r="E560" s="246"/>
      <c r="F560" s="246"/>
      <c r="G560" s="1"/>
      <c r="H560" s="1"/>
      <c r="I560" s="1"/>
      <c r="J560" s="1"/>
      <c r="K560" s="1"/>
      <c r="L560" s="1"/>
      <c r="M560" s="1"/>
      <c r="N560" s="1"/>
      <c r="O560" s="1"/>
      <c r="P560" s="1"/>
      <c r="Q560" s="1"/>
      <c r="R560" s="1"/>
      <c r="S560" s="1"/>
      <c r="T560" s="1"/>
      <c r="U560" s="1"/>
      <c r="V560" s="1"/>
      <c r="W560" s="1"/>
      <c r="X560" s="1"/>
      <c r="Y560" s="1"/>
      <c r="Z560" s="1"/>
    </row>
    <row r="561" spans="1:26" ht="15.75" customHeight="1">
      <c r="A561" s="246"/>
      <c r="B561" s="577"/>
      <c r="C561" s="246"/>
      <c r="D561" s="246"/>
      <c r="E561" s="246"/>
      <c r="F561" s="246"/>
      <c r="G561" s="1"/>
      <c r="H561" s="1"/>
      <c r="I561" s="1"/>
      <c r="J561" s="1"/>
      <c r="K561" s="1"/>
      <c r="L561" s="1"/>
      <c r="M561" s="1"/>
      <c r="N561" s="1"/>
      <c r="O561" s="1"/>
      <c r="P561" s="1"/>
      <c r="Q561" s="1"/>
      <c r="R561" s="1"/>
      <c r="S561" s="1"/>
      <c r="T561" s="1"/>
      <c r="U561" s="1"/>
      <c r="V561" s="1"/>
      <c r="W561" s="1"/>
      <c r="X561" s="1"/>
      <c r="Y561" s="1"/>
      <c r="Z561" s="1"/>
    </row>
    <row r="562" spans="1:26" ht="15.75" customHeight="1">
      <c r="A562" s="246"/>
      <c r="B562" s="577"/>
      <c r="C562" s="246"/>
      <c r="D562" s="246"/>
      <c r="E562" s="246"/>
      <c r="F562" s="246"/>
      <c r="G562" s="1"/>
      <c r="H562" s="1"/>
      <c r="I562" s="1"/>
      <c r="J562" s="1"/>
      <c r="K562" s="1"/>
      <c r="L562" s="1"/>
      <c r="M562" s="1"/>
      <c r="N562" s="1"/>
      <c r="O562" s="1"/>
      <c r="P562" s="1"/>
      <c r="Q562" s="1"/>
      <c r="R562" s="1"/>
      <c r="S562" s="1"/>
      <c r="T562" s="1"/>
      <c r="U562" s="1"/>
      <c r="V562" s="1"/>
      <c r="W562" s="1"/>
      <c r="X562" s="1"/>
      <c r="Y562" s="1"/>
      <c r="Z562" s="1"/>
    </row>
    <row r="563" spans="1:26" ht="15.75" customHeight="1">
      <c r="A563" s="246"/>
      <c r="B563" s="577"/>
      <c r="C563" s="246"/>
      <c r="D563" s="246"/>
      <c r="E563" s="246"/>
      <c r="F563" s="246"/>
      <c r="G563" s="1"/>
      <c r="H563" s="1"/>
      <c r="I563" s="1"/>
      <c r="J563" s="1"/>
      <c r="K563" s="1"/>
      <c r="L563" s="1"/>
      <c r="M563" s="1"/>
      <c r="N563" s="1"/>
      <c r="O563" s="1"/>
      <c r="P563" s="1"/>
      <c r="Q563" s="1"/>
      <c r="R563" s="1"/>
      <c r="S563" s="1"/>
      <c r="T563" s="1"/>
      <c r="U563" s="1"/>
      <c r="V563" s="1"/>
      <c r="W563" s="1"/>
      <c r="X563" s="1"/>
      <c r="Y563" s="1"/>
      <c r="Z563" s="1"/>
    </row>
    <row r="564" spans="1:26" ht="15.75" customHeight="1">
      <c r="A564" s="246"/>
      <c r="B564" s="577"/>
      <c r="C564" s="246"/>
      <c r="D564" s="246"/>
      <c r="E564" s="246"/>
      <c r="F564" s="246"/>
      <c r="G564" s="1"/>
      <c r="H564" s="1"/>
      <c r="I564" s="1"/>
      <c r="J564" s="1"/>
      <c r="K564" s="1"/>
      <c r="L564" s="1"/>
      <c r="M564" s="1"/>
      <c r="N564" s="1"/>
      <c r="O564" s="1"/>
      <c r="P564" s="1"/>
      <c r="Q564" s="1"/>
      <c r="R564" s="1"/>
      <c r="S564" s="1"/>
      <c r="T564" s="1"/>
      <c r="U564" s="1"/>
      <c r="V564" s="1"/>
      <c r="W564" s="1"/>
      <c r="X564" s="1"/>
      <c r="Y564" s="1"/>
      <c r="Z564" s="1"/>
    </row>
    <row r="565" spans="1:26" ht="15.75" customHeight="1">
      <c r="A565" s="246"/>
      <c r="B565" s="577"/>
      <c r="C565" s="246"/>
      <c r="D565" s="246"/>
      <c r="E565" s="246"/>
      <c r="F565" s="246"/>
      <c r="G565" s="1"/>
      <c r="H565" s="1"/>
      <c r="I565" s="1"/>
      <c r="J565" s="1"/>
      <c r="K565" s="1"/>
      <c r="L565" s="1"/>
      <c r="M565" s="1"/>
      <c r="N565" s="1"/>
      <c r="O565" s="1"/>
      <c r="P565" s="1"/>
      <c r="Q565" s="1"/>
      <c r="R565" s="1"/>
      <c r="S565" s="1"/>
      <c r="T565" s="1"/>
      <c r="U565" s="1"/>
      <c r="V565" s="1"/>
      <c r="W565" s="1"/>
      <c r="X565" s="1"/>
      <c r="Y565" s="1"/>
      <c r="Z565" s="1"/>
    </row>
    <row r="566" spans="1:26" ht="15.75" customHeight="1">
      <c r="A566" s="246"/>
      <c r="B566" s="577"/>
      <c r="C566" s="246"/>
      <c r="D566" s="246"/>
      <c r="E566" s="246"/>
      <c r="F566" s="246"/>
      <c r="G566" s="1"/>
      <c r="H566" s="1"/>
      <c r="I566" s="1"/>
      <c r="J566" s="1"/>
      <c r="K566" s="1"/>
      <c r="L566" s="1"/>
      <c r="M566" s="1"/>
      <c r="N566" s="1"/>
      <c r="O566" s="1"/>
      <c r="P566" s="1"/>
      <c r="Q566" s="1"/>
      <c r="R566" s="1"/>
      <c r="S566" s="1"/>
      <c r="T566" s="1"/>
      <c r="U566" s="1"/>
      <c r="V566" s="1"/>
      <c r="W566" s="1"/>
      <c r="X566" s="1"/>
      <c r="Y566" s="1"/>
      <c r="Z566" s="1"/>
    </row>
    <row r="567" spans="1:26" ht="15.75" customHeight="1">
      <c r="A567" s="246"/>
      <c r="B567" s="577"/>
      <c r="C567" s="246"/>
      <c r="D567" s="246"/>
      <c r="E567" s="246"/>
      <c r="F567" s="246"/>
      <c r="G567" s="1"/>
      <c r="H567" s="1"/>
      <c r="I567" s="1"/>
      <c r="J567" s="1"/>
      <c r="K567" s="1"/>
      <c r="L567" s="1"/>
      <c r="M567" s="1"/>
      <c r="N567" s="1"/>
      <c r="O567" s="1"/>
      <c r="P567" s="1"/>
      <c r="Q567" s="1"/>
      <c r="R567" s="1"/>
      <c r="S567" s="1"/>
      <c r="T567" s="1"/>
      <c r="U567" s="1"/>
      <c r="V567" s="1"/>
      <c r="W567" s="1"/>
      <c r="X567" s="1"/>
      <c r="Y567" s="1"/>
      <c r="Z567" s="1"/>
    </row>
    <row r="568" spans="1:26" ht="15.75" customHeight="1">
      <c r="A568" s="246"/>
      <c r="B568" s="577"/>
      <c r="C568" s="246"/>
      <c r="D568" s="246"/>
      <c r="E568" s="246"/>
      <c r="F568" s="246"/>
      <c r="G568" s="1"/>
      <c r="H568" s="1"/>
      <c r="I568" s="1"/>
      <c r="J568" s="1"/>
      <c r="K568" s="1"/>
      <c r="L568" s="1"/>
      <c r="M568" s="1"/>
      <c r="N568" s="1"/>
      <c r="O568" s="1"/>
      <c r="P568" s="1"/>
      <c r="Q568" s="1"/>
      <c r="R568" s="1"/>
      <c r="S568" s="1"/>
      <c r="T568" s="1"/>
      <c r="U568" s="1"/>
      <c r="V568" s="1"/>
      <c r="W568" s="1"/>
      <c r="X568" s="1"/>
      <c r="Y568" s="1"/>
      <c r="Z568" s="1"/>
    </row>
    <row r="569" spans="1:26" ht="15.75" customHeight="1">
      <c r="A569" s="246"/>
      <c r="B569" s="577"/>
      <c r="C569" s="246"/>
      <c r="D569" s="246"/>
      <c r="E569" s="246"/>
      <c r="F569" s="246"/>
      <c r="G569" s="1"/>
      <c r="H569" s="1"/>
      <c r="I569" s="1"/>
      <c r="J569" s="1"/>
      <c r="K569" s="1"/>
      <c r="L569" s="1"/>
      <c r="M569" s="1"/>
      <c r="N569" s="1"/>
      <c r="O569" s="1"/>
      <c r="P569" s="1"/>
      <c r="Q569" s="1"/>
      <c r="R569" s="1"/>
      <c r="S569" s="1"/>
      <c r="T569" s="1"/>
      <c r="U569" s="1"/>
      <c r="V569" s="1"/>
      <c r="W569" s="1"/>
      <c r="X569" s="1"/>
      <c r="Y569" s="1"/>
      <c r="Z569" s="1"/>
    </row>
    <row r="570" spans="1:26" ht="15.75" customHeight="1">
      <c r="A570" s="246"/>
      <c r="B570" s="577"/>
      <c r="C570" s="246"/>
      <c r="D570" s="246"/>
      <c r="E570" s="246"/>
      <c r="F570" s="246"/>
      <c r="G570" s="1"/>
      <c r="H570" s="1"/>
      <c r="I570" s="1"/>
      <c r="J570" s="1"/>
      <c r="K570" s="1"/>
      <c r="L570" s="1"/>
      <c r="M570" s="1"/>
      <c r="N570" s="1"/>
      <c r="O570" s="1"/>
      <c r="P570" s="1"/>
      <c r="Q570" s="1"/>
      <c r="R570" s="1"/>
      <c r="S570" s="1"/>
      <c r="T570" s="1"/>
      <c r="U570" s="1"/>
      <c r="V570" s="1"/>
      <c r="W570" s="1"/>
      <c r="X570" s="1"/>
      <c r="Y570" s="1"/>
      <c r="Z570" s="1"/>
    </row>
    <row r="571" spans="1:26" ht="15.75" customHeight="1">
      <c r="A571" s="246"/>
      <c r="B571" s="577"/>
      <c r="C571" s="246"/>
      <c r="D571" s="246"/>
      <c r="E571" s="246"/>
      <c r="F571" s="246"/>
      <c r="G571" s="1"/>
      <c r="H571" s="1"/>
      <c r="I571" s="1"/>
      <c r="J571" s="1"/>
      <c r="K571" s="1"/>
      <c r="L571" s="1"/>
      <c r="M571" s="1"/>
      <c r="N571" s="1"/>
      <c r="O571" s="1"/>
      <c r="P571" s="1"/>
      <c r="Q571" s="1"/>
      <c r="R571" s="1"/>
      <c r="S571" s="1"/>
      <c r="T571" s="1"/>
      <c r="U571" s="1"/>
      <c r="V571" s="1"/>
      <c r="W571" s="1"/>
      <c r="X571" s="1"/>
      <c r="Y571" s="1"/>
      <c r="Z571" s="1"/>
    </row>
    <row r="572" spans="1:26" ht="15.75" customHeight="1">
      <c r="A572" s="246"/>
      <c r="B572" s="577"/>
      <c r="C572" s="246"/>
      <c r="D572" s="246"/>
      <c r="E572" s="246"/>
      <c r="F572" s="246"/>
      <c r="G572" s="1"/>
      <c r="H572" s="1"/>
      <c r="I572" s="1"/>
      <c r="J572" s="1"/>
      <c r="K572" s="1"/>
      <c r="L572" s="1"/>
      <c r="M572" s="1"/>
      <c r="N572" s="1"/>
      <c r="O572" s="1"/>
      <c r="P572" s="1"/>
      <c r="Q572" s="1"/>
      <c r="R572" s="1"/>
      <c r="S572" s="1"/>
      <c r="T572" s="1"/>
      <c r="U572" s="1"/>
      <c r="V572" s="1"/>
      <c r="W572" s="1"/>
      <c r="X572" s="1"/>
      <c r="Y572" s="1"/>
      <c r="Z572" s="1"/>
    </row>
    <row r="573" spans="1:26" ht="15.75" customHeight="1">
      <c r="A573" s="246"/>
      <c r="B573" s="577"/>
      <c r="C573" s="246"/>
      <c r="D573" s="246"/>
      <c r="E573" s="246"/>
      <c r="F573" s="246"/>
      <c r="G573" s="1"/>
      <c r="H573" s="1"/>
      <c r="I573" s="1"/>
      <c r="J573" s="1"/>
      <c r="K573" s="1"/>
      <c r="L573" s="1"/>
      <c r="M573" s="1"/>
      <c r="N573" s="1"/>
      <c r="O573" s="1"/>
      <c r="P573" s="1"/>
      <c r="Q573" s="1"/>
      <c r="R573" s="1"/>
      <c r="S573" s="1"/>
      <c r="T573" s="1"/>
      <c r="U573" s="1"/>
      <c r="V573" s="1"/>
      <c r="W573" s="1"/>
      <c r="X573" s="1"/>
      <c r="Y573" s="1"/>
      <c r="Z573" s="1"/>
    </row>
    <row r="574" spans="1:26" ht="15.75" customHeight="1">
      <c r="A574" s="246"/>
      <c r="B574" s="577"/>
      <c r="C574" s="246"/>
      <c r="D574" s="246"/>
      <c r="E574" s="246"/>
      <c r="F574" s="246"/>
      <c r="G574" s="1"/>
      <c r="H574" s="1"/>
      <c r="I574" s="1"/>
      <c r="J574" s="1"/>
      <c r="K574" s="1"/>
      <c r="L574" s="1"/>
      <c r="M574" s="1"/>
      <c r="N574" s="1"/>
      <c r="O574" s="1"/>
      <c r="P574" s="1"/>
      <c r="Q574" s="1"/>
      <c r="R574" s="1"/>
      <c r="S574" s="1"/>
      <c r="T574" s="1"/>
      <c r="U574" s="1"/>
      <c r="V574" s="1"/>
      <c r="W574" s="1"/>
      <c r="X574" s="1"/>
      <c r="Y574" s="1"/>
      <c r="Z574" s="1"/>
    </row>
    <row r="575" spans="1:26" ht="15.75" customHeight="1">
      <c r="A575" s="246"/>
      <c r="B575" s="577"/>
      <c r="C575" s="246"/>
      <c r="D575" s="246"/>
      <c r="E575" s="246"/>
      <c r="F575" s="246"/>
      <c r="G575" s="1"/>
      <c r="H575" s="1"/>
      <c r="I575" s="1"/>
      <c r="J575" s="1"/>
      <c r="K575" s="1"/>
      <c r="L575" s="1"/>
      <c r="M575" s="1"/>
      <c r="N575" s="1"/>
      <c r="O575" s="1"/>
      <c r="P575" s="1"/>
      <c r="Q575" s="1"/>
      <c r="R575" s="1"/>
      <c r="S575" s="1"/>
      <c r="T575" s="1"/>
      <c r="U575" s="1"/>
      <c r="V575" s="1"/>
      <c r="W575" s="1"/>
      <c r="X575" s="1"/>
      <c r="Y575" s="1"/>
      <c r="Z575" s="1"/>
    </row>
    <row r="576" spans="1:26" ht="15.75" customHeight="1">
      <c r="A576" s="246"/>
      <c r="B576" s="577"/>
      <c r="C576" s="246"/>
      <c r="D576" s="246"/>
      <c r="E576" s="246"/>
      <c r="F576" s="246"/>
      <c r="G576" s="1"/>
      <c r="H576" s="1"/>
      <c r="I576" s="1"/>
      <c r="J576" s="1"/>
      <c r="K576" s="1"/>
      <c r="L576" s="1"/>
      <c r="M576" s="1"/>
      <c r="N576" s="1"/>
      <c r="O576" s="1"/>
      <c r="P576" s="1"/>
      <c r="Q576" s="1"/>
      <c r="R576" s="1"/>
      <c r="S576" s="1"/>
      <c r="T576" s="1"/>
      <c r="U576" s="1"/>
      <c r="V576" s="1"/>
      <c r="W576" s="1"/>
      <c r="X576" s="1"/>
      <c r="Y576" s="1"/>
      <c r="Z576" s="1"/>
    </row>
    <row r="577" spans="1:26" ht="15.75" customHeight="1">
      <c r="A577" s="246"/>
      <c r="B577" s="577"/>
      <c r="C577" s="246"/>
      <c r="D577" s="246"/>
      <c r="E577" s="246"/>
      <c r="F577" s="246"/>
      <c r="G577" s="1"/>
      <c r="H577" s="1"/>
      <c r="I577" s="1"/>
      <c r="J577" s="1"/>
      <c r="K577" s="1"/>
      <c r="L577" s="1"/>
      <c r="M577" s="1"/>
      <c r="N577" s="1"/>
      <c r="O577" s="1"/>
      <c r="P577" s="1"/>
      <c r="Q577" s="1"/>
      <c r="R577" s="1"/>
      <c r="S577" s="1"/>
      <c r="T577" s="1"/>
      <c r="U577" s="1"/>
      <c r="V577" s="1"/>
      <c r="W577" s="1"/>
      <c r="X577" s="1"/>
      <c r="Y577" s="1"/>
      <c r="Z577" s="1"/>
    </row>
    <row r="578" spans="1:26" ht="15.75" customHeight="1">
      <c r="A578" s="246"/>
      <c r="B578" s="577"/>
      <c r="C578" s="246"/>
      <c r="D578" s="246"/>
      <c r="E578" s="246"/>
      <c r="F578" s="246"/>
      <c r="G578" s="1"/>
      <c r="H578" s="1"/>
      <c r="I578" s="1"/>
      <c r="J578" s="1"/>
      <c r="K578" s="1"/>
      <c r="L578" s="1"/>
      <c r="M578" s="1"/>
      <c r="N578" s="1"/>
      <c r="O578" s="1"/>
      <c r="P578" s="1"/>
      <c r="Q578" s="1"/>
      <c r="R578" s="1"/>
      <c r="S578" s="1"/>
      <c r="T578" s="1"/>
      <c r="U578" s="1"/>
      <c r="V578" s="1"/>
      <c r="W578" s="1"/>
      <c r="X578" s="1"/>
      <c r="Y578" s="1"/>
      <c r="Z578" s="1"/>
    </row>
    <row r="579" spans="1:26" ht="15.75" customHeight="1">
      <c r="A579" s="246"/>
      <c r="B579" s="577"/>
      <c r="C579" s="246"/>
      <c r="D579" s="246"/>
      <c r="E579" s="246"/>
      <c r="F579" s="246"/>
      <c r="G579" s="1"/>
      <c r="H579" s="1"/>
      <c r="I579" s="1"/>
      <c r="J579" s="1"/>
      <c r="K579" s="1"/>
      <c r="L579" s="1"/>
      <c r="M579" s="1"/>
      <c r="N579" s="1"/>
      <c r="O579" s="1"/>
      <c r="P579" s="1"/>
      <c r="Q579" s="1"/>
      <c r="R579" s="1"/>
      <c r="S579" s="1"/>
      <c r="T579" s="1"/>
      <c r="U579" s="1"/>
      <c r="V579" s="1"/>
      <c r="W579" s="1"/>
      <c r="X579" s="1"/>
      <c r="Y579" s="1"/>
      <c r="Z579" s="1"/>
    </row>
    <row r="580" spans="1:26" ht="15.75" customHeight="1">
      <c r="A580" s="246"/>
      <c r="B580" s="577"/>
      <c r="C580" s="246"/>
      <c r="D580" s="246"/>
      <c r="E580" s="246"/>
      <c r="F580" s="246"/>
      <c r="G580" s="1"/>
      <c r="H580" s="1"/>
      <c r="I580" s="1"/>
      <c r="J580" s="1"/>
      <c r="K580" s="1"/>
      <c r="L580" s="1"/>
      <c r="M580" s="1"/>
      <c r="N580" s="1"/>
      <c r="O580" s="1"/>
      <c r="P580" s="1"/>
      <c r="Q580" s="1"/>
      <c r="R580" s="1"/>
      <c r="S580" s="1"/>
      <c r="T580" s="1"/>
      <c r="U580" s="1"/>
      <c r="V580" s="1"/>
      <c r="W580" s="1"/>
      <c r="X580" s="1"/>
      <c r="Y580" s="1"/>
      <c r="Z580" s="1"/>
    </row>
    <row r="581" spans="1:26" ht="15.75" customHeight="1">
      <c r="A581" s="246"/>
      <c r="B581" s="577"/>
      <c r="C581" s="246"/>
      <c r="D581" s="246"/>
      <c r="E581" s="246"/>
      <c r="F581" s="246"/>
      <c r="G581" s="1"/>
      <c r="H581" s="1"/>
      <c r="I581" s="1"/>
      <c r="J581" s="1"/>
      <c r="K581" s="1"/>
      <c r="L581" s="1"/>
      <c r="M581" s="1"/>
      <c r="N581" s="1"/>
      <c r="O581" s="1"/>
      <c r="P581" s="1"/>
      <c r="Q581" s="1"/>
      <c r="R581" s="1"/>
      <c r="S581" s="1"/>
      <c r="T581" s="1"/>
      <c r="U581" s="1"/>
      <c r="V581" s="1"/>
      <c r="W581" s="1"/>
      <c r="X581" s="1"/>
      <c r="Y581" s="1"/>
      <c r="Z581" s="1"/>
    </row>
    <row r="582" spans="1:26" ht="15.75" customHeight="1">
      <c r="A582" s="246"/>
      <c r="B582" s="577"/>
      <c r="C582" s="246"/>
      <c r="D582" s="246"/>
      <c r="E582" s="246"/>
      <c r="F582" s="246"/>
      <c r="G582" s="1"/>
      <c r="H582" s="1"/>
      <c r="I582" s="1"/>
      <c r="J582" s="1"/>
      <c r="K582" s="1"/>
      <c r="L582" s="1"/>
      <c r="M582" s="1"/>
      <c r="N582" s="1"/>
      <c r="O582" s="1"/>
      <c r="P582" s="1"/>
      <c r="Q582" s="1"/>
      <c r="R582" s="1"/>
      <c r="S582" s="1"/>
      <c r="T582" s="1"/>
      <c r="U582" s="1"/>
      <c r="V582" s="1"/>
      <c r="W582" s="1"/>
      <c r="X582" s="1"/>
      <c r="Y582" s="1"/>
      <c r="Z582" s="1"/>
    </row>
    <row r="583" spans="1:26" ht="15.75" customHeight="1">
      <c r="A583" s="246"/>
      <c r="B583" s="577"/>
      <c r="C583" s="246"/>
      <c r="D583" s="246"/>
      <c r="E583" s="246"/>
      <c r="F583" s="246"/>
      <c r="G583" s="1"/>
      <c r="H583" s="1"/>
      <c r="I583" s="1"/>
      <c r="J583" s="1"/>
      <c r="K583" s="1"/>
      <c r="L583" s="1"/>
      <c r="M583" s="1"/>
      <c r="N583" s="1"/>
      <c r="O583" s="1"/>
      <c r="P583" s="1"/>
      <c r="Q583" s="1"/>
      <c r="R583" s="1"/>
      <c r="S583" s="1"/>
      <c r="T583" s="1"/>
      <c r="U583" s="1"/>
      <c r="V583" s="1"/>
      <c r="W583" s="1"/>
      <c r="X583" s="1"/>
      <c r="Y583" s="1"/>
      <c r="Z583" s="1"/>
    </row>
    <row r="584" spans="1:26" ht="15.75" customHeight="1">
      <c r="A584" s="246"/>
      <c r="B584" s="577"/>
      <c r="C584" s="246"/>
      <c r="D584" s="246"/>
      <c r="E584" s="246"/>
      <c r="F584" s="246"/>
      <c r="G584" s="1"/>
      <c r="H584" s="1"/>
      <c r="I584" s="1"/>
      <c r="J584" s="1"/>
      <c r="K584" s="1"/>
      <c r="L584" s="1"/>
      <c r="M584" s="1"/>
      <c r="N584" s="1"/>
      <c r="O584" s="1"/>
      <c r="P584" s="1"/>
      <c r="Q584" s="1"/>
      <c r="R584" s="1"/>
      <c r="S584" s="1"/>
      <c r="T584" s="1"/>
      <c r="U584" s="1"/>
      <c r="V584" s="1"/>
      <c r="W584" s="1"/>
      <c r="X584" s="1"/>
      <c r="Y584" s="1"/>
      <c r="Z584" s="1"/>
    </row>
    <row r="585" spans="1:26" ht="15.75" customHeight="1">
      <c r="A585" s="246"/>
      <c r="B585" s="577"/>
      <c r="C585" s="246"/>
      <c r="D585" s="246"/>
      <c r="E585" s="246"/>
      <c r="F585" s="246"/>
      <c r="G585" s="1"/>
      <c r="H585" s="1"/>
      <c r="I585" s="1"/>
      <c r="J585" s="1"/>
      <c r="K585" s="1"/>
      <c r="L585" s="1"/>
      <c r="M585" s="1"/>
      <c r="N585" s="1"/>
      <c r="O585" s="1"/>
      <c r="P585" s="1"/>
      <c r="Q585" s="1"/>
      <c r="R585" s="1"/>
      <c r="S585" s="1"/>
      <c r="T585" s="1"/>
      <c r="U585" s="1"/>
      <c r="V585" s="1"/>
      <c r="W585" s="1"/>
      <c r="X585" s="1"/>
      <c r="Y585" s="1"/>
      <c r="Z585" s="1"/>
    </row>
    <row r="586" spans="1:26" ht="15.75" customHeight="1">
      <c r="A586" s="246"/>
      <c r="B586" s="577"/>
      <c r="C586" s="246"/>
      <c r="D586" s="246"/>
      <c r="E586" s="246"/>
      <c r="F586" s="246"/>
      <c r="G586" s="1"/>
      <c r="H586" s="1"/>
      <c r="I586" s="1"/>
      <c r="J586" s="1"/>
      <c r="K586" s="1"/>
      <c r="L586" s="1"/>
      <c r="M586" s="1"/>
      <c r="N586" s="1"/>
      <c r="O586" s="1"/>
      <c r="P586" s="1"/>
      <c r="Q586" s="1"/>
      <c r="R586" s="1"/>
      <c r="S586" s="1"/>
      <c r="T586" s="1"/>
      <c r="U586" s="1"/>
      <c r="V586" s="1"/>
      <c r="W586" s="1"/>
      <c r="X586" s="1"/>
      <c r="Y586" s="1"/>
      <c r="Z586" s="1"/>
    </row>
    <row r="587" spans="1:26" ht="15.75" customHeight="1">
      <c r="A587" s="246"/>
      <c r="B587" s="577"/>
      <c r="C587" s="246"/>
      <c r="D587" s="246"/>
      <c r="E587" s="246"/>
      <c r="F587" s="246"/>
      <c r="G587" s="1"/>
      <c r="H587" s="1"/>
      <c r="I587" s="1"/>
      <c r="J587" s="1"/>
      <c r="K587" s="1"/>
      <c r="L587" s="1"/>
      <c r="M587" s="1"/>
      <c r="N587" s="1"/>
      <c r="O587" s="1"/>
      <c r="P587" s="1"/>
      <c r="Q587" s="1"/>
      <c r="R587" s="1"/>
      <c r="S587" s="1"/>
      <c r="T587" s="1"/>
      <c r="U587" s="1"/>
      <c r="V587" s="1"/>
      <c r="W587" s="1"/>
      <c r="X587" s="1"/>
      <c r="Y587" s="1"/>
      <c r="Z587" s="1"/>
    </row>
    <row r="588" spans="1:26" ht="15.75" customHeight="1">
      <c r="A588" s="246"/>
      <c r="B588" s="577"/>
      <c r="C588" s="246"/>
      <c r="D588" s="246"/>
      <c r="E588" s="246"/>
      <c r="F588" s="246"/>
      <c r="G588" s="1"/>
      <c r="H588" s="1"/>
      <c r="I588" s="1"/>
      <c r="J588" s="1"/>
      <c r="K588" s="1"/>
      <c r="L588" s="1"/>
      <c r="M588" s="1"/>
      <c r="N588" s="1"/>
      <c r="O588" s="1"/>
      <c r="P588" s="1"/>
      <c r="Q588" s="1"/>
      <c r="R588" s="1"/>
      <c r="S588" s="1"/>
      <c r="T588" s="1"/>
      <c r="U588" s="1"/>
      <c r="V588" s="1"/>
      <c r="W588" s="1"/>
      <c r="X588" s="1"/>
      <c r="Y588" s="1"/>
      <c r="Z588" s="1"/>
    </row>
    <row r="589" spans="1:26" ht="15.75" customHeight="1">
      <c r="A589" s="246"/>
      <c r="B589" s="577"/>
      <c r="C589" s="246"/>
      <c r="D589" s="246"/>
      <c r="E589" s="246"/>
      <c r="F589" s="246"/>
      <c r="G589" s="1"/>
      <c r="H589" s="1"/>
      <c r="I589" s="1"/>
      <c r="J589" s="1"/>
      <c r="K589" s="1"/>
      <c r="L589" s="1"/>
      <c r="M589" s="1"/>
      <c r="N589" s="1"/>
      <c r="O589" s="1"/>
      <c r="P589" s="1"/>
      <c r="Q589" s="1"/>
      <c r="R589" s="1"/>
      <c r="S589" s="1"/>
      <c r="T589" s="1"/>
      <c r="U589" s="1"/>
      <c r="V589" s="1"/>
      <c r="W589" s="1"/>
      <c r="X589" s="1"/>
      <c r="Y589" s="1"/>
      <c r="Z589" s="1"/>
    </row>
    <row r="590" spans="1:26" ht="15.75" customHeight="1">
      <c r="A590" s="246"/>
      <c r="B590" s="577"/>
      <c r="C590" s="246"/>
      <c r="D590" s="246"/>
      <c r="E590" s="246"/>
      <c r="F590" s="246"/>
      <c r="G590" s="1"/>
      <c r="H590" s="1"/>
      <c r="I590" s="1"/>
      <c r="J590" s="1"/>
      <c r="K590" s="1"/>
      <c r="L590" s="1"/>
      <c r="M590" s="1"/>
      <c r="N590" s="1"/>
      <c r="O590" s="1"/>
      <c r="P590" s="1"/>
      <c r="Q590" s="1"/>
      <c r="R590" s="1"/>
      <c r="S590" s="1"/>
      <c r="T590" s="1"/>
      <c r="U590" s="1"/>
      <c r="V590" s="1"/>
      <c r="W590" s="1"/>
      <c r="X590" s="1"/>
      <c r="Y590" s="1"/>
      <c r="Z590" s="1"/>
    </row>
    <row r="591" spans="1:26" ht="15.75" customHeight="1">
      <c r="A591" s="246"/>
      <c r="B591" s="577"/>
      <c r="C591" s="246"/>
      <c r="D591" s="246"/>
      <c r="E591" s="246"/>
      <c r="F591" s="246"/>
      <c r="G591" s="1"/>
      <c r="H591" s="1"/>
      <c r="I591" s="1"/>
      <c r="J591" s="1"/>
      <c r="K591" s="1"/>
      <c r="L591" s="1"/>
      <c r="M591" s="1"/>
      <c r="N591" s="1"/>
      <c r="O591" s="1"/>
      <c r="P591" s="1"/>
      <c r="Q591" s="1"/>
      <c r="R591" s="1"/>
      <c r="S591" s="1"/>
      <c r="T591" s="1"/>
      <c r="U591" s="1"/>
      <c r="V591" s="1"/>
      <c r="W591" s="1"/>
      <c r="X591" s="1"/>
      <c r="Y591" s="1"/>
      <c r="Z591" s="1"/>
    </row>
    <row r="592" spans="1:26" ht="15.75" customHeight="1">
      <c r="A592" s="246"/>
      <c r="B592" s="577"/>
      <c r="C592" s="246"/>
      <c r="D592" s="246"/>
      <c r="E592" s="246"/>
      <c r="F592" s="246"/>
      <c r="G592" s="1"/>
      <c r="H592" s="1"/>
      <c r="I592" s="1"/>
      <c r="J592" s="1"/>
      <c r="K592" s="1"/>
      <c r="L592" s="1"/>
      <c r="M592" s="1"/>
      <c r="N592" s="1"/>
      <c r="O592" s="1"/>
      <c r="P592" s="1"/>
      <c r="Q592" s="1"/>
      <c r="R592" s="1"/>
      <c r="S592" s="1"/>
      <c r="T592" s="1"/>
      <c r="U592" s="1"/>
      <c r="V592" s="1"/>
      <c r="W592" s="1"/>
      <c r="X592" s="1"/>
      <c r="Y592" s="1"/>
      <c r="Z592" s="1"/>
    </row>
    <row r="593" spans="1:26" ht="15.75" customHeight="1">
      <c r="A593" s="246"/>
      <c r="B593" s="577"/>
      <c r="C593" s="246"/>
      <c r="D593" s="246"/>
      <c r="E593" s="246"/>
      <c r="F593" s="246"/>
      <c r="G593" s="1"/>
      <c r="H593" s="1"/>
      <c r="I593" s="1"/>
      <c r="J593" s="1"/>
      <c r="K593" s="1"/>
      <c r="L593" s="1"/>
      <c r="M593" s="1"/>
      <c r="N593" s="1"/>
      <c r="O593" s="1"/>
      <c r="P593" s="1"/>
      <c r="Q593" s="1"/>
      <c r="R593" s="1"/>
      <c r="S593" s="1"/>
      <c r="T593" s="1"/>
      <c r="U593" s="1"/>
      <c r="V593" s="1"/>
      <c r="W593" s="1"/>
      <c r="X593" s="1"/>
      <c r="Y593" s="1"/>
      <c r="Z593" s="1"/>
    </row>
    <row r="594" spans="1:26" ht="15.75" customHeight="1">
      <c r="A594" s="246"/>
      <c r="B594" s="577"/>
      <c r="C594" s="246"/>
      <c r="D594" s="246"/>
      <c r="E594" s="246"/>
      <c r="F594" s="246"/>
      <c r="G594" s="1"/>
      <c r="H594" s="1"/>
      <c r="I594" s="1"/>
      <c r="J594" s="1"/>
      <c r="K594" s="1"/>
      <c r="L594" s="1"/>
      <c r="M594" s="1"/>
      <c r="N594" s="1"/>
      <c r="O594" s="1"/>
      <c r="P594" s="1"/>
      <c r="Q594" s="1"/>
      <c r="R594" s="1"/>
      <c r="S594" s="1"/>
      <c r="T594" s="1"/>
      <c r="U594" s="1"/>
      <c r="V594" s="1"/>
      <c r="W594" s="1"/>
      <c r="X594" s="1"/>
      <c r="Y594" s="1"/>
      <c r="Z594" s="1"/>
    </row>
    <row r="595" spans="1:26" ht="15.75" customHeight="1">
      <c r="A595" s="246"/>
      <c r="B595" s="577"/>
      <c r="C595" s="246"/>
      <c r="D595" s="246"/>
      <c r="E595" s="246"/>
      <c r="F595" s="246"/>
      <c r="G595" s="1"/>
      <c r="H595" s="1"/>
      <c r="I595" s="1"/>
      <c r="J595" s="1"/>
      <c r="K595" s="1"/>
      <c r="L595" s="1"/>
      <c r="M595" s="1"/>
      <c r="N595" s="1"/>
      <c r="O595" s="1"/>
      <c r="P595" s="1"/>
      <c r="Q595" s="1"/>
      <c r="R595" s="1"/>
      <c r="S595" s="1"/>
      <c r="T595" s="1"/>
      <c r="U595" s="1"/>
      <c r="V595" s="1"/>
      <c r="W595" s="1"/>
      <c r="X595" s="1"/>
      <c r="Y595" s="1"/>
      <c r="Z595" s="1"/>
    </row>
    <row r="596" spans="1:26" ht="15.75" customHeight="1">
      <c r="A596" s="246"/>
      <c r="B596" s="577"/>
      <c r="C596" s="246"/>
      <c r="D596" s="246"/>
      <c r="E596" s="246"/>
      <c r="F596" s="246"/>
      <c r="G596" s="1"/>
      <c r="H596" s="1"/>
      <c r="I596" s="1"/>
      <c r="J596" s="1"/>
      <c r="K596" s="1"/>
      <c r="L596" s="1"/>
      <c r="M596" s="1"/>
      <c r="N596" s="1"/>
      <c r="O596" s="1"/>
      <c r="P596" s="1"/>
      <c r="Q596" s="1"/>
      <c r="R596" s="1"/>
      <c r="S596" s="1"/>
      <c r="T596" s="1"/>
      <c r="U596" s="1"/>
      <c r="V596" s="1"/>
      <c r="W596" s="1"/>
      <c r="X596" s="1"/>
      <c r="Y596" s="1"/>
      <c r="Z596" s="1"/>
    </row>
    <row r="597" spans="1:26" ht="15.75" customHeight="1">
      <c r="A597" s="246"/>
      <c r="B597" s="577"/>
      <c r="C597" s="246"/>
      <c r="D597" s="246"/>
      <c r="E597" s="246"/>
      <c r="F597" s="246"/>
      <c r="G597" s="1"/>
      <c r="H597" s="1"/>
      <c r="I597" s="1"/>
      <c r="J597" s="1"/>
      <c r="K597" s="1"/>
      <c r="L597" s="1"/>
      <c r="M597" s="1"/>
      <c r="N597" s="1"/>
      <c r="O597" s="1"/>
      <c r="P597" s="1"/>
      <c r="Q597" s="1"/>
      <c r="R597" s="1"/>
      <c r="S597" s="1"/>
      <c r="T597" s="1"/>
      <c r="U597" s="1"/>
      <c r="V597" s="1"/>
      <c r="W597" s="1"/>
      <c r="X597" s="1"/>
      <c r="Y597" s="1"/>
      <c r="Z597" s="1"/>
    </row>
    <row r="598" spans="1:26" ht="15.75" customHeight="1">
      <c r="A598" s="246"/>
      <c r="B598" s="577"/>
      <c r="C598" s="246"/>
      <c r="D598" s="246"/>
      <c r="E598" s="246"/>
      <c r="F598" s="246"/>
      <c r="G598" s="1"/>
      <c r="H598" s="1"/>
      <c r="I598" s="1"/>
      <c r="J598" s="1"/>
      <c r="K598" s="1"/>
      <c r="L598" s="1"/>
      <c r="M598" s="1"/>
      <c r="N598" s="1"/>
      <c r="O598" s="1"/>
      <c r="P598" s="1"/>
      <c r="Q598" s="1"/>
      <c r="R598" s="1"/>
      <c r="S598" s="1"/>
      <c r="T598" s="1"/>
      <c r="U598" s="1"/>
      <c r="V598" s="1"/>
      <c r="W598" s="1"/>
      <c r="X598" s="1"/>
      <c r="Y598" s="1"/>
      <c r="Z598" s="1"/>
    </row>
    <row r="599" spans="1:26" ht="15.75" customHeight="1">
      <c r="A599" s="246"/>
      <c r="B599" s="577"/>
      <c r="C599" s="246"/>
      <c r="D599" s="246"/>
      <c r="E599" s="246"/>
      <c r="F599" s="246"/>
      <c r="G599" s="1"/>
      <c r="H599" s="1"/>
      <c r="I599" s="1"/>
      <c r="J599" s="1"/>
      <c r="K599" s="1"/>
      <c r="L599" s="1"/>
      <c r="M599" s="1"/>
      <c r="N599" s="1"/>
      <c r="O599" s="1"/>
      <c r="P599" s="1"/>
      <c r="Q599" s="1"/>
      <c r="R599" s="1"/>
      <c r="S599" s="1"/>
      <c r="T599" s="1"/>
      <c r="U599" s="1"/>
      <c r="V599" s="1"/>
      <c r="W599" s="1"/>
      <c r="X599" s="1"/>
      <c r="Y599" s="1"/>
      <c r="Z599" s="1"/>
    </row>
    <row r="600" spans="1:26" ht="15.75" customHeight="1">
      <c r="A600" s="246"/>
      <c r="B600" s="577"/>
      <c r="C600" s="246"/>
      <c r="D600" s="246"/>
      <c r="E600" s="246"/>
      <c r="F600" s="246"/>
      <c r="G600" s="1"/>
      <c r="H600" s="1"/>
      <c r="I600" s="1"/>
      <c r="J600" s="1"/>
      <c r="K600" s="1"/>
      <c r="L600" s="1"/>
      <c r="M600" s="1"/>
      <c r="N600" s="1"/>
      <c r="O600" s="1"/>
      <c r="P600" s="1"/>
      <c r="Q600" s="1"/>
      <c r="R600" s="1"/>
      <c r="S600" s="1"/>
      <c r="T600" s="1"/>
      <c r="U600" s="1"/>
      <c r="V600" s="1"/>
      <c r="W600" s="1"/>
      <c r="X600" s="1"/>
      <c r="Y600" s="1"/>
      <c r="Z600" s="1"/>
    </row>
    <row r="601" spans="1:26" ht="15.75" customHeight="1">
      <c r="A601" s="246"/>
      <c r="B601" s="577"/>
      <c r="C601" s="246"/>
      <c r="D601" s="246"/>
      <c r="E601" s="246"/>
      <c r="F601" s="246"/>
      <c r="G601" s="1"/>
      <c r="H601" s="1"/>
      <c r="I601" s="1"/>
      <c r="J601" s="1"/>
      <c r="K601" s="1"/>
      <c r="L601" s="1"/>
      <c r="M601" s="1"/>
      <c r="N601" s="1"/>
      <c r="O601" s="1"/>
      <c r="P601" s="1"/>
      <c r="Q601" s="1"/>
      <c r="R601" s="1"/>
      <c r="S601" s="1"/>
      <c r="T601" s="1"/>
      <c r="U601" s="1"/>
      <c r="V601" s="1"/>
      <c r="W601" s="1"/>
      <c r="X601" s="1"/>
      <c r="Y601" s="1"/>
      <c r="Z601" s="1"/>
    </row>
    <row r="602" spans="1:26" ht="15.75" customHeight="1">
      <c r="A602" s="246"/>
      <c r="B602" s="577"/>
      <c r="C602" s="246"/>
      <c r="D602" s="246"/>
      <c r="E602" s="246"/>
      <c r="F602" s="246"/>
      <c r="G602" s="1"/>
      <c r="H602" s="1"/>
      <c r="I602" s="1"/>
      <c r="J602" s="1"/>
      <c r="K602" s="1"/>
      <c r="L602" s="1"/>
      <c r="M602" s="1"/>
      <c r="N602" s="1"/>
      <c r="O602" s="1"/>
      <c r="P602" s="1"/>
      <c r="Q602" s="1"/>
      <c r="R602" s="1"/>
      <c r="S602" s="1"/>
      <c r="T602" s="1"/>
      <c r="U602" s="1"/>
      <c r="V602" s="1"/>
      <c r="W602" s="1"/>
      <c r="X602" s="1"/>
      <c r="Y602" s="1"/>
      <c r="Z602" s="1"/>
    </row>
    <row r="603" spans="1:26" ht="15.75" customHeight="1">
      <c r="A603" s="246"/>
      <c r="B603" s="577"/>
      <c r="C603" s="246"/>
      <c r="D603" s="246"/>
      <c r="E603" s="246"/>
      <c r="F603" s="246"/>
      <c r="G603" s="1"/>
      <c r="H603" s="1"/>
      <c r="I603" s="1"/>
      <c r="J603" s="1"/>
      <c r="K603" s="1"/>
      <c r="L603" s="1"/>
      <c r="M603" s="1"/>
      <c r="N603" s="1"/>
      <c r="O603" s="1"/>
      <c r="P603" s="1"/>
      <c r="Q603" s="1"/>
      <c r="R603" s="1"/>
      <c r="S603" s="1"/>
      <c r="T603" s="1"/>
      <c r="U603" s="1"/>
      <c r="V603" s="1"/>
      <c r="W603" s="1"/>
      <c r="X603" s="1"/>
      <c r="Y603" s="1"/>
      <c r="Z603" s="1"/>
    </row>
    <row r="604" spans="1:26" ht="15.75" customHeight="1">
      <c r="A604" s="246"/>
      <c r="B604" s="577"/>
      <c r="C604" s="246"/>
      <c r="D604" s="246"/>
      <c r="E604" s="246"/>
      <c r="F604" s="246"/>
      <c r="G604" s="1"/>
      <c r="H604" s="1"/>
      <c r="I604" s="1"/>
      <c r="J604" s="1"/>
      <c r="K604" s="1"/>
      <c r="L604" s="1"/>
      <c r="M604" s="1"/>
      <c r="N604" s="1"/>
      <c r="O604" s="1"/>
      <c r="P604" s="1"/>
      <c r="Q604" s="1"/>
      <c r="R604" s="1"/>
      <c r="S604" s="1"/>
      <c r="T604" s="1"/>
      <c r="U604" s="1"/>
      <c r="V604" s="1"/>
      <c r="W604" s="1"/>
      <c r="X604" s="1"/>
      <c r="Y604" s="1"/>
      <c r="Z604" s="1"/>
    </row>
    <row r="605" spans="1:26" ht="15.75" customHeight="1">
      <c r="A605" s="246"/>
      <c r="B605" s="577"/>
      <c r="C605" s="246"/>
      <c r="D605" s="246"/>
      <c r="E605" s="246"/>
      <c r="F605" s="246"/>
      <c r="G605" s="1"/>
      <c r="H605" s="1"/>
      <c r="I605" s="1"/>
      <c r="J605" s="1"/>
      <c r="K605" s="1"/>
      <c r="L605" s="1"/>
      <c r="M605" s="1"/>
      <c r="N605" s="1"/>
      <c r="O605" s="1"/>
      <c r="P605" s="1"/>
      <c r="Q605" s="1"/>
      <c r="R605" s="1"/>
      <c r="S605" s="1"/>
      <c r="T605" s="1"/>
      <c r="U605" s="1"/>
      <c r="V605" s="1"/>
      <c r="W605" s="1"/>
      <c r="X605" s="1"/>
      <c r="Y605" s="1"/>
      <c r="Z605" s="1"/>
    </row>
    <row r="606" spans="1:26" ht="15.75" customHeight="1">
      <c r="A606" s="246"/>
      <c r="B606" s="577"/>
      <c r="C606" s="246"/>
      <c r="D606" s="246"/>
      <c r="E606" s="246"/>
      <c r="F606" s="246"/>
      <c r="G606" s="1"/>
      <c r="H606" s="1"/>
      <c r="I606" s="1"/>
      <c r="J606" s="1"/>
      <c r="K606" s="1"/>
      <c r="L606" s="1"/>
      <c r="M606" s="1"/>
      <c r="N606" s="1"/>
      <c r="O606" s="1"/>
      <c r="P606" s="1"/>
      <c r="Q606" s="1"/>
      <c r="R606" s="1"/>
      <c r="S606" s="1"/>
      <c r="T606" s="1"/>
      <c r="U606" s="1"/>
      <c r="V606" s="1"/>
      <c r="W606" s="1"/>
      <c r="X606" s="1"/>
      <c r="Y606" s="1"/>
      <c r="Z606" s="1"/>
    </row>
    <row r="607" spans="1:26" ht="15.75" customHeight="1">
      <c r="A607" s="246"/>
      <c r="B607" s="577"/>
      <c r="C607" s="246"/>
      <c r="D607" s="246"/>
      <c r="E607" s="246"/>
      <c r="F607" s="246"/>
      <c r="G607" s="1"/>
      <c r="H607" s="1"/>
      <c r="I607" s="1"/>
      <c r="J607" s="1"/>
      <c r="K607" s="1"/>
      <c r="L607" s="1"/>
      <c r="M607" s="1"/>
      <c r="N607" s="1"/>
      <c r="O607" s="1"/>
      <c r="P607" s="1"/>
      <c r="Q607" s="1"/>
      <c r="R607" s="1"/>
      <c r="S607" s="1"/>
      <c r="T607" s="1"/>
      <c r="U607" s="1"/>
      <c r="V607" s="1"/>
      <c r="W607" s="1"/>
      <c r="X607" s="1"/>
      <c r="Y607" s="1"/>
      <c r="Z607" s="1"/>
    </row>
    <row r="608" spans="1:26" ht="15.75" customHeight="1">
      <c r="A608" s="246"/>
      <c r="B608" s="577"/>
      <c r="C608" s="246"/>
      <c r="D608" s="246"/>
      <c r="E608" s="246"/>
      <c r="F608" s="246"/>
      <c r="G608" s="1"/>
      <c r="H608" s="1"/>
      <c r="I608" s="1"/>
      <c r="J608" s="1"/>
      <c r="K608" s="1"/>
      <c r="L608" s="1"/>
      <c r="M608" s="1"/>
      <c r="N608" s="1"/>
      <c r="O608" s="1"/>
      <c r="P608" s="1"/>
      <c r="Q608" s="1"/>
      <c r="R608" s="1"/>
      <c r="S608" s="1"/>
      <c r="T608" s="1"/>
      <c r="U608" s="1"/>
      <c r="V608" s="1"/>
      <c r="W608" s="1"/>
      <c r="X608" s="1"/>
      <c r="Y608" s="1"/>
      <c r="Z608" s="1"/>
    </row>
    <row r="609" spans="1:26" ht="15.75" customHeight="1">
      <c r="A609" s="246"/>
      <c r="B609" s="577"/>
      <c r="C609" s="246"/>
      <c r="D609" s="246"/>
      <c r="E609" s="246"/>
      <c r="F609" s="246"/>
      <c r="G609" s="1"/>
      <c r="H609" s="1"/>
      <c r="I609" s="1"/>
      <c r="J609" s="1"/>
      <c r="K609" s="1"/>
      <c r="L609" s="1"/>
      <c r="M609" s="1"/>
      <c r="N609" s="1"/>
      <c r="O609" s="1"/>
      <c r="P609" s="1"/>
      <c r="Q609" s="1"/>
      <c r="R609" s="1"/>
      <c r="S609" s="1"/>
      <c r="T609" s="1"/>
      <c r="U609" s="1"/>
      <c r="V609" s="1"/>
      <c r="W609" s="1"/>
      <c r="X609" s="1"/>
      <c r="Y609" s="1"/>
      <c r="Z609" s="1"/>
    </row>
    <row r="610" spans="1:26" ht="15.75" customHeight="1">
      <c r="A610" s="246"/>
      <c r="B610" s="577"/>
      <c r="C610" s="246"/>
      <c r="D610" s="246"/>
      <c r="E610" s="246"/>
      <c r="F610" s="246"/>
      <c r="G610" s="1"/>
      <c r="H610" s="1"/>
      <c r="I610" s="1"/>
      <c r="J610" s="1"/>
      <c r="K610" s="1"/>
      <c r="L610" s="1"/>
      <c r="M610" s="1"/>
      <c r="N610" s="1"/>
      <c r="O610" s="1"/>
      <c r="P610" s="1"/>
      <c r="Q610" s="1"/>
      <c r="R610" s="1"/>
      <c r="S610" s="1"/>
      <c r="T610" s="1"/>
      <c r="U610" s="1"/>
      <c r="V610" s="1"/>
      <c r="W610" s="1"/>
      <c r="X610" s="1"/>
      <c r="Y610" s="1"/>
      <c r="Z610" s="1"/>
    </row>
    <row r="611" spans="1:26" ht="15.75" customHeight="1">
      <c r="A611" s="246"/>
      <c r="B611" s="577"/>
      <c r="C611" s="246"/>
      <c r="D611" s="246"/>
      <c r="E611" s="246"/>
      <c r="F611" s="246"/>
      <c r="G611" s="1"/>
      <c r="H611" s="1"/>
      <c r="I611" s="1"/>
      <c r="J611" s="1"/>
      <c r="K611" s="1"/>
      <c r="L611" s="1"/>
      <c r="M611" s="1"/>
      <c r="N611" s="1"/>
      <c r="O611" s="1"/>
      <c r="P611" s="1"/>
      <c r="Q611" s="1"/>
      <c r="R611" s="1"/>
      <c r="S611" s="1"/>
      <c r="T611" s="1"/>
      <c r="U611" s="1"/>
      <c r="V611" s="1"/>
      <c r="W611" s="1"/>
      <c r="X611" s="1"/>
      <c r="Y611" s="1"/>
      <c r="Z611" s="1"/>
    </row>
    <row r="612" spans="1:26" ht="15.75" customHeight="1">
      <c r="A612" s="246"/>
      <c r="B612" s="577"/>
      <c r="C612" s="246"/>
      <c r="D612" s="246"/>
      <c r="E612" s="246"/>
      <c r="F612" s="246"/>
      <c r="G612" s="1"/>
      <c r="H612" s="1"/>
      <c r="I612" s="1"/>
      <c r="J612" s="1"/>
      <c r="K612" s="1"/>
      <c r="L612" s="1"/>
      <c r="M612" s="1"/>
      <c r="N612" s="1"/>
      <c r="O612" s="1"/>
      <c r="P612" s="1"/>
      <c r="Q612" s="1"/>
      <c r="R612" s="1"/>
      <c r="S612" s="1"/>
      <c r="T612" s="1"/>
      <c r="U612" s="1"/>
      <c r="V612" s="1"/>
      <c r="W612" s="1"/>
      <c r="X612" s="1"/>
      <c r="Y612" s="1"/>
      <c r="Z612" s="1"/>
    </row>
    <row r="613" spans="1:26" ht="15.75" customHeight="1">
      <c r="A613" s="246"/>
      <c r="B613" s="577"/>
      <c r="C613" s="246"/>
      <c r="D613" s="246"/>
      <c r="E613" s="246"/>
      <c r="F613" s="246"/>
      <c r="G613" s="1"/>
      <c r="H613" s="1"/>
      <c r="I613" s="1"/>
      <c r="J613" s="1"/>
      <c r="K613" s="1"/>
      <c r="L613" s="1"/>
      <c r="M613" s="1"/>
      <c r="N613" s="1"/>
      <c r="O613" s="1"/>
      <c r="P613" s="1"/>
      <c r="Q613" s="1"/>
      <c r="R613" s="1"/>
      <c r="S613" s="1"/>
      <c r="T613" s="1"/>
      <c r="U613" s="1"/>
      <c r="V613" s="1"/>
      <c r="W613" s="1"/>
      <c r="X613" s="1"/>
      <c r="Y613" s="1"/>
      <c r="Z613" s="1"/>
    </row>
    <row r="614" spans="1:26" ht="15.75" customHeight="1">
      <c r="A614" s="246"/>
      <c r="B614" s="577"/>
      <c r="C614" s="246"/>
      <c r="D614" s="246"/>
      <c r="E614" s="246"/>
      <c r="F614" s="246"/>
      <c r="G614" s="1"/>
      <c r="H614" s="1"/>
      <c r="I614" s="1"/>
      <c r="J614" s="1"/>
      <c r="K614" s="1"/>
      <c r="L614" s="1"/>
      <c r="M614" s="1"/>
      <c r="N614" s="1"/>
      <c r="O614" s="1"/>
      <c r="P614" s="1"/>
      <c r="Q614" s="1"/>
      <c r="R614" s="1"/>
      <c r="S614" s="1"/>
      <c r="T614" s="1"/>
      <c r="U614" s="1"/>
      <c r="V614" s="1"/>
      <c r="W614" s="1"/>
      <c r="X614" s="1"/>
      <c r="Y614" s="1"/>
      <c r="Z614" s="1"/>
    </row>
    <row r="615" spans="1:26" ht="15.75" customHeight="1">
      <c r="A615" s="246"/>
      <c r="B615" s="577"/>
      <c r="C615" s="246"/>
      <c r="D615" s="246"/>
      <c r="E615" s="246"/>
      <c r="F615" s="246"/>
      <c r="G615" s="1"/>
      <c r="H615" s="1"/>
      <c r="I615" s="1"/>
      <c r="J615" s="1"/>
      <c r="K615" s="1"/>
      <c r="L615" s="1"/>
      <c r="M615" s="1"/>
      <c r="N615" s="1"/>
      <c r="O615" s="1"/>
      <c r="P615" s="1"/>
      <c r="Q615" s="1"/>
      <c r="R615" s="1"/>
      <c r="S615" s="1"/>
      <c r="T615" s="1"/>
      <c r="U615" s="1"/>
      <c r="V615" s="1"/>
      <c r="W615" s="1"/>
      <c r="X615" s="1"/>
      <c r="Y615" s="1"/>
      <c r="Z615" s="1"/>
    </row>
    <row r="616" spans="1:26" ht="15.75" customHeight="1">
      <c r="A616" s="246"/>
      <c r="B616" s="577"/>
      <c r="C616" s="246"/>
      <c r="D616" s="246"/>
      <c r="E616" s="246"/>
      <c r="F616" s="246"/>
      <c r="G616" s="1"/>
      <c r="H616" s="1"/>
      <c r="I616" s="1"/>
      <c r="J616" s="1"/>
      <c r="K616" s="1"/>
      <c r="L616" s="1"/>
      <c r="M616" s="1"/>
      <c r="N616" s="1"/>
      <c r="O616" s="1"/>
      <c r="P616" s="1"/>
      <c r="Q616" s="1"/>
      <c r="R616" s="1"/>
      <c r="S616" s="1"/>
      <c r="T616" s="1"/>
      <c r="U616" s="1"/>
      <c r="V616" s="1"/>
      <c r="W616" s="1"/>
      <c r="X616" s="1"/>
      <c r="Y616" s="1"/>
      <c r="Z616" s="1"/>
    </row>
    <row r="617" spans="1:26" ht="15.75" customHeight="1">
      <c r="A617" s="246"/>
      <c r="B617" s="577"/>
      <c r="C617" s="246"/>
      <c r="D617" s="246"/>
      <c r="E617" s="246"/>
      <c r="F617" s="246"/>
      <c r="G617" s="1"/>
      <c r="H617" s="1"/>
      <c r="I617" s="1"/>
      <c r="J617" s="1"/>
      <c r="K617" s="1"/>
      <c r="L617" s="1"/>
      <c r="M617" s="1"/>
      <c r="N617" s="1"/>
      <c r="O617" s="1"/>
      <c r="P617" s="1"/>
      <c r="Q617" s="1"/>
      <c r="R617" s="1"/>
      <c r="S617" s="1"/>
      <c r="T617" s="1"/>
      <c r="U617" s="1"/>
      <c r="V617" s="1"/>
      <c r="W617" s="1"/>
      <c r="X617" s="1"/>
      <c r="Y617" s="1"/>
      <c r="Z617" s="1"/>
    </row>
    <row r="618" spans="1:26" ht="15.75" customHeight="1">
      <c r="A618" s="246"/>
      <c r="B618" s="577"/>
      <c r="C618" s="246"/>
      <c r="D618" s="246"/>
      <c r="E618" s="246"/>
      <c r="F618" s="246"/>
      <c r="G618" s="1"/>
      <c r="H618" s="1"/>
      <c r="I618" s="1"/>
      <c r="J618" s="1"/>
      <c r="K618" s="1"/>
      <c r="L618" s="1"/>
      <c r="M618" s="1"/>
      <c r="N618" s="1"/>
      <c r="O618" s="1"/>
      <c r="P618" s="1"/>
      <c r="Q618" s="1"/>
      <c r="R618" s="1"/>
      <c r="S618" s="1"/>
      <c r="T618" s="1"/>
      <c r="U618" s="1"/>
      <c r="V618" s="1"/>
      <c r="W618" s="1"/>
      <c r="X618" s="1"/>
      <c r="Y618" s="1"/>
      <c r="Z618" s="1"/>
    </row>
    <row r="619" spans="1:26" ht="15.75" customHeight="1">
      <c r="A619" s="246"/>
      <c r="B619" s="577"/>
      <c r="C619" s="246"/>
      <c r="D619" s="246"/>
      <c r="E619" s="246"/>
      <c r="F619" s="246"/>
      <c r="G619" s="1"/>
      <c r="H619" s="1"/>
      <c r="I619" s="1"/>
      <c r="J619" s="1"/>
      <c r="K619" s="1"/>
      <c r="L619" s="1"/>
      <c r="M619" s="1"/>
      <c r="N619" s="1"/>
      <c r="O619" s="1"/>
      <c r="P619" s="1"/>
      <c r="Q619" s="1"/>
      <c r="R619" s="1"/>
      <c r="S619" s="1"/>
      <c r="T619" s="1"/>
      <c r="U619" s="1"/>
      <c r="V619" s="1"/>
      <c r="W619" s="1"/>
      <c r="X619" s="1"/>
      <c r="Y619" s="1"/>
      <c r="Z619" s="1"/>
    </row>
    <row r="620" spans="1:26" ht="15.75" customHeight="1">
      <c r="A620" s="246"/>
      <c r="B620" s="577"/>
      <c r="C620" s="246"/>
      <c r="D620" s="246"/>
      <c r="E620" s="246"/>
      <c r="F620" s="246"/>
      <c r="G620" s="1"/>
      <c r="H620" s="1"/>
      <c r="I620" s="1"/>
      <c r="J620" s="1"/>
      <c r="K620" s="1"/>
      <c r="L620" s="1"/>
      <c r="M620" s="1"/>
      <c r="N620" s="1"/>
      <c r="O620" s="1"/>
      <c r="P620" s="1"/>
      <c r="Q620" s="1"/>
      <c r="R620" s="1"/>
      <c r="S620" s="1"/>
      <c r="T620" s="1"/>
      <c r="U620" s="1"/>
      <c r="V620" s="1"/>
      <c r="W620" s="1"/>
      <c r="X620" s="1"/>
      <c r="Y620" s="1"/>
      <c r="Z620" s="1"/>
    </row>
    <row r="621" spans="1:26" ht="15.75" customHeight="1">
      <c r="A621" s="246"/>
      <c r="B621" s="577"/>
      <c r="C621" s="246"/>
      <c r="D621" s="246"/>
      <c r="E621" s="246"/>
      <c r="F621" s="246"/>
      <c r="G621" s="1"/>
      <c r="H621" s="1"/>
      <c r="I621" s="1"/>
      <c r="J621" s="1"/>
      <c r="K621" s="1"/>
      <c r="L621" s="1"/>
      <c r="M621" s="1"/>
      <c r="N621" s="1"/>
      <c r="O621" s="1"/>
      <c r="P621" s="1"/>
      <c r="Q621" s="1"/>
      <c r="R621" s="1"/>
      <c r="S621" s="1"/>
      <c r="T621" s="1"/>
      <c r="U621" s="1"/>
      <c r="V621" s="1"/>
      <c r="W621" s="1"/>
      <c r="X621" s="1"/>
      <c r="Y621" s="1"/>
      <c r="Z621" s="1"/>
    </row>
    <row r="622" spans="1:26" ht="15.75" customHeight="1">
      <c r="A622" s="246"/>
      <c r="B622" s="577"/>
      <c r="C622" s="246"/>
      <c r="D622" s="246"/>
      <c r="E622" s="246"/>
      <c r="F622" s="246"/>
      <c r="G622" s="1"/>
      <c r="H622" s="1"/>
      <c r="I622" s="1"/>
      <c r="J622" s="1"/>
      <c r="K622" s="1"/>
      <c r="L622" s="1"/>
      <c r="M622" s="1"/>
      <c r="N622" s="1"/>
      <c r="O622" s="1"/>
      <c r="P622" s="1"/>
      <c r="Q622" s="1"/>
      <c r="R622" s="1"/>
      <c r="S622" s="1"/>
      <c r="T622" s="1"/>
      <c r="U622" s="1"/>
      <c r="V622" s="1"/>
      <c r="W622" s="1"/>
      <c r="X622" s="1"/>
      <c r="Y622" s="1"/>
      <c r="Z622" s="1"/>
    </row>
    <row r="623" spans="1:26" ht="15.75" customHeight="1">
      <c r="A623" s="246"/>
      <c r="B623" s="577"/>
      <c r="C623" s="246"/>
      <c r="D623" s="246"/>
      <c r="E623" s="246"/>
      <c r="F623" s="246"/>
      <c r="G623" s="1"/>
      <c r="H623" s="1"/>
      <c r="I623" s="1"/>
      <c r="J623" s="1"/>
      <c r="K623" s="1"/>
      <c r="L623" s="1"/>
      <c r="M623" s="1"/>
      <c r="N623" s="1"/>
      <c r="O623" s="1"/>
      <c r="P623" s="1"/>
      <c r="Q623" s="1"/>
      <c r="R623" s="1"/>
      <c r="S623" s="1"/>
      <c r="T623" s="1"/>
      <c r="U623" s="1"/>
      <c r="V623" s="1"/>
      <c r="W623" s="1"/>
      <c r="X623" s="1"/>
      <c r="Y623" s="1"/>
      <c r="Z623" s="1"/>
    </row>
    <row r="624" spans="1:26" ht="15.75" customHeight="1">
      <c r="A624" s="246"/>
      <c r="B624" s="577"/>
      <c r="C624" s="246"/>
      <c r="D624" s="246"/>
      <c r="E624" s="246"/>
      <c r="F624" s="246"/>
      <c r="G624" s="1"/>
      <c r="H624" s="1"/>
      <c r="I624" s="1"/>
      <c r="J624" s="1"/>
      <c r="K624" s="1"/>
      <c r="L624" s="1"/>
      <c r="M624" s="1"/>
      <c r="N624" s="1"/>
      <c r="O624" s="1"/>
      <c r="P624" s="1"/>
      <c r="Q624" s="1"/>
      <c r="R624" s="1"/>
      <c r="S624" s="1"/>
      <c r="T624" s="1"/>
      <c r="U624" s="1"/>
      <c r="V624" s="1"/>
      <c r="W624" s="1"/>
      <c r="X624" s="1"/>
      <c r="Y624" s="1"/>
      <c r="Z624" s="1"/>
    </row>
    <row r="625" spans="1:26" ht="15.75" customHeight="1">
      <c r="A625" s="246"/>
      <c r="B625" s="577"/>
      <c r="C625" s="246"/>
      <c r="D625" s="246"/>
      <c r="E625" s="246"/>
      <c r="F625" s="246"/>
      <c r="G625" s="1"/>
      <c r="H625" s="1"/>
      <c r="I625" s="1"/>
      <c r="J625" s="1"/>
      <c r="K625" s="1"/>
      <c r="L625" s="1"/>
      <c r="M625" s="1"/>
      <c r="N625" s="1"/>
      <c r="O625" s="1"/>
      <c r="P625" s="1"/>
      <c r="Q625" s="1"/>
      <c r="R625" s="1"/>
      <c r="S625" s="1"/>
      <c r="T625" s="1"/>
      <c r="U625" s="1"/>
      <c r="V625" s="1"/>
      <c r="W625" s="1"/>
      <c r="X625" s="1"/>
      <c r="Y625" s="1"/>
      <c r="Z625" s="1"/>
    </row>
    <row r="626" spans="1:26" ht="15.75" customHeight="1">
      <c r="A626" s="246"/>
      <c r="B626" s="577"/>
      <c r="C626" s="246"/>
      <c r="D626" s="246"/>
      <c r="E626" s="246"/>
      <c r="F626" s="246"/>
      <c r="G626" s="1"/>
      <c r="H626" s="1"/>
      <c r="I626" s="1"/>
      <c r="J626" s="1"/>
      <c r="K626" s="1"/>
      <c r="L626" s="1"/>
      <c r="M626" s="1"/>
      <c r="N626" s="1"/>
      <c r="O626" s="1"/>
      <c r="P626" s="1"/>
      <c r="Q626" s="1"/>
      <c r="R626" s="1"/>
      <c r="S626" s="1"/>
      <c r="T626" s="1"/>
      <c r="U626" s="1"/>
      <c r="V626" s="1"/>
      <c r="W626" s="1"/>
      <c r="X626" s="1"/>
      <c r="Y626" s="1"/>
      <c r="Z626" s="1"/>
    </row>
    <row r="627" spans="1:26" ht="15.75" customHeight="1">
      <c r="A627" s="246"/>
      <c r="B627" s="577"/>
      <c r="C627" s="246"/>
      <c r="D627" s="246"/>
      <c r="E627" s="246"/>
      <c r="F627" s="246"/>
      <c r="G627" s="1"/>
      <c r="H627" s="1"/>
      <c r="I627" s="1"/>
      <c r="J627" s="1"/>
      <c r="K627" s="1"/>
      <c r="L627" s="1"/>
      <c r="M627" s="1"/>
      <c r="N627" s="1"/>
      <c r="O627" s="1"/>
      <c r="P627" s="1"/>
      <c r="Q627" s="1"/>
      <c r="R627" s="1"/>
      <c r="S627" s="1"/>
      <c r="T627" s="1"/>
      <c r="U627" s="1"/>
      <c r="V627" s="1"/>
      <c r="W627" s="1"/>
      <c r="X627" s="1"/>
      <c r="Y627" s="1"/>
      <c r="Z627" s="1"/>
    </row>
    <row r="628" spans="1:26" ht="15.75" customHeight="1">
      <c r="A628" s="246"/>
      <c r="B628" s="577"/>
      <c r="C628" s="246"/>
      <c r="D628" s="246"/>
      <c r="E628" s="246"/>
      <c r="F628" s="246"/>
      <c r="G628" s="1"/>
      <c r="H628" s="1"/>
      <c r="I628" s="1"/>
      <c r="J628" s="1"/>
      <c r="K628" s="1"/>
      <c r="L628" s="1"/>
      <c r="M628" s="1"/>
      <c r="N628" s="1"/>
      <c r="O628" s="1"/>
      <c r="P628" s="1"/>
      <c r="Q628" s="1"/>
      <c r="R628" s="1"/>
      <c r="S628" s="1"/>
      <c r="T628" s="1"/>
      <c r="U628" s="1"/>
      <c r="V628" s="1"/>
      <c r="W628" s="1"/>
      <c r="X628" s="1"/>
      <c r="Y628" s="1"/>
      <c r="Z628" s="1"/>
    </row>
    <row r="629" spans="1:26" ht="15.75" customHeight="1">
      <c r="A629" s="246"/>
      <c r="B629" s="577"/>
      <c r="C629" s="246"/>
      <c r="D629" s="246"/>
      <c r="E629" s="246"/>
      <c r="F629" s="246"/>
      <c r="G629" s="1"/>
      <c r="H629" s="1"/>
      <c r="I629" s="1"/>
      <c r="J629" s="1"/>
      <c r="K629" s="1"/>
      <c r="L629" s="1"/>
      <c r="M629" s="1"/>
      <c r="N629" s="1"/>
      <c r="O629" s="1"/>
      <c r="P629" s="1"/>
      <c r="Q629" s="1"/>
      <c r="R629" s="1"/>
      <c r="S629" s="1"/>
      <c r="T629" s="1"/>
      <c r="U629" s="1"/>
      <c r="V629" s="1"/>
      <c r="W629" s="1"/>
      <c r="X629" s="1"/>
      <c r="Y629" s="1"/>
      <c r="Z629" s="1"/>
    </row>
    <row r="630" spans="1:26" ht="15.75" customHeight="1">
      <c r="A630" s="246"/>
      <c r="B630" s="577"/>
      <c r="C630" s="246"/>
      <c r="D630" s="246"/>
      <c r="E630" s="246"/>
      <c r="F630" s="246"/>
      <c r="G630" s="1"/>
      <c r="H630" s="1"/>
      <c r="I630" s="1"/>
      <c r="J630" s="1"/>
      <c r="K630" s="1"/>
      <c r="L630" s="1"/>
      <c r="M630" s="1"/>
      <c r="N630" s="1"/>
      <c r="O630" s="1"/>
      <c r="P630" s="1"/>
      <c r="Q630" s="1"/>
      <c r="R630" s="1"/>
      <c r="S630" s="1"/>
      <c r="T630" s="1"/>
      <c r="U630" s="1"/>
      <c r="V630" s="1"/>
      <c r="W630" s="1"/>
      <c r="X630" s="1"/>
      <c r="Y630" s="1"/>
      <c r="Z630" s="1"/>
    </row>
    <row r="631" spans="1:26" ht="15.75" customHeight="1">
      <c r="A631" s="246"/>
      <c r="B631" s="577"/>
      <c r="C631" s="246"/>
      <c r="D631" s="246"/>
      <c r="E631" s="246"/>
      <c r="F631" s="246"/>
      <c r="G631" s="1"/>
      <c r="H631" s="1"/>
      <c r="I631" s="1"/>
      <c r="J631" s="1"/>
      <c r="K631" s="1"/>
      <c r="L631" s="1"/>
      <c r="M631" s="1"/>
      <c r="N631" s="1"/>
      <c r="O631" s="1"/>
      <c r="P631" s="1"/>
      <c r="Q631" s="1"/>
      <c r="R631" s="1"/>
      <c r="S631" s="1"/>
      <c r="T631" s="1"/>
      <c r="U631" s="1"/>
      <c r="V631" s="1"/>
      <c r="W631" s="1"/>
      <c r="X631" s="1"/>
      <c r="Y631" s="1"/>
      <c r="Z631" s="1"/>
    </row>
    <row r="632" spans="1:26" ht="15.75" customHeight="1">
      <c r="A632" s="246"/>
      <c r="B632" s="577"/>
      <c r="C632" s="246"/>
      <c r="D632" s="246"/>
      <c r="E632" s="246"/>
      <c r="F632" s="246"/>
      <c r="G632" s="1"/>
      <c r="H632" s="1"/>
      <c r="I632" s="1"/>
      <c r="J632" s="1"/>
      <c r="K632" s="1"/>
      <c r="L632" s="1"/>
      <c r="M632" s="1"/>
      <c r="N632" s="1"/>
      <c r="O632" s="1"/>
      <c r="P632" s="1"/>
      <c r="Q632" s="1"/>
      <c r="R632" s="1"/>
      <c r="S632" s="1"/>
      <c r="T632" s="1"/>
      <c r="U632" s="1"/>
      <c r="V632" s="1"/>
      <c r="W632" s="1"/>
      <c r="X632" s="1"/>
      <c r="Y632" s="1"/>
      <c r="Z632" s="1"/>
    </row>
    <row r="633" spans="1:26" ht="15.75" customHeight="1">
      <c r="A633" s="246"/>
      <c r="B633" s="577"/>
      <c r="C633" s="246"/>
      <c r="D633" s="246"/>
      <c r="E633" s="246"/>
      <c r="F633" s="246"/>
      <c r="G633" s="1"/>
      <c r="H633" s="1"/>
      <c r="I633" s="1"/>
      <c r="J633" s="1"/>
      <c r="K633" s="1"/>
      <c r="L633" s="1"/>
      <c r="M633" s="1"/>
      <c r="N633" s="1"/>
      <c r="O633" s="1"/>
      <c r="P633" s="1"/>
      <c r="Q633" s="1"/>
      <c r="R633" s="1"/>
      <c r="S633" s="1"/>
      <c r="T633" s="1"/>
      <c r="U633" s="1"/>
      <c r="V633" s="1"/>
      <c r="W633" s="1"/>
      <c r="X633" s="1"/>
      <c r="Y633" s="1"/>
      <c r="Z633" s="1"/>
    </row>
    <row r="634" spans="1:26" ht="15.75" customHeight="1">
      <c r="A634" s="246"/>
      <c r="B634" s="577"/>
      <c r="C634" s="246"/>
      <c r="D634" s="246"/>
      <c r="E634" s="246"/>
      <c r="F634" s="246"/>
      <c r="G634" s="1"/>
      <c r="H634" s="1"/>
      <c r="I634" s="1"/>
      <c r="J634" s="1"/>
      <c r="K634" s="1"/>
      <c r="L634" s="1"/>
      <c r="M634" s="1"/>
      <c r="N634" s="1"/>
      <c r="O634" s="1"/>
      <c r="P634" s="1"/>
      <c r="Q634" s="1"/>
      <c r="R634" s="1"/>
      <c r="S634" s="1"/>
      <c r="T634" s="1"/>
      <c r="U634" s="1"/>
      <c r="V634" s="1"/>
      <c r="W634" s="1"/>
      <c r="X634" s="1"/>
      <c r="Y634" s="1"/>
      <c r="Z634" s="1"/>
    </row>
    <row r="635" spans="1:26" ht="15.75" customHeight="1">
      <c r="A635" s="246"/>
      <c r="B635" s="577"/>
      <c r="C635" s="246"/>
      <c r="D635" s="246"/>
      <c r="E635" s="246"/>
      <c r="F635" s="246"/>
      <c r="G635" s="1"/>
      <c r="H635" s="1"/>
      <c r="I635" s="1"/>
      <c r="J635" s="1"/>
      <c r="K635" s="1"/>
      <c r="L635" s="1"/>
      <c r="M635" s="1"/>
      <c r="N635" s="1"/>
      <c r="O635" s="1"/>
      <c r="P635" s="1"/>
      <c r="Q635" s="1"/>
      <c r="R635" s="1"/>
      <c r="S635" s="1"/>
      <c r="T635" s="1"/>
      <c r="U635" s="1"/>
      <c r="V635" s="1"/>
      <c r="W635" s="1"/>
      <c r="X635" s="1"/>
      <c r="Y635" s="1"/>
      <c r="Z635" s="1"/>
    </row>
    <row r="636" spans="1:26" ht="15.75" customHeight="1">
      <c r="A636" s="246"/>
      <c r="B636" s="577"/>
      <c r="C636" s="246"/>
      <c r="D636" s="246"/>
      <c r="E636" s="246"/>
      <c r="F636" s="246"/>
      <c r="G636" s="1"/>
      <c r="H636" s="1"/>
      <c r="I636" s="1"/>
      <c r="J636" s="1"/>
      <c r="K636" s="1"/>
      <c r="L636" s="1"/>
      <c r="M636" s="1"/>
      <c r="N636" s="1"/>
      <c r="O636" s="1"/>
      <c r="P636" s="1"/>
      <c r="Q636" s="1"/>
      <c r="R636" s="1"/>
      <c r="S636" s="1"/>
      <c r="T636" s="1"/>
      <c r="U636" s="1"/>
      <c r="V636" s="1"/>
      <c r="W636" s="1"/>
      <c r="X636" s="1"/>
      <c r="Y636" s="1"/>
      <c r="Z636" s="1"/>
    </row>
    <row r="637" spans="1:26" ht="15.75" customHeight="1">
      <c r="A637" s="246"/>
      <c r="B637" s="577"/>
      <c r="C637" s="246"/>
      <c r="D637" s="246"/>
      <c r="E637" s="246"/>
      <c r="F637" s="246"/>
      <c r="G637" s="1"/>
      <c r="H637" s="1"/>
      <c r="I637" s="1"/>
      <c r="J637" s="1"/>
      <c r="K637" s="1"/>
      <c r="L637" s="1"/>
      <c r="M637" s="1"/>
      <c r="N637" s="1"/>
      <c r="O637" s="1"/>
      <c r="P637" s="1"/>
      <c r="Q637" s="1"/>
      <c r="R637" s="1"/>
      <c r="S637" s="1"/>
      <c r="T637" s="1"/>
      <c r="U637" s="1"/>
      <c r="V637" s="1"/>
      <c r="W637" s="1"/>
      <c r="X637" s="1"/>
      <c r="Y637" s="1"/>
      <c r="Z637" s="1"/>
    </row>
    <row r="638" spans="1:26" ht="15.75" customHeight="1">
      <c r="A638" s="246"/>
      <c r="B638" s="577"/>
      <c r="C638" s="246"/>
      <c r="D638" s="246"/>
      <c r="E638" s="246"/>
      <c r="F638" s="246"/>
      <c r="G638" s="1"/>
      <c r="H638" s="1"/>
      <c r="I638" s="1"/>
      <c r="J638" s="1"/>
      <c r="K638" s="1"/>
      <c r="L638" s="1"/>
      <c r="M638" s="1"/>
      <c r="N638" s="1"/>
      <c r="O638" s="1"/>
      <c r="P638" s="1"/>
      <c r="Q638" s="1"/>
      <c r="R638" s="1"/>
      <c r="S638" s="1"/>
      <c r="T638" s="1"/>
      <c r="U638" s="1"/>
      <c r="V638" s="1"/>
      <c r="W638" s="1"/>
      <c r="X638" s="1"/>
      <c r="Y638" s="1"/>
      <c r="Z638" s="1"/>
    </row>
    <row r="639" spans="1:26" ht="15.75" customHeight="1">
      <c r="A639" s="246"/>
      <c r="B639" s="577"/>
      <c r="C639" s="246"/>
      <c r="D639" s="246"/>
      <c r="E639" s="246"/>
      <c r="F639" s="246"/>
      <c r="G639" s="1"/>
      <c r="H639" s="1"/>
      <c r="I639" s="1"/>
      <c r="J639" s="1"/>
      <c r="K639" s="1"/>
      <c r="L639" s="1"/>
      <c r="M639" s="1"/>
      <c r="N639" s="1"/>
      <c r="O639" s="1"/>
      <c r="P639" s="1"/>
      <c r="Q639" s="1"/>
      <c r="R639" s="1"/>
      <c r="S639" s="1"/>
      <c r="T639" s="1"/>
      <c r="U639" s="1"/>
      <c r="V639" s="1"/>
      <c r="W639" s="1"/>
      <c r="X639" s="1"/>
      <c r="Y639" s="1"/>
      <c r="Z639" s="1"/>
    </row>
    <row r="640" spans="1:26" ht="15.75" customHeight="1">
      <c r="A640" s="246"/>
      <c r="B640" s="577"/>
      <c r="C640" s="246"/>
      <c r="D640" s="246"/>
      <c r="E640" s="246"/>
      <c r="F640" s="246"/>
      <c r="G640" s="1"/>
      <c r="H640" s="1"/>
      <c r="I640" s="1"/>
      <c r="J640" s="1"/>
      <c r="K640" s="1"/>
      <c r="L640" s="1"/>
      <c r="M640" s="1"/>
      <c r="N640" s="1"/>
      <c r="O640" s="1"/>
      <c r="P640" s="1"/>
      <c r="Q640" s="1"/>
      <c r="R640" s="1"/>
      <c r="S640" s="1"/>
      <c r="T640" s="1"/>
      <c r="U640" s="1"/>
      <c r="V640" s="1"/>
      <c r="W640" s="1"/>
      <c r="X640" s="1"/>
      <c r="Y640" s="1"/>
      <c r="Z640" s="1"/>
    </row>
    <row r="641" spans="1:26" ht="15.75" customHeight="1">
      <c r="A641" s="246"/>
      <c r="B641" s="577"/>
      <c r="C641" s="246"/>
      <c r="D641" s="246"/>
      <c r="E641" s="246"/>
      <c r="F641" s="246"/>
      <c r="G641" s="1"/>
      <c r="H641" s="1"/>
      <c r="I641" s="1"/>
      <c r="J641" s="1"/>
      <c r="K641" s="1"/>
      <c r="L641" s="1"/>
      <c r="M641" s="1"/>
      <c r="N641" s="1"/>
      <c r="O641" s="1"/>
      <c r="P641" s="1"/>
      <c r="Q641" s="1"/>
      <c r="R641" s="1"/>
      <c r="S641" s="1"/>
      <c r="T641" s="1"/>
      <c r="U641" s="1"/>
      <c r="V641" s="1"/>
      <c r="W641" s="1"/>
      <c r="X641" s="1"/>
      <c r="Y641" s="1"/>
      <c r="Z641" s="1"/>
    </row>
    <row r="642" spans="1:26" ht="15.75" customHeight="1">
      <c r="A642" s="246"/>
      <c r="B642" s="577"/>
      <c r="C642" s="246"/>
      <c r="D642" s="246"/>
      <c r="E642" s="246"/>
      <c r="F642" s="246"/>
      <c r="G642" s="1"/>
      <c r="H642" s="1"/>
      <c r="I642" s="1"/>
      <c r="J642" s="1"/>
      <c r="K642" s="1"/>
      <c r="L642" s="1"/>
      <c r="M642" s="1"/>
      <c r="N642" s="1"/>
      <c r="O642" s="1"/>
      <c r="P642" s="1"/>
      <c r="Q642" s="1"/>
      <c r="R642" s="1"/>
      <c r="S642" s="1"/>
      <c r="T642" s="1"/>
      <c r="U642" s="1"/>
      <c r="V642" s="1"/>
      <c r="W642" s="1"/>
      <c r="X642" s="1"/>
      <c r="Y642" s="1"/>
      <c r="Z642" s="1"/>
    </row>
    <row r="643" spans="1:26" ht="15.75" customHeight="1">
      <c r="A643" s="246"/>
      <c r="B643" s="577"/>
      <c r="C643" s="246"/>
      <c r="D643" s="246"/>
      <c r="E643" s="246"/>
      <c r="F643" s="246"/>
      <c r="G643" s="1"/>
      <c r="H643" s="1"/>
      <c r="I643" s="1"/>
      <c r="J643" s="1"/>
      <c r="K643" s="1"/>
      <c r="L643" s="1"/>
      <c r="M643" s="1"/>
      <c r="N643" s="1"/>
      <c r="O643" s="1"/>
      <c r="P643" s="1"/>
      <c r="Q643" s="1"/>
      <c r="R643" s="1"/>
      <c r="S643" s="1"/>
      <c r="T643" s="1"/>
      <c r="U643" s="1"/>
      <c r="V643" s="1"/>
      <c r="W643" s="1"/>
      <c r="X643" s="1"/>
      <c r="Y643" s="1"/>
      <c r="Z643" s="1"/>
    </row>
    <row r="644" spans="1:26" ht="15.75" customHeight="1">
      <c r="A644" s="246"/>
      <c r="B644" s="577"/>
      <c r="C644" s="246"/>
      <c r="D644" s="246"/>
      <c r="E644" s="246"/>
      <c r="F644" s="246"/>
      <c r="G644" s="1"/>
      <c r="H644" s="1"/>
      <c r="I644" s="1"/>
      <c r="J644" s="1"/>
      <c r="K644" s="1"/>
      <c r="L644" s="1"/>
      <c r="M644" s="1"/>
      <c r="N644" s="1"/>
      <c r="O644" s="1"/>
      <c r="P644" s="1"/>
      <c r="Q644" s="1"/>
      <c r="R644" s="1"/>
      <c r="S644" s="1"/>
      <c r="T644" s="1"/>
      <c r="U644" s="1"/>
      <c r="V644" s="1"/>
      <c r="W644" s="1"/>
      <c r="X644" s="1"/>
      <c r="Y644" s="1"/>
      <c r="Z644" s="1"/>
    </row>
    <row r="645" spans="1:26" ht="15.75" customHeight="1">
      <c r="A645" s="246"/>
      <c r="B645" s="577"/>
      <c r="C645" s="246"/>
      <c r="D645" s="246"/>
      <c r="E645" s="246"/>
      <c r="F645" s="246"/>
      <c r="G645" s="1"/>
      <c r="H645" s="1"/>
      <c r="I645" s="1"/>
      <c r="J645" s="1"/>
      <c r="K645" s="1"/>
      <c r="L645" s="1"/>
      <c r="M645" s="1"/>
      <c r="N645" s="1"/>
      <c r="O645" s="1"/>
      <c r="P645" s="1"/>
      <c r="Q645" s="1"/>
      <c r="R645" s="1"/>
      <c r="S645" s="1"/>
      <c r="T645" s="1"/>
      <c r="U645" s="1"/>
      <c r="V645" s="1"/>
      <c r="W645" s="1"/>
      <c r="X645" s="1"/>
      <c r="Y645" s="1"/>
      <c r="Z645" s="1"/>
    </row>
    <row r="646" spans="1:26" ht="15.75" customHeight="1">
      <c r="A646" s="246"/>
      <c r="B646" s="577"/>
      <c r="C646" s="246"/>
      <c r="D646" s="246"/>
      <c r="E646" s="246"/>
      <c r="F646" s="246"/>
      <c r="G646" s="1"/>
      <c r="H646" s="1"/>
      <c r="I646" s="1"/>
      <c r="J646" s="1"/>
      <c r="K646" s="1"/>
      <c r="L646" s="1"/>
      <c r="M646" s="1"/>
      <c r="N646" s="1"/>
      <c r="O646" s="1"/>
      <c r="P646" s="1"/>
      <c r="Q646" s="1"/>
      <c r="R646" s="1"/>
      <c r="S646" s="1"/>
      <c r="T646" s="1"/>
      <c r="U646" s="1"/>
      <c r="V646" s="1"/>
      <c r="W646" s="1"/>
      <c r="X646" s="1"/>
      <c r="Y646" s="1"/>
      <c r="Z646" s="1"/>
    </row>
    <row r="647" spans="1:26" ht="15.75" customHeight="1">
      <c r="A647" s="246"/>
      <c r="B647" s="577"/>
      <c r="C647" s="246"/>
      <c r="D647" s="246"/>
      <c r="E647" s="246"/>
      <c r="F647" s="246"/>
      <c r="G647" s="1"/>
      <c r="H647" s="1"/>
      <c r="I647" s="1"/>
      <c r="J647" s="1"/>
      <c r="K647" s="1"/>
      <c r="L647" s="1"/>
      <c r="M647" s="1"/>
      <c r="N647" s="1"/>
      <c r="O647" s="1"/>
      <c r="P647" s="1"/>
      <c r="Q647" s="1"/>
      <c r="R647" s="1"/>
      <c r="S647" s="1"/>
      <c r="T647" s="1"/>
      <c r="U647" s="1"/>
      <c r="V647" s="1"/>
      <c r="W647" s="1"/>
      <c r="X647" s="1"/>
      <c r="Y647" s="1"/>
      <c r="Z647" s="1"/>
    </row>
    <row r="648" spans="1:26" ht="15.75" customHeight="1">
      <c r="A648" s="246"/>
      <c r="B648" s="577"/>
      <c r="C648" s="246"/>
      <c r="D648" s="246"/>
      <c r="E648" s="246"/>
      <c r="F648" s="246"/>
      <c r="G648" s="1"/>
      <c r="H648" s="1"/>
      <c r="I648" s="1"/>
      <c r="J648" s="1"/>
      <c r="K648" s="1"/>
      <c r="L648" s="1"/>
      <c r="M648" s="1"/>
      <c r="N648" s="1"/>
      <c r="O648" s="1"/>
      <c r="P648" s="1"/>
      <c r="Q648" s="1"/>
      <c r="R648" s="1"/>
      <c r="S648" s="1"/>
      <c r="T648" s="1"/>
      <c r="U648" s="1"/>
      <c r="V648" s="1"/>
      <c r="W648" s="1"/>
      <c r="X648" s="1"/>
      <c r="Y648" s="1"/>
      <c r="Z648" s="1"/>
    </row>
    <row r="649" spans="1:26" ht="15.75" customHeight="1">
      <c r="A649" s="246"/>
      <c r="B649" s="577"/>
      <c r="C649" s="246"/>
      <c r="D649" s="246"/>
      <c r="E649" s="246"/>
      <c r="F649" s="246"/>
      <c r="G649" s="1"/>
      <c r="H649" s="1"/>
      <c r="I649" s="1"/>
      <c r="J649" s="1"/>
      <c r="K649" s="1"/>
      <c r="L649" s="1"/>
      <c r="M649" s="1"/>
      <c r="N649" s="1"/>
      <c r="O649" s="1"/>
      <c r="P649" s="1"/>
      <c r="Q649" s="1"/>
      <c r="R649" s="1"/>
      <c r="S649" s="1"/>
      <c r="T649" s="1"/>
      <c r="U649" s="1"/>
      <c r="V649" s="1"/>
      <c r="W649" s="1"/>
      <c r="X649" s="1"/>
      <c r="Y649" s="1"/>
      <c r="Z649" s="1"/>
    </row>
    <row r="650" spans="1:26" ht="15.75" customHeight="1">
      <c r="A650" s="246"/>
      <c r="B650" s="577"/>
      <c r="C650" s="246"/>
      <c r="D650" s="246"/>
      <c r="E650" s="246"/>
      <c r="F650" s="246"/>
      <c r="G650" s="1"/>
      <c r="H650" s="1"/>
      <c r="I650" s="1"/>
      <c r="J650" s="1"/>
      <c r="K650" s="1"/>
      <c r="L650" s="1"/>
      <c r="M650" s="1"/>
      <c r="N650" s="1"/>
      <c r="O650" s="1"/>
      <c r="P650" s="1"/>
      <c r="Q650" s="1"/>
      <c r="R650" s="1"/>
      <c r="S650" s="1"/>
      <c r="T650" s="1"/>
      <c r="U650" s="1"/>
      <c r="V650" s="1"/>
      <c r="W650" s="1"/>
      <c r="X650" s="1"/>
      <c r="Y650" s="1"/>
      <c r="Z650" s="1"/>
    </row>
    <row r="651" spans="1:26" ht="15.75" customHeight="1">
      <c r="A651" s="246"/>
      <c r="B651" s="577"/>
      <c r="C651" s="246"/>
      <c r="D651" s="246"/>
      <c r="E651" s="246"/>
      <c r="F651" s="246"/>
      <c r="G651" s="1"/>
      <c r="H651" s="1"/>
      <c r="I651" s="1"/>
      <c r="J651" s="1"/>
      <c r="K651" s="1"/>
      <c r="L651" s="1"/>
      <c r="M651" s="1"/>
      <c r="N651" s="1"/>
      <c r="O651" s="1"/>
      <c r="P651" s="1"/>
      <c r="Q651" s="1"/>
      <c r="R651" s="1"/>
      <c r="S651" s="1"/>
      <c r="T651" s="1"/>
      <c r="U651" s="1"/>
      <c r="V651" s="1"/>
      <c r="W651" s="1"/>
      <c r="X651" s="1"/>
      <c r="Y651" s="1"/>
      <c r="Z651" s="1"/>
    </row>
    <row r="652" spans="1:26" ht="15.75" customHeight="1">
      <c r="A652" s="246"/>
      <c r="B652" s="577"/>
      <c r="C652" s="246"/>
      <c r="D652" s="246"/>
      <c r="E652" s="246"/>
      <c r="F652" s="246"/>
      <c r="G652" s="1"/>
      <c r="H652" s="1"/>
      <c r="I652" s="1"/>
      <c r="J652" s="1"/>
      <c r="K652" s="1"/>
      <c r="L652" s="1"/>
      <c r="M652" s="1"/>
      <c r="N652" s="1"/>
      <c r="O652" s="1"/>
      <c r="P652" s="1"/>
      <c r="Q652" s="1"/>
      <c r="R652" s="1"/>
      <c r="S652" s="1"/>
      <c r="T652" s="1"/>
      <c r="U652" s="1"/>
      <c r="V652" s="1"/>
      <c r="W652" s="1"/>
      <c r="X652" s="1"/>
      <c r="Y652" s="1"/>
      <c r="Z652" s="1"/>
    </row>
    <row r="653" spans="1:26" ht="15.75" customHeight="1">
      <c r="A653" s="246"/>
      <c r="B653" s="577"/>
      <c r="C653" s="246"/>
      <c r="D653" s="246"/>
      <c r="E653" s="246"/>
      <c r="F653" s="246"/>
      <c r="G653" s="1"/>
      <c r="H653" s="1"/>
      <c r="I653" s="1"/>
      <c r="J653" s="1"/>
      <c r="K653" s="1"/>
      <c r="L653" s="1"/>
      <c r="M653" s="1"/>
      <c r="N653" s="1"/>
      <c r="O653" s="1"/>
      <c r="P653" s="1"/>
      <c r="Q653" s="1"/>
      <c r="R653" s="1"/>
      <c r="S653" s="1"/>
      <c r="T653" s="1"/>
      <c r="U653" s="1"/>
      <c r="V653" s="1"/>
      <c r="W653" s="1"/>
      <c r="X653" s="1"/>
      <c r="Y653" s="1"/>
      <c r="Z653" s="1"/>
    </row>
    <row r="654" spans="1:26" ht="15.75" customHeight="1">
      <c r="A654" s="246"/>
      <c r="B654" s="577"/>
      <c r="C654" s="246"/>
      <c r="D654" s="246"/>
      <c r="E654" s="246"/>
      <c r="F654" s="246"/>
      <c r="G654" s="1"/>
      <c r="H654" s="1"/>
      <c r="I654" s="1"/>
      <c r="J654" s="1"/>
      <c r="K654" s="1"/>
      <c r="L654" s="1"/>
      <c r="M654" s="1"/>
      <c r="N654" s="1"/>
      <c r="O654" s="1"/>
      <c r="P654" s="1"/>
      <c r="Q654" s="1"/>
      <c r="R654" s="1"/>
      <c r="S654" s="1"/>
      <c r="T654" s="1"/>
      <c r="U654" s="1"/>
      <c r="V654" s="1"/>
      <c r="W654" s="1"/>
      <c r="X654" s="1"/>
      <c r="Y654" s="1"/>
      <c r="Z654" s="1"/>
    </row>
    <row r="655" spans="1:26" ht="15.75" customHeight="1">
      <c r="A655" s="246"/>
      <c r="B655" s="577"/>
      <c r="C655" s="246"/>
      <c r="D655" s="246"/>
      <c r="E655" s="246"/>
      <c r="F655" s="246"/>
      <c r="G655" s="1"/>
      <c r="H655" s="1"/>
      <c r="I655" s="1"/>
      <c r="J655" s="1"/>
      <c r="K655" s="1"/>
      <c r="L655" s="1"/>
      <c r="M655" s="1"/>
      <c r="N655" s="1"/>
      <c r="O655" s="1"/>
      <c r="P655" s="1"/>
      <c r="Q655" s="1"/>
      <c r="R655" s="1"/>
      <c r="S655" s="1"/>
      <c r="T655" s="1"/>
      <c r="U655" s="1"/>
      <c r="V655" s="1"/>
      <c r="W655" s="1"/>
      <c r="X655" s="1"/>
      <c r="Y655" s="1"/>
      <c r="Z655" s="1"/>
    </row>
    <row r="656" spans="1:26" ht="15.75" customHeight="1">
      <c r="A656" s="246"/>
      <c r="B656" s="577"/>
      <c r="C656" s="246"/>
      <c r="D656" s="246"/>
      <c r="E656" s="246"/>
      <c r="F656" s="246"/>
      <c r="G656" s="1"/>
      <c r="H656" s="1"/>
      <c r="I656" s="1"/>
      <c r="J656" s="1"/>
      <c r="K656" s="1"/>
      <c r="L656" s="1"/>
      <c r="M656" s="1"/>
      <c r="N656" s="1"/>
      <c r="O656" s="1"/>
      <c r="P656" s="1"/>
      <c r="Q656" s="1"/>
      <c r="R656" s="1"/>
      <c r="S656" s="1"/>
      <c r="T656" s="1"/>
      <c r="U656" s="1"/>
      <c r="V656" s="1"/>
      <c r="W656" s="1"/>
      <c r="X656" s="1"/>
      <c r="Y656" s="1"/>
      <c r="Z656" s="1"/>
    </row>
    <row r="657" spans="1:26" ht="15.75" customHeight="1">
      <c r="A657" s="246"/>
      <c r="B657" s="577"/>
      <c r="C657" s="246"/>
      <c r="D657" s="246"/>
      <c r="E657" s="246"/>
      <c r="F657" s="246"/>
      <c r="G657" s="1"/>
      <c r="H657" s="1"/>
      <c r="I657" s="1"/>
      <c r="J657" s="1"/>
      <c r="K657" s="1"/>
      <c r="L657" s="1"/>
      <c r="M657" s="1"/>
      <c r="N657" s="1"/>
      <c r="O657" s="1"/>
      <c r="P657" s="1"/>
      <c r="Q657" s="1"/>
      <c r="R657" s="1"/>
      <c r="S657" s="1"/>
      <c r="T657" s="1"/>
      <c r="U657" s="1"/>
      <c r="V657" s="1"/>
      <c r="W657" s="1"/>
      <c r="X657" s="1"/>
      <c r="Y657" s="1"/>
      <c r="Z657" s="1"/>
    </row>
    <row r="658" spans="1:26" ht="15.75" customHeight="1">
      <c r="A658" s="246"/>
      <c r="B658" s="577"/>
      <c r="C658" s="246"/>
      <c r="D658" s="246"/>
      <c r="E658" s="246"/>
      <c r="F658" s="246"/>
      <c r="G658" s="1"/>
      <c r="H658" s="1"/>
      <c r="I658" s="1"/>
      <c r="J658" s="1"/>
      <c r="K658" s="1"/>
      <c r="L658" s="1"/>
      <c r="M658" s="1"/>
      <c r="N658" s="1"/>
      <c r="O658" s="1"/>
      <c r="P658" s="1"/>
      <c r="Q658" s="1"/>
      <c r="R658" s="1"/>
      <c r="S658" s="1"/>
      <c r="T658" s="1"/>
      <c r="U658" s="1"/>
      <c r="V658" s="1"/>
      <c r="W658" s="1"/>
      <c r="X658" s="1"/>
      <c r="Y658" s="1"/>
      <c r="Z658" s="1"/>
    </row>
    <row r="659" spans="1:26" ht="15.75" customHeight="1">
      <c r="A659" s="246"/>
      <c r="B659" s="577"/>
      <c r="C659" s="246"/>
      <c r="D659" s="246"/>
      <c r="E659" s="246"/>
      <c r="F659" s="246"/>
      <c r="G659" s="1"/>
      <c r="H659" s="1"/>
      <c r="I659" s="1"/>
      <c r="J659" s="1"/>
      <c r="K659" s="1"/>
      <c r="L659" s="1"/>
      <c r="M659" s="1"/>
      <c r="N659" s="1"/>
      <c r="O659" s="1"/>
      <c r="P659" s="1"/>
      <c r="Q659" s="1"/>
      <c r="R659" s="1"/>
      <c r="S659" s="1"/>
      <c r="T659" s="1"/>
      <c r="U659" s="1"/>
      <c r="V659" s="1"/>
      <c r="W659" s="1"/>
      <c r="X659" s="1"/>
      <c r="Y659" s="1"/>
      <c r="Z659" s="1"/>
    </row>
    <row r="660" spans="1:26" ht="15.75" customHeight="1">
      <c r="A660" s="246"/>
      <c r="B660" s="577"/>
      <c r="C660" s="246"/>
      <c r="D660" s="246"/>
      <c r="E660" s="246"/>
      <c r="F660" s="246"/>
      <c r="G660" s="1"/>
      <c r="H660" s="1"/>
      <c r="I660" s="1"/>
      <c r="J660" s="1"/>
      <c r="K660" s="1"/>
      <c r="L660" s="1"/>
      <c r="M660" s="1"/>
      <c r="N660" s="1"/>
      <c r="O660" s="1"/>
      <c r="P660" s="1"/>
      <c r="Q660" s="1"/>
      <c r="R660" s="1"/>
      <c r="S660" s="1"/>
      <c r="T660" s="1"/>
      <c r="U660" s="1"/>
      <c r="V660" s="1"/>
      <c r="W660" s="1"/>
      <c r="X660" s="1"/>
      <c r="Y660" s="1"/>
      <c r="Z660" s="1"/>
    </row>
    <row r="661" spans="1:26" ht="15.75" customHeight="1">
      <c r="A661" s="246"/>
      <c r="B661" s="577"/>
      <c r="C661" s="246"/>
      <c r="D661" s="246"/>
      <c r="E661" s="246"/>
      <c r="F661" s="246"/>
      <c r="G661" s="1"/>
      <c r="H661" s="1"/>
      <c r="I661" s="1"/>
      <c r="J661" s="1"/>
      <c r="K661" s="1"/>
      <c r="L661" s="1"/>
      <c r="M661" s="1"/>
      <c r="N661" s="1"/>
      <c r="O661" s="1"/>
      <c r="P661" s="1"/>
      <c r="Q661" s="1"/>
      <c r="R661" s="1"/>
      <c r="S661" s="1"/>
      <c r="T661" s="1"/>
      <c r="U661" s="1"/>
      <c r="V661" s="1"/>
      <c r="W661" s="1"/>
      <c r="X661" s="1"/>
      <c r="Y661" s="1"/>
      <c r="Z661" s="1"/>
    </row>
    <row r="662" spans="1:26" ht="15.75" customHeight="1">
      <c r="A662" s="246"/>
      <c r="B662" s="577"/>
      <c r="C662" s="246"/>
      <c r="D662" s="246"/>
      <c r="E662" s="246"/>
      <c r="F662" s="246"/>
      <c r="G662" s="1"/>
      <c r="H662" s="1"/>
      <c r="I662" s="1"/>
      <c r="J662" s="1"/>
      <c r="K662" s="1"/>
      <c r="L662" s="1"/>
      <c r="M662" s="1"/>
      <c r="N662" s="1"/>
      <c r="O662" s="1"/>
      <c r="P662" s="1"/>
      <c r="Q662" s="1"/>
      <c r="R662" s="1"/>
      <c r="S662" s="1"/>
      <c r="T662" s="1"/>
      <c r="U662" s="1"/>
      <c r="V662" s="1"/>
      <c r="W662" s="1"/>
      <c r="X662" s="1"/>
      <c r="Y662" s="1"/>
      <c r="Z662" s="1"/>
    </row>
    <row r="663" spans="1:26" ht="15.75" customHeight="1">
      <c r="A663" s="246"/>
      <c r="B663" s="577"/>
      <c r="C663" s="246"/>
      <c r="D663" s="246"/>
      <c r="E663" s="246"/>
      <c r="F663" s="246"/>
      <c r="G663" s="1"/>
      <c r="H663" s="1"/>
      <c r="I663" s="1"/>
      <c r="J663" s="1"/>
      <c r="K663" s="1"/>
      <c r="L663" s="1"/>
      <c r="M663" s="1"/>
      <c r="N663" s="1"/>
      <c r="O663" s="1"/>
      <c r="P663" s="1"/>
      <c r="Q663" s="1"/>
      <c r="R663" s="1"/>
      <c r="S663" s="1"/>
      <c r="T663" s="1"/>
      <c r="U663" s="1"/>
      <c r="V663" s="1"/>
      <c r="W663" s="1"/>
      <c r="X663" s="1"/>
      <c r="Y663" s="1"/>
      <c r="Z663" s="1"/>
    </row>
    <row r="664" spans="1:26" ht="15.75" customHeight="1">
      <c r="A664" s="246"/>
      <c r="B664" s="577"/>
      <c r="C664" s="246"/>
      <c r="D664" s="246"/>
      <c r="E664" s="246"/>
      <c r="F664" s="246"/>
      <c r="G664" s="1"/>
      <c r="H664" s="1"/>
      <c r="I664" s="1"/>
      <c r="J664" s="1"/>
      <c r="K664" s="1"/>
      <c r="L664" s="1"/>
      <c r="M664" s="1"/>
      <c r="N664" s="1"/>
      <c r="O664" s="1"/>
      <c r="P664" s="1"/>
      <c r="Q664" s="1"/>
      <c r="R664" s="1"/>
      <c r="S664" s="1"/>
      <c r="T664" s="1"/>
      <c r="U664" s="1"/>
      <c r="V664" s="1"/>
      <c r="W664" s="1"/>
      <c r="X664" s="1"/>
      <c r="Y664" s="1"/>
      <c r="Z664" s="1"/>
    </row>
    <row r="665" spans="1:26" ht="15.75" customHeight="1">
      <c r="A665" s="246"/>
      <c r="B665" s="577"/>
      <c r="C665" s="246"/>
      <c r="D665" s="246"/>
      <c r="E665" s="246"/>
      <c r="F665" s="246"/>
      <c r="G665" s="1"/>
      <c r="H665" s="1"/>
      <c r="I665" s="1"/>
      <c r="J665" s="1"/>
      <c r="K665" s="1"/>
      <c r="L665" s="1"/>
      <c r="M665" s="1"/>
      <c r="N665" s="1"/>
      <c r="O665" s="1"/>
      <c r="P665" s="1"/>
      <c r="Q665" s="1"/>
      <c r="R665" s="1"/>
      <c r="S665" s="1"/>
      <c r="T665" s="1"/>
      <c r="U665" s="1"/>
      <c r="V665" s="1"/>
      <c r="W665" s="1"/>
      <c r="X665" s="1"/>
      <c r="Y665" s="1"/>
      <c r="Z665" s="1"/>
    </row>
    <row r="666" spans="1:26" ht="15.75" customHeight="1">
      <c r="A666" s="246"/>
      <c r="B666" s="577"/>
      <c r="C666" s="246"/>
      <c r="D666" s="246"/>
      <c r="E666" s="246"/>
      <c r="F666" s="246"/>
      <c r="G666" s="1"/>
      <c r="H666" s="1"/>
      <c r="I666" s="1"/>
      <c r="J666" s="1"/>
      <c r="K666" s="1"/>
      <c r="L666" s="1"/>
      <c r="M666" s="1"/>
      <c r="N666" s="1"/>
      <c r="O666" s="1"/>
      <c r="P666" s="1"/>
      <c r="Q666" s="1"/>
      <c r="R666" s="1"/>
      <c r="S666" s="1"/>
      <c r="T666" s="1"/>
      <c r="U666" s="1"/>
      <c r="V666" s="1"/>
      <c r="W666" s="1"/>
      <c r="X666" s="1"/>
      <c r="Y666" s="1"/>
      <c r="Z666" s="1"/>
    </row>
    <row r="667" spans="1:26" ht="15.75" customHeight="1">
      <c r="A667" s="246"/>
      <c r="B667" s="577"/>
      <c r="C667" s="246"/>
      <c r="D667" s="246"/>
      <c r="E667" s="246"/>
      <c r="F667" s="246"/>
      <c r="G667" s="1"/>
      <c r="H667" s="1"/>
      <c r="I667" s="1"/>
      <c r="J667" s="1"/>
      <c r="K667" s="1"/>
      <c r="L667" s="1"/>
      <c r="M667" s="1"/>
      <c r="N667" s="1"/>
      <c r="O667" s="1"/>
      <c r="P667" s="1"/>
      <c r="Q667" s="1"/>
      <c r="R667" s="1"/>
      <c r="S667" s="1"/>
      <c r="T667" s="1"/>
      <c r="U667" s="1"/>
      <c r="V667" s="1"/>
      <c r="W667" s="1"/>
      <c r="X667" s="1"/>
      <c r="Y667" s="1"/>
      <c r="Z667" s="1"/>
    </row>
    <row r="668" spans="1:26" ht="15.75" customHeight="1">
      <c r="A668" s="246"/>
      <c r="B668" s="577"/>
      <c r="C668" s="246"/>
      <c r="D668" s="246"/>
      <c r="E668" s="246"/>
      <c r="F668" s="246"/>
      <c r="G668" s="1"/>
      <c r="H668" s="1"/>
      <c r="I668" s="1"/>
      <c r="J668" s="1"/>
      <c r="K668" s="1"/>
      <c r="L668" s="1"/>
      <c r="M668" s="1"/>
      <c r="N668" s="1"/>
      <c r="O668" s="1"/>
      <c r="P668" s="1"/>
      <c r="Q668" s="1"/>
      <c r="R668" s="1"/>
      <c r="S668" s="1"/>
      <c r="T668" s="1"/>
      <c r="U668" s="1"/>
      <c r="V668" s="1"/>
      <c r="W668" s="1"/>
      <c r="X668" s="1"/>
      <c r="Y668" s="1"/>
      <c r="Z668" s="1"/>
    </row>
    <row r="669" spans="1:26" ht="15.75" customHeight="1">
      <c r="A669" s="246"/>
      <c r="B669" s="577"/>
      <c r="C669" s="246"/>
      <c r="D669" s="246"/>
      <c r="E669" s="246"/>
      <c r="F669" s="246"/>
      <c r="G669" s="1"/>
      <c r="H669" s="1"/>
      <c r="I669" s="1"/>
      <c r="J669" s="1"/>
      <c r="K669" s="1"/>
      <c r="L669" s="1"/>
      <c r="M669" s="1"/>
      <c r="N669" s="1"/>
      <c r="O669" s="1"/>
      <c r="P669" s="1"/>
      <c r="Q669" s="1"/>
      <c r="R669" s="1"/>
      <c r="S669" s="1"/>
      <c r="T669" s="1"/>
      <c r="U669" s="1"/>
      <c r="V669" s="1"/>
      <c r="W669" s="1"/>
      <c r="X669" s="1"/>
      <c r="Y669" s="1"/>
      <c r="Z669" s="1"/>
    </row>
    <row r="670" spans="1:26" ht="15.75" customHeight="1">
      <c r="A670" s="246"/>
      <c r="B670" s="577"/>
      <c r="C670" s="246"/>
      <c r="D670" s="246"/>
      <c r="E670" s="246"/>
      <c r="F670" s="246"/>
      <c r="G670" s="1"/>
      <c r="H670" s="1"/>
      <c r="I670" s="1"/>
      <c r="J670" s="1"/>
      <c r="K670" s="1"/>
      <c r="L670" s="1"/>
      <c r="M670" s="1"/>
      <c r="N670" s="1"/>
      <c r="O670" s="1"/>
      <c r="P670" s="1"/>
      <c r="Q670" s="1"/>
      <c r="R670" s="1"/>
      <c r="S670" s="1"/>
      <c r="T670" s="1"/>
      <c r="U670" s="1"/>
      <c r="V670" s="1"/>
      <c r="W670" s="1"/>
      <c r="X670" s="1"/>
      <c r="Y670" s="1"/>
      <c r="Z670" s="1"/>
    </row>
    <row r="671" spans="1:26" ht="15.75" customHeight="1">
      <c r="A671" s="246"/>
      <c r="B671" s="577"/>
      <c r="C671" s="246"/>
      <c r="D671" s="246"/>
      <c r="E671" s="246"/>
      <c r="F671" s="246"/>
      <c r="G671" s="1"/>
      <c r="H671" s="1"/>
      <c r="I671" s="1"/>
      <c r="J671" s="1"/>
      <c r="K671" s="1"/>
      <c r="L671" s="1"/>
      <c r="M671" s="1"/>
      <c r="N671" s="1"/>
      <c r="O671" s="1"/>
      <c r="P671" s="1"/>
      <c r="Q671" s="1"/>
      <c r="R671" s="1"/>
      <c r="S671" s="1"/>
      <c r="T671" s="1"/>
      <c r="U671" s="1"/>
      <c r="V671" s="1"/>
      <c r="W671" s="1"/>
      <c r="X671" s="1"/>
      <c r="Y671" s="1"/>
      <c r="Z671" s="1"/>
    </row>
    <row r="672" spans="1:26" ht="15.75" customHeight="1">
      <c r="A672" s="246"/>
      <c r="B672" s="577"/>
      <c r="C672" s="246"/>
      <c r="D672" s="246"/>
      <c r="E672" s="246"/>
      <c r="F672" s="246"/>
      <c r="G672" s="1"/>
      <c r="H672" s="1"/>
      <c r="I672" s="1"/>
      <c r="J672" s="1"/>
      <c r="K672" s="1"/>
      <c r="L672" s="1"/>
      <c r="M672" s="1"/>
      <c r="N672" s="1"/>
      <c r="O672" s="1"/>
      <c r="P672" s="1"/>
      <c r="Q672" s="1"/>
      <c r="R672" s="1"/>
      <c r="S672" s="1"/>
      <c r="T672" s="1"/>
      <c r="U672" s="1"/>
      <c r="V672" s="1"/>
      <c r="W672" s="1"/>
      <c r="X672" s="1"/>
      <c r="Y672" s="1"/>
      <c r="Z672" s="1"/>
    </row>
    <row r="673" spans="1:26" ht="15.75" customHeight="1">
      <c r="A673" s="246"/>
      <c r="B673" s="577"/>
      <c r="C673" s="246"/>
      <c r="D673" s="246"/>
      <c r="E673" s="246"/>
      <c r="F673" s="246"/>
      <c r="G673" s="1"/>
      <c r="H673" s="1"/>
      <c r="I673" s="1"/>
      <c r="J673" s="1"/>
      <c r="K673" s="1"/>
      <c r="L673" s="1"/>
      <c r="M673" s="1"/>
      <c r="N673" s="1"/>
      <c r="O673" s="1"/>
      <c r="P673" s="1"/>
      <c r="Q673" s="1"/>
      <c r="R673" s="1"/>
      <c r="S673" s="1"/>
      <c r="T673" s="1"/>
      <c r="U673" s="1"/>
      <c r="V673" s="1"/>
      <c r="W673" s="1"/>
      <c r="X673" s="1"/>
      <c r="Y673" s="1"/>
      <c r="Z673" s="1"/>
    </row>
    <row r="674" spans="1:26" ht="15.75" customHeight="1">
      <c r="A674" s="246"/>
      <c r="B674" s="577"/>
      <c r="C674" s="246"/>
      <c r="D674" s="246"/>
      <c r="E674" s="246"/>
      <c r="F674" s="246"/>
      <c r="G674" s="1"/>
      <c r="H674" s="1"/>
      <c r="I674" s="1"/>
      <c r="J674" s="1"/>
      <c r="K674" s="1"/>
      <c r="L674" s="1"/>
      <c r="M674" s="1"/>
      <c r="N674" s="1"/>
      <c r="O674" s="1"/>
      <c r="P674" s="1"/>
      <c r="Q674" s="1"/>
      <c r="R674" s="1"/>
      <c r="S674" s="1"/>
      <c r="T674" s="1"/>
      <c r="U674" s="1"/>
      <c r="V674" s="1"/>
      <c r="W674" s="1"/>
      <c r="X674" s="1"/>
      <c r="Y674" s="1"/>
      <c r="Z674" s="1"/>
    </row>
    <row r="675" spans="1:26" ht="15.75" customHeight="1">
      <c r="A675" s="246"/>
      <c r="B675" s="577"/>
      <c r="C675" s="246"/>
      <c r="D675" s="246"/>
      <c r="E675" s="246"/>
      <c r="F675" s="246"/>
      <c r="G675" s="1"/>
      <c r="H675" s="1"/>
      <c r="I675" s="1"/>
      <c r="J675" s="1"/>
      <c r="K675" s="1"/>
      <c r="L675" s="1"/>
      <c r="M675" s="1"/>
      <c r="N675" s="1"/>
      <c r="O675" s="1"/>
      <c r="P675" s="1"/>
      <c r="Q675" s="1"/>
      <c r="R675" s="1"/>
      <c r="S675" s="1"/>
      <c r="T675" s="1"/>
      <c r="U675" s="1"/>
      <c r="V675" s="1"/>
      <c r="W675" s="1"/>
      <c r="X675" s="1"/>
      <c r="Y675" s="1"/>
      <c r="Z675" s="1"/>
    </row>
    <row r="676" spans="1:26" ht="15.75" customHeight="1">
      <c r="A676" s="246"/>
      <c r="B676" s="577"/>
      <c r="C676" s="246"/>
      <c r="D676" s="246"/>
      <c r="E676" s="246"/>
      <c r="F676" s="246"/>
      <c r="G676" s="1"/>
      <c r="H676" s="1"/>
      <c r="I676" s="1"/>
      <c r="J676" s="1"/>
      <c r="K676" s="1"/>
      <c r="L676" s="1"/>
      <c r="M676" s="1"/>
      <c r="N676" s="1"/>
      <c r="O676" s="1"/>
      <c r="P676" s="1"/>
      <c r="Q676" s="1"/>
      <c r="R676" s="1"/>
      <c r="S676" s="1"/>
      <c r="T676" s="1"/>
      <c r="U676" s="1"/>
      <c r="V676" s="1"/>
      <c r="W676" s="1"/>
      <c r="X676" s="1"/>
      <c r="Y676" s="1"/>
      <c r="Z676" s="1"/>
    </row>
    <row r="677" spans="1:26" ht="15.75" customHeight="1">
      <c r="A677" s="246"/>
      <c r="B677" s="577"/>
      <c r="C677" s="246"/>
      <c r="D677" s="246"/>
      <c r="E677" s="246"/>
      <c r="F677" s="246"/>
      <c r="G677" s="1"/>
      <c r="H677" s="1"/>
      <c r="I677" s="1"/>
      <c r="J677" s="1"/>
      <c r="K677" s="1"/>
      <c r="L677" s="1"/>
      <c r="M677" s="1"/>
      <c r="N677" s="1"/>
      <c r="O677" s="1"/>
      <c r="P677" s="1"/>
      <c r="Q677" s="1"/>
      <c r="R677" s="1"/>
      <c r="S677" s="1"/>
      <c r="T677" s="1"/>
      <c r="U677" s="1"/>
      <c r="V677" s="1"/>
      <c r="W677" s="1"/>
      <c r="X677" s="1"/>
      <c r="Y677" s="1"/>
      <c r="Z677" s="1"/>
    </row>
    <row r="678" spans="1:26" ht="15.75" customHeight="1">
      <c r="A678" s="246"/>
      <c r="B678" s="577"/>
      <c r="C678" s="246"/>
      <c r="D678" s="246"/>
      <c r="E678" s="246"/>
      <c r="F678" s="246"/>
      <c r="G678" s="1"/>
      <c r="H678" s="1"/>
      <c r="I678" s="1"/>
      <c r="J678" s="1"/>
      <c r="K678" s="1"/>
      <c r="L678" s="1"/>
      <c r="M678" s="1"/>
      <c r="N678" s="1"/>
      <c r="O678" s="1"/>
      <c r="P678" s="1"/>
      <c r="Q678" s="1"/>
      <c r="R678" s="1"/>
      <c r="S678" s="1"/>
      <c r="T678" s="1"/>
      <c r="U678" s="1"/>
      <c r="V678" s="1"/>
      <c r="W678" s="1"/>
      <c r="X678" s="1"/>
      <c r="Y678" s="1"/>
      <c r="Z678" s="1"/>
    </row>
    <row r="679" spans="1:26" ht="15.75" customHeight="1">
      <c r="A679" s="246"/>
      <c r="B679" s="577"/>
      <c r="C679" s="246"/>
      <c r="D679" s="246"/>
      <c r="E679" s="246"/>
      <c r="F679" s="246"/>
      <c r="G679" s="1"/>
      <c r="H679" s="1"/>
      <c r="I679" s="1"/>
      <c r="J679" s="1"/>
      <c r="K679" s="1"/>
      <c r="L679" s="1"/>
      <c r="M679" s="1"/>
      <c r="N679" s="1"/>
      <c r="O679" s="1"/>
      <c r="P679" s="1"/>
      <c r="Q679" s="1"/>
      <c r="R679" s="1"/>
      <c r="S679" s="1"/>
      <c r="T679" s="1"/>
      <c r="U679" s="1"/>
      <c r="V679" s="1"/>
      <c r="W679" s="1"/>
      <c r="X679" s="1"/>
      <c r="Y679" s="1"/>
      <c r="Z679" s="1"/>
    </row>
    <row r="680" spans="1:26" ht="15.75" customHeight="1">
      <c r="A680" s="246"/>
      <c r="B680" s="577"/>
      <c r="C680" s="246"/>
      <c r="D680" s="246"/>
      <c r="E680" s="246"/>
      <c r="F680" s="246"/>
      <c r="G680" s="1"/>
      <c r="H680" s="1"/>
      <c r="I680" s="1"/>
      <c r="J680" s="1"/>
      <c r="K680" s="1"/>
      <c r="L680" s="1"/>
      <c r="M680" s="1"/>
      <c r="N680" s="1"/>
      <c r="O680" s="1"/>
      <c r="P680" s="1"/>
      <c r="Q680" s="1"/>
      <c r="R680" s="1"/>
      <c r="S680" s="1"/>
      <c r="T680" s="1"/>
      <c r="U680" s="1"/>
      <c r="V680" s="1"/>
      <c r="W680" s="1"/>
      <c r="X680" s="1"/>
      <c r="Y680" s="1"/>
      <c r="Z680" s="1"/>
    </row>
    <row r="681" spans="1:26" ht="15.75" customHeight="1">
      <c r="A681" s="246"/>
      <c r="B681" s="577"/>
      <c r="C681" s="246"/>
      <c r="D681" s="246"/>
      <c r="E681" s="246"/>
      <c r="F681" s="246"/>
      <c r="G681" s="1"/>
      <c r="H681" s="1"/>
      <c r="I681" s="1"/>
      <c r="J681" s="1"/>
      <c r="K681" s="1"/>
      <c r="L681" s="1"/>
      <c r="M681" s="1"/>
      <c r="N681" s="1"/>
      <c r="O681" s="1"/>
      <c r="P681" s="1"/>
      <c r="Q681" s="1"/>
      <c r="R681" s="1"/>
      <c r="S681" s="1"/>
      <c r="T681" s="1"/>
      <c r="U681" s="1"/>
      <c r="V681" s="1"/>
      <c r="W681" s="1"/>
      <c r="X681" s="1"/>
      <c r="Y681" s="1"/>
      <c r="Z681" s="1"/>
    </row>
    <row r="682" spans="1:26" ht="15.75" customHeight="1">
      <c r="A682" s="246"/>
      <c r="B682" s="577"/>
      <c r="C682" s="246"/>
      <c r="D682" s="246"/>
      <c r="E682" s="246"/>
      <c r="F682" s="246"/>
      <c r="G682" s="1"/>
      <c r="H682" s="1"/>
      <c r="I682" s="1"/>
      <c r="J682" s="1"/>
      <c r="K682" s="1"/>
      <c r="L682" s="1"/>
      <c r="M682" s="1"/>
      <c r="N682" s="1"/>
      <c r="O682" s="1"/>
      <c r="P682" s="1"/>
      <c r="Q682" s="1"/>
      <c r="R682" s="1"/>
      <c r="S682" s="1"/>
      <c r="T682" s="1"/>
      <c r="U682" s="1"/>
      <c r="V682" s="1"/>
      <c r="W682" s="1"/>
      <c r="X682" s="1"/>
      <c r="Y682" s="1"/>
      <c r="Z682" s="1"/>
    </row>
    <row r="683" spans="1:26" ht="15.75" customHeight="1">
      <c r="A683" s="246"/>
      <c r="B683" s="577"/>
      <c r="C683" s="246"/>
      <c r="D683" s="246"/>
      <c r="E683" s="246"/>
      <c r="F683" s="246"/>
      <c r="G683" s="1"/>
      <c r="H683" s="1"/>
      <c r="I683" s="1"/>
      <c r="J683" s="1"/>
      <c r="K683" s="1"/>
      <c r="L683" s="1"/>
      <c r="M683" s="1"/>
      <c r="N683" s="1"/>
      <c r="O683" s="1"/>
      <c r="P683" s="1"/>
      <c r="Q683" s="1"/>
      <c r="R683" s="1"/>
      <c r="S683" s="1"/>
      <c r="T683" s="1"/>
      <c r="U683" s="1"/>
      <c r="V683" s="1"/>
      <c r="W683" s="1"/>
      <c r="X683" s="1"/>
      <c r="Y683" s="1"/>
      <c r="Z683" s="1"/>
    </row>
    <row r="684" spans="1:26" ht="15.75" customHeight="1">
      <c r="A684" s="246"/>
      <c r="B684" s="577"/>
      <c r="C684" s="246"/>
      <c r="D684" s="246"/>
      <c r="E684" s="246"/>
      <c r="F684" s="246"/>
      <c r="G684" s="1"/>
      <c r="H684" s="1"/>
      <c r="I684" s="1"/>
      <c r="J684" s="1"/>
      <c r="K684" s="1"/>
      <c r="L684" s="1"/>
      <c r="M684" s="1"/>
      <c r="N684" s="1"/>
      <c r="O684" s="1"/>
      <c r="P684" s="1"/>
      <c r="Q684" s="1"/>
      <c r="R684" s="1"/>
      <c r="S684" s="1"/>
      <c r="T684" s="1"/>
      <c r="U684" s="1"/>
      <c r="V684" s="1"/>
      <c r="W684" s="1"/>
      <c r="X684" s="1"/>
      <c r="Y684" s="1"/>
      <c r="Z684" s="1"/>
    </row>
    <row r="685" spans="1:26" ht="15.75" customHeight="1">
      <c r="A685" s="246"/>
      <c r="B685" s="577"/>
      <c r="C685" s="246"/>
      <c r="D685" s="246"/>
      <c r="E685" s="246"/>
      <c r="F685" s="246"/>
      <c r="G685" s="1"/>
      <c r="H685" s="1"/>
      <c r="I685" s="1"/>
      <c r="J685" s="1"/>
      <c r="K685" s="1"/>
      <c r="L685" s="1"/>
      <c r="M685" s="1"/>
      <c r="N685" s="1"/>
      <c r="O685" s="1"/>
      <c r="P685" s="1"/>
      <c r="Q685" s="1"/>
      <c r="R685" s="1"/>
      <c r="S685" s="1"/>
      <c r="T685" s="1"/>
      <c r="U685" s="1"/>
      <c r="V685" s="1"/>
      <c r="W685" s="1"/>
      <c r="X685" s="1"/>
      <c r="Y685" s="1"/>
      <c r="Z685" s="1"/>
    </row>
    <row r="686" spans="1:26" ht="15.75" customHeight="1">
      <c r="A686" s="246"/>
      <c r="B686" s="577"/>
      <c r="C686" s="246"/>
      <c r="D686" s="246"/>
      <c r="E686" s="246"/>
      <c r="F686" s="246"/>
      <c r="G686" s="1"/>
      <c r="H686" s="1"/>
      <c r="I686" s="1"/>
      <c r="J686" s="1"/>
      <c r="K686" s="1"/>
      <c r="L686" s="1"/>
      <c r="M686" s="1"/>
      <c r="N686" s="1"/>
      <c r="O686" s="1"/>
      <c r="P686" s="1"/>
      <c r="Q686" s="1"/>
      <c r="R686" s="1"/>
      <c r="S686" s="1"/>
      <c r="T686" s="1"/>
      <c r="U686" s="1"/>
      <c r="V686" s="1"/>
      <c r="W686" s="1"/>
      <c r="X686" s="1"/>
      <c r="Y686" s="1"/>
      <c r="Z686" s="1"/>
    </row>
    <row r="687" spans="1:26" ht="15.75" customHeight="1">
      <c r="A687" s="246"/>
      <c r="B687" s="577"/>
      <c r="C687" s="246"/>
      <c r="D687" s="246"/>
      <c r="E687" s="246"/>
      <c r="F687" s="246"/>
      <c r="G687" s="1"/>
      <c r="H687" s="1"/>
      <c r="I687" s="1"/>
      <c r="J687" s="1"/>
      <c r="K687" s="1"/>
      <c r="L687" s="1"/>
      <c r="M687" s="1"/>
      <c r="N687" s="1"/>
      <c r="O687" s="1"/>
      <c r="P687" s="1"/>
      <c r="Q687" s="1"/>
      <c r="R687" s="1"/>
      <c r="S687" s="1"/>
      <c r="T687" s="1"/>
      <c r="U687" s="1"/>
      <c r="V687" s="1"/>
      <c r="W687" s="1"/>
      <c r="X687" s="1"/>
      <c r="Y687" s="1"/>
      <c r="Z687" s="1"/>
    </row>
    <row r="688" spans="1:26" ht="15.75" customHeight="1">
      <c r="A688" s="246"/>
      <c r="B688" s="577"/>
      <c r="C688" s="246"/>
      <c r="D688" s="246"/>
      <c r="E688" s="246"/>
      <c r="F688" s="246"/>
      <c r="G688" s="1"/>
      <c r="H688" s="1"/>
      <c r="I688" s="1"/>
      <c r="J688" s="1"/>
      <c r="K688" s="1"/>
      <c r="L688" s="1"/>
      <c r="M688" s="1"/>
      <c r="N688" s="1"/>
      <c r="O688" s="1"/>
      <c r="P688" s="1"/>
      <c r="Q688" s="1"/>
      <c r="R688" s="1"/>
      <c r="S688" s="1"/>
      <c r="T688" s="1"/>
      <c r="U688" s="1"/>
      <c r="V688" s="1"/>
      <c r="W688" s="1"/>
      <c r="X688" s="1"/>
      <c r="Y688" s="1"/>
      <c r="Z688" s="1"/>
    </row>
    <row r="689" spans="1:26" ht="15.75" customHeight="1">
      <c r="A689" s="246"/>
      <c r="B689" s="577"/>
      <c r="C689" s="246"/>
      <c r="D689" s="246"/>
      <c r="E689" s="246"/>
      <c r="F689" s="246"/>
      <c r="G689" s="1"/>
      <c r="H689" s="1"/>
      <c r="I689" s="1"/>
      <c r="J689" s="1"/>
      <c r="K689" s="1"/>
      <c r="L689" s="1"/>
      <c r="M689" s="1"/>
      <c r="N689" s="1"/>
      <c r="O689" s="1"/>
      <c r="P689" s="1"/>
      <c r="Q689" s="1"/>
      <c r="R689" s="1"/>
      <c r="S689" s="1"/>
      <c r="T689" s="1"/>
      <c r="U689" s="1"/>
      <c r="V689" s="1"/>
      <c r="W689" s="1"/>
      <c r="X689" s="1"/>
      <c r="Y689" s="1"/>
      <c r="Z689" s="1"/>
    </row>
    <row r="690" spans="1:26" ht="15.75" customHeight="1">
      <c r="A690" s="246"/>
      <c r="B690" s="577"/>
      <c r="C690" s="246"/>
      <c r="D690" s="246"/>
      <c r="E690" s="246"/>
      <c r="F690" s="246"/>
      <c r="G690" s="1"/>
      <c r="H690" s="1"/>
      <c r="I690" s="1"/>
      <c r="J690" s="1"/>
      <c r="K690" s="1"/>
      <c r="L690" s="1"/>
      <c r="M690" s="1"/>
      <c r="N690" s="1"/>
      <c r="O690" s="1"/>
      <c r="P690" s="1"/>
      <c r="Q690" s="1"/>
      <c r="R690" s="1"/>
      <c r="S690" s="1"/>
      <c r="T690" s="1"/>
      <c r="U690" s="1"/>
      <c r="V690" s="1"/>
      <c r="W690" s="1"/>
      <c r="X690" s="1"/>
      <c r="Y690" s="1"/>
      <c r="Z690" s="1"/>
    </row>
    <row r="691" spans="1:26" ht="15.75" customHeight="1">
      <c r="A691" s="246"/>
      <c r="B691" s="577"/>
      <c r="C691" s="246"/>
      <c r="D691" s="246"/>
      <c r="E691" s="246"/>
      <c r="F691" s="246"/>
      <c r="G691" s="1"/>
      <c r="H691" s="1"/>
      <c r="I691" s="1"/>
      <c r="J691" s="1"/>
      <c r="K691" s="1"/>
      <c r="L691" s="1"/>
      <c r="M691" s="1"/>
      <c r="N691" s="1"/>
      <c r="O691" s="1"/>
      <c r="P691" s="1"/>
      <c r="Q691" s="1"/>
      <c r="R691" s="1"/>
      <c r="S691" s="1"/>
      <c r="T691" s="1"/>
      <c r="U691" s="1"/>
      <c r="V691" s="1"/>
      <c r="W691" s="1"/>
      <c r="X691" s="1"/>
      <c r="Y691" s="1"/>
      <c r="Z691" s="1"/>
    </row>
    <row r="692" spans="1:26" ht="15.75" customHeight="1">
      <c r="A692" s="246"/>
      <c r="B692" s="577"/>
      <c r="C692" s="246"/>
      <c r="D692" s="246"/>
      <c r="E692" s="246"/>
      <c r="F692" s="246"/>
      <c r="G692" s="1"/>
      <c r="H692" s="1"/>
      <c r="I692" s="1"/>
      <c r="J692" s="1"/>
      <c r="K692" s="1"/>
      <c r="L692" s="1"/>
      <c r="M692" s="1"/>
      <c r="N692" s="1"/>
      <c r="O692" s="1"/>
      <c r="P692" s="1"/>
      <c r="Q692" s="1"/>
      <c r="R692" s="1"/>
      <c r="S692" s="1"/>
      <c r="T692" s="1"/>
      <c r="U692" s="1"/>
      <c r="V692" s="1"/>
      <c r="W692" s="1"/>
      <c r="X692" s="1"/>
      <c r="Y692" s="1"/>
      <c r="Z692" s="1"/>
    </row>
    <row r="693" spans="1:26" ht="15.75" customHeight="1">
      <c r="A693" s="246"/>
      <c r="B693" s="577"/>
      <c r="C693" s="246"/>
      <c r="D693" s="246"/>
      <c r="E693" s="246"/>
      <c r="F693" s="246"/>
      <c r="G693" s="1"/>
      <c r="H693" s="1"/>
      <c r="I693" s="1"/>
      <c r="J693" s="1"/>
      <c r="K693" s="1"/>
      <c r="L693" s="1"/>
      <c r="M693" s="1"/>
      <c r="N693" s="1"/>
      <c r="O693" s="1"/>
      <c r="P693" s="1"/>
      <c r="Q693" s="1"/>
      <c r="R693" s="1"/>
      <c r="S693" s="1"/>
      <c r="T693" s="1"/>
      <c r="U693" s="1"/>
      <c r="V693" s="1"/>
      <c r="W693" s="1"/>
      <c r="X693" s="1"/>
      <c r="Y693" s="1"/>
      <c r="Z693" s="1"/>
    </row>
    <row r="694" spans="1:26" ht="15.75" customHeight="1">
      <c r="A694" s="246"/>
      <c r="B694" s="577"/>
      <c r="C694" s="246"/>
      <c r="D694" s="246"/>
      <c r="E694" s="246"/>
      <c r="F694" s="246"/>
      <c r="G694" s="1"/>
      <c r="H694" s="1"/>
      <c r="I694" s="1"/>
      <c r="J694" s="1"/>
      <c r="K694" s="1"/>
      <c r="L694" s="1"/>
      <c r="M694" s="1"/>
      <c r="N694" s="1"/>
      <c r="O694" s="1"/>
      <c r="P694" s="1"/>
      <c r="Q694" s="1"/>
      <c r="R694" s="1"/>
      <c r="S694" s="1"/>
      <c r="T694" s="1"/>
      <c r="U694" s="1"/>
      <c r="V694" s="1"/>
      <c r="W694" s="1"/>
      <c r="X694" s="1"/>
      <c r="Y694" s="1"/>
      <c r="Z694" s="1"/>
    </row>
    <row r="695" spans="1:26" ht="15.75" customHeight="1">
      <c r="A695" s="246"/>
      <c r="B695" s="577"/>
      <c r="C695" s="246"/>
      <c r="D695" s="246"/>
      <c r="E695" s="246"/>
      <c r="F695" s="246"/>
      <c r="G695" s="1"/>
      <c r="H695" s="1"/>
      <c r="I695" s="1"/>
      <c r="J695" s="1"/>
      <c r="K695" s="1"/>
      <c r="L695" s="1"/>
      <c r="M695" s="1"/>
      <c r="N695" s="1"/>
      <c r="O695" s="1"/>
      <c r="P695" s="1"/>
      <c r="Q695" s="1"/>
      <c r="R695" s="1"/>
      <c r="S695" s="1"/>
      <c r="T695" s="1"/>
      <c r="U695" s="1"/>
      <c r="V695" s="1"/>
      <c r="W695" s="1"/>
      <c r="X695" s="1"/>
      <c r="Y695" s="1"/>
      <c r="Z695" s="1"/>
    </row>
    <row r="696" spans="1:26" ht="15.75" customHeight="1">
      <c r="A696" s="246"/>
      <c r="B696" s="577"/>
      <c r="C696" s="246"/>
      <c r="D696" s="246"/>
      <c r="E696" s="246"/>
      <c r="F696" s="246"/>
      <c r="G696" s="1"/>
      <c r="H696" s="1"/>
      <c r="I696" s="1"/>
      <c r="J696" s="1"/>
      <c r="K696" s="1"/>
      <c r="L696" s="1"/>
      <c r="M696" s="1"/>
      <c r="N696" s="1"/>
      <c r="O696" s="1"/>
      <c r="P696" s="1"/>
      <c r="Q696" s="1"/>
      <c r="R696" s="1"/>
      <c r="S696" s="1"/>
      <c r="T696" s="1"/>
      <c r="U696" s="1"/>
      <c r="V696" s="1"/>
      <c r="W696" s="1"/>
      <c r="X696" s="1"/>
      <c r="Y696" s="1"/>
      <c r="Z696" s="1"/>
    </row>
    <row r="697" spans="1:26" ht="15.75" customHeight="1">
      <c r="A697" s="246"/>
      <c r="B697" s="577"/>
      <c r="C697" s="246"/>
      <c r="D697" s="246"/>
      <c r="E697" s="246"/>
      <c r="F697" s="246"/>
      <c r="G697" s="1"/>
      <c r="H697" s="1"/>
      <c r="I697" s="1"/>
      <c r="J697" s="1"/>
      <c r="K697" s="1"/>
      <c r="L697" s="1"/>
      <c r="M697" s="1"/>
      <c r="N697" s="1"/>
      <c r="O697" s="1"/>
      <c r="P697" s="1"/>
      <c r="Q697" s="1"/>
      <c r="R697" s="1"/>
      <c r="S697" s="1"/>
      <c r="T697" s="1"/>
      <c r="U697" s="1"/>
      <c r="V697" s="1"/>
      <c r="W697" s="1"/>
      <c r="X697" s="1"/>
      <c r="Y697" s="1"/>
      <c r="Z697" s="1"/>
    </row>
    <row r="698" spans="1:26" ht="15.75" customHeight="1">
      <c r="A698" s="246"/>
      <c r="B698" s="577"/>
      <c r="C698" s="246"/>
      <c r="D698" s="246"/>
      <c r="E698" s="246"/>
      <c r="F698" s="246"/>
      <c r="G698" s="1"/>
      <c r="H698" s="1"/>
      <c r="I698" s="1"/>
      <c r="J698" s="1"/>
      <c r="K698" s="1"/>
      <c r="L698" s="1"/>
      <c r="M698" s="1"/>
      <c r="N698" s="1"/>
      <c r="O698" s="1"/>
      <c r="P698" s="1"/>
      <c r="Q698" s="1"/>
      <c r="R698" s="1"/>
      <c r="S698" s="1"/>
      <c r="T698" s="1"/>
      <c r="U698" s="1"/>
      <c r="V698" s="1"/>
      <c r="W698" s="1"/>
      <c r="X698" s="1"/>
      <c r="Y698" s="1"/>
      <c r="Z698" s="1"/>
    </row>
    <row r="699" spans="1:26" ht="15.75" customHeight="1">
      <c r="A699" s="246"/>
      <c r="B699" s="577"/>
      <c r="C699" s="246"/>
      <c r="D699" s="246"/>
      <c r="E699" s="246"/>
      <c r="F699" s="246"/>
      <c r="G699" s="1"/>
      <c r="H699" s="1"/>
      <c r="I699" s="1"/>
      <c r="J699" s="1"/>
      <c r="K699" s="1"/>
      <c r="L699" s="1"/>
      <c r="M699" s="1"/>
      <c r="N699" s="1"/>
      <c r="O699" s="1"/>
      <c r="P699" s="1"/>
      <c r="Q699" s="1"/>
      <c r="R699" s="1"/>
      <c r="S699" s="1"/>
      <c r="T699" s="1"/>
      <c r="U699" s="1"/>
      <c r="V699" s="1"/>
      <c r="W699" s="1"/>
      <c r="X699" s="1"/>
      <c r="Y699" s="1"/>
      <c r="Z699" s="1"/>
    </row>
    <row r="700" spans="1:26" ht="15.75" customHeight="1">
      <c r="A700" s="246"/>
      <c r="B700" s="577"/>
      <c r="C700" s="246"/>
      <c r="D700" s="246"/>
      <c r="E700" s="246"/>
      <c r="F700" s="246"/>
      <c r="G700" s="1"/>
      <c r="H700" s="1"/>
      <c r="I700" s="1"/>
      <c r="J700" s="1"/>
      <c r="K700" s="1"/>
      <c r="L700" s="1"/>
      <c r="M700" s="1"/>
      <c r="N700" s="1"/>
      <c r="O700" s="1"/>
      <c r="P700" s="1"/>
      <c r="Q700" s="1"/>
      <c r="R700" s="1"/>
      <c r="S700" s="1"/>
      <c r="T700" s="1"/>
      <c r="U700" s="1"/>
      <c r="V700" s="1"/>
      <c r="W700" s="1"/>
      <c r="X700" s="1"/>
      <c r="Y700" s="1"/>
      <c r="Z700" s="1"/>
    </row>
    <row r="701" spans="1:26" ht="15.75" customHeight="1">
      <c r="A701" s="246"/>
      <c r="B701" s="577"/>
      <c r="C701" s="246"/>
      <c r="D701" s="246"/>
      <c r="E701" s="246"/>
      <c r="F701" s="246"/>
      <c r="G701" s="1"/>
      <c r="H701" s="1"/>
      <c r="I701" s="1"/>
      <c r="J701" s="1"/>
      <c r="K701" s="1"/>
      <c r="L701" s="1"/>
      <c r="M701" s="1"/>
      <c r="N701" s="1"/>
      <c r="O701" s="1"/>
      <c r="P701" s="1"/>
      <c r="Q701" s="1"/>
      <c r="R701" s="1"/>
      <c r="S701" s="1"/>
      <c r="T701" s="1"/>
      <c r="U701" s="1"/>
      <c r="V701" s="1"/>
      <c r="W701" s="1"/>
      <c r="X701" s="1"/>
      <c r="Y701" s="1"/>
      <c r="Z701" s="1"/>
    </row>
    <row r="702" spans="1:26" ht="15.75" customHeight="1">
      <c r="A702" s="246"/>
      <c r="B702" s="577"/>
      <c r="C702" s="246"/>
      <c r="D702" s="246"/>
      <c r="E702" s="246"/>
      <c r="F702" s="246"/>
      <c r="G702" s="1"/>
      <c r="H702" s="1"/>
      <c r="I702" s="1"/>
      <c r="J702" s="1"/>
      <c r="K702" s="1"/>
      <c r="L702" s="1"/>
      <c r="M702" s="1"/>
      <c r="N702" s="1"/>
      <c r="O702" s="1"/>
      <c r="P702" s="1"/>
      <c r="Q702" s="1"/>
      <c r="R702" s="1"/>
      <c r="S702" s="1"/>
      <c r="T702" s="1"/>
      <c r="U702" s="1"/>
      <c r="V702" s="1"/>
      <c r="W702" s="1"/>
      <c r="X702" s="1"/>
      <c r="Y702" s="1"/>
      <c r="Z702" s="1"/>
    </row>
    <row r="703" spans="1:26" ht="15.75" customHeight="1">
      <c r="A703" s="246"/>
      <c r="B703" s="577"/>
      <c r="C703" s="246"/>
      <c r="D703" s="246"/>
      <c r="E703" s="246"/>
      <c r="F703" s="246"/>
      <c r="G703" s="1"/>
      <c r="H703" s="1"/>
      <c r="I703" s="1"/>
      <c r="J703" s="1"/>
      <c r="K703" s="1"/>
      <c r="L703" s="1"/>
      <c r="M703" s="1"/>
      <c r="N703" s="1"/>
      <c r="O703" s="1"/>
      <c r="P703" s="1"/>
      <c r="Q703" s="1"/>
      <c r="R703" s="1"/>
      <c r="S703" s="1"/>
      <c r="T703" s="1"/>
      <c r="U703" s="1"/>
      <c r="V703" s="1"/>
      <c r="W703" s="1"/>
      <c r="X703" s="1"/>
      <c r="Y703" s="1"/>
      <c r="Z703" s="1"/>
    </row>
    <row r="704" spans="1:26" ht="15.75" customHeight="1">
      <c r="A704" s="246"/>
      <c r="B704" s="577"/>
      <c r="C704" s="246"/>
      <c r="D704" s="246"/>
      <c r="E704" s="246"/>
      <c r="F704" s="246"/>
      <c r="G704" s="1"/>
      <c r="H704" s="1"/>
      <c r="I704" s="1"/>
      <c r="J704" s="1"/>
      <c r="K704" s="1"/>
      <c r="L704" s="1"/>
      <c r="M704" s="1"/>
      <c r="N704" s="1"/>
      <c r="O704" s="1"/>
      <c r="P704" s="1"/>
      <c r="Q704" s="1"/>
      <c r="R704" s="1"/>
      <c r="S704" s="1"/>
      <c r="T704" s="1"/>
      <c r="U704" s="1"/>
      <c r="V704" s="1"/>
      <c r="W704" s="1"/>
      <c r="X704" s="1"/>
      <c r="Y704" s="1"/>
      <c r="Z704" s="1"/>
    </row>
    <row r="705" spans="1:26" ht="15.75" customHeight="1">
      <c r="A705" s="246"/>
      <c r="B705" s="577"/>
      <c r="C705" s="246"/>
      <c r="D705" s="246"/>
      <c r="E705" s="246"/>
      <c r="F705" s="246"/>
      <c r="G705" s="1"/>
      <c r="H705" s="1"/>
      <c r="I705" s="1"/>
      <c r="J705" s="1"/>
      <c r="K705" s="1"/>
      <c r="L705" s="1"/>
      <c r="M705" s="1"/>
      <c r="N705" s="1"/>
      <c r="O705" s="1"/>
      <c r="P705" s="1"/>
      <c r="Q705" s="1"/>
      <c r="R705" s="1"/>
      <c r="S705" s="1"/>
      <c r="T705" s="1"/>
      <c r="U705" s="1"/>
      <c r="V705" s="1"/>
      <c r="W705" s="1"/>
      <c r="X705" s="1"/>
      <c r="Y705" s="1"/>
      <c r="Z705" s="1"/>
    </row>
    <row r="706" spans="1:26" ht="15.75" customHeight="1">
      <c r="A706" s="246"/>
      <c r="B706" s="577"/>
      <c r="C706" s="246"/>
      <c r="D706" s="246"/>
      <c r="E706" s="246"/>
      <c r="F706" s="246"/>
      <c r="G706" s="1"/>
      <c r="H706" s="1"/>
      <c r="I706" s="1"/>
      <c r="J706" s="1"/>
      <c r="K706" s="1"/>
      <c r="L706" s="1"/>
      <c r="M706" s="1"/>
      <c r="N706" s="1"/>
      <c r="O706" s="1"/>
      <c r="P706" s="1"/>
      <c r="Q706" s="1"/>
      <c r="R706" s="1"/>
      <c r="S706" s="1"/>
      <c r="T706" s="1"/>
      <c r="U706" s="1"/>
      <c r="V706" s="1"/>
      <c r="W706" s="1"/>
      <c r="X706" s="1"/>
      <c r="Y706" s="1"/>
      <c r="Z706" s="1"/>
    </row>
    <row r="707" spans="1:26" ht="15.75" customHeight="1">
      <c r="A707" s="246"/>
      <c r="B707" s="577"/>
      <c r="C707" s="246"/>
      <c r="D707" s="246"/>
      <c r="E707" s="246"/>
      <c r="F707" s="246"/>
      <c r="G707" s="1"/>
      <c r="H707" s="1"/>
      <c r="I707" s="1"/>
      <c r="J707" s="1"/>
      <c r="K707" s="1"/>
      <c r="L707" s="1"/>
      <c r="M707" s="1"/>
      <c r="N707" s="1"/>
      <c r="O707" s="1"/>
      <c r="P707" s="1"/>
      <c r="Q707" s="1"/>
      <c r="R707" s="1"/>
      <c r="S707" s="1"/>
      <c r="T707" s="1"/>
      <c r="U707" s="1"/>
      <c r="V707" s="1"/>
      <c r="W707" s="1"/>
      <c r="X707" s="1"/>
      <c r="Y707" s="1"/>
      <c r="Z707" s="1"/>
    </row>
    <row r="708" spans="1:26" ht="15.75" customHeight="1">
      <c r="A708" s="246"/>
      <c r="B708" s="577"/>
      <c r="C708" s="246"/>
      <c r="D708" s="246"/>
      <c r="E708" s="246"/>
      <c r="F708" s="246"/>
      <c r="G708" s="1"/>
      <c r="H708" s="1"/>
      <c r="I708" s="1"/>
      <c r="J708" s="1"/>
      <c r="K708" s="1"/>
      <c r="L708" s="1"/>
      <c r="M708" s="1"/>
      <c r="N708" s="1"/>
      <c r="O708" s="1"/>
      <c r="P708" s="1"/>
      <c r="Q708" s="1"/>
      <c r="R708" s="1"/>
      <c r="S708" s="1"/>
      <c r="T708" s="1"/>
      <c r="U708" s="1"/>
      <c r="V708" s="1"/>
      <c r="W708" s="1"/>
      <c r="X708" s="1"/>
      <c r="Y708" s="1"/>
      <c r="Z708" s="1"/>
    </row>
    <row r="709" spans="1:26" ht="15.75" customHeight="1">
      <c r="A709" s="246"/>
      <c r="B709" s="577"/>
      <c r="C709" s="246"/>
      <c r="D709" s="246"/>
      <c r="E709" s="246"/>
      <c r="F709" s="246"/>
      <c r="G709" s="1"/>
      <c r="H709" s="1"/>
      <c r="I709" s="1"/>
      <c r="J709" s="1"/>
      <c r="K709" s="1"/>
      <c r="L709" s="1"/>
      <c r="M709" s="1"/>
      <c r="N709" s="1"/>
      <c r="O709" s="1"/>
      <c r="P709" s="1"/>
      <c r="Q709" s="1"/>
      <c r="R709" s="1"/>
      <c r="S709" s="1"/>
      <c r="T709" s="1"/>
      <c r="U709" s="1"/>
      <c r="V709" s="1"/>
      <c r="W709" s="1"/>
      <c r="X709" s="1"/>
      <c r="Y709" s="1"/>
      <c r="Z709" s="1"/>
    </row>
    <row r="710" spans="1:26" ht="15.75" customHeight="1">
      <c r="A710" s="246"/>
      <c r="B710" s="577"/>
      <c r="C710" s="246"/>
      <c r="D710" s="246"/>
      <c r="E710" s="246"/>
      <c r="F710" s="246"/>
      <c r="G710" s="1"/>
      <c r="H710" s="1"/>
      <c r="I710" s="1"/>
      <c r="J710" s="1"/>
      <c r="K710" s="1"/>
      <c r="L710" s="1"/>
      <c r="M710" s="1"/>
      <c r="N710" s="1"/>
      <c r="O710" s="1"/>
      <c r="P710" s="1"/>
      <c r="Q710" s="1"/>
      <c r="R710" s="1"/>
      <c r="S710" s="1"/>
      <c r="T710" s="1"/>
      <c r="U710" s="1"/>
      <c r="V710" s="1"/>
      <c r="W710" s="1"/>
      <c r="X710" s="1"/>
      <c r="Y710" s="1"/>
      <c r="Z710" s="1"/>
    </row>
    <row r="711" spans="1:26" ht="15.75" customHeight="1">
      <c r="A711" s="246"/>
      <c r="B711" s="577"/>
      <c r="C711" s="246"/>
      <c r="D711" s="246"/>
      <c r="E711" s="246"/>
      <c r="F711" s="246"/>
      <c r="G711" s="1"/>
      <c r="H711" s="1"/>
      <c r="I711" s="1"/>
      <c r="J711" s="1"/>
      <c r="K711" s="1"/>
      <c r="L711" s="1"/>
      <c r="M711" s="1"/>
      <c r="N711" s="1"/>
      <c r="O711" s="1"/>
      <c r="P711" s="1"/>
      <c r="Q711" s="1"/>
      <c r="R711" s="1"/>
      <c r="S711" s="1"/>
      <c r="T711" s="1"/>
      <c r="U711" s="1"/>
      <c r="V711" s="1"/>
      <c r="W711" s="1"/>
      <c r="X711" s="1"/>
      <c r="Y711" s="1"/>
      <c r="Z711" s="1"/>
    </row>
    <row r="712" spans="1:26" ht="15.75" customHeight="1">
      <c r="A712" s="246"/>
      <c r="B712" s="577"/>
      <c r="C712" s="246"/>
      <c r="D712" s="246"/>
      <c r="E712" s="246"/>
      <c r="F712" s="246"/>
      <c r="G712" s="1"/>
      <c r="H712" s="1"/>
      <c r="I712" s="1"/>
      <c r="J712" s="1"/>
      <c r="K712" s="1"/>
      <c r="L712" s="1"/>
      <c r="M712" s="1"/>
      <c r="N712" s="1"/>
      <c r="O712" s="1"/>
      <c r="P712" s="1"/>
      <c r="Q712" s="1"/>
      <c r="R712" s="1"/>
      <c r="S712" s="1"/>
      <c r="T712" s="1"/>
      <c r="U712" s="1"/>
      <c r="V712" s="1"/>
      <c r="W712" s="1"/>
      <c r="X712" s="1"/>
      <c r="Y712" s="1"/>
      <c r="Z712" s="1"/>
    </row>
    <row r="713" spans="1:26" ht="15.75" customHeight="1">
      <c r="A713" s="246"/>
      <c r="B713" s="577"/>
      <c r="C713" s="246"/>
      <c r="D713" s="246"/>
      <c r="E713" s="246"/>
      <c r="F713" s="246"/>
      <c r="G713" s="1"/>
      <c r="H713" s="1"/>
      <c r="I713" s="1"/>
      <c r="J713" s="1"/>
      <c r="K713" s="1"/>
      <c r="L713" s="1"/>
      <c r="M713" s="1"/>
      <c r="N713" s="1"/>
      <c r="O713" s="1"/>
      <c r="P713" s="1"/>
      <c r="Q713" s="1"/>
      <c r="R713" s="1"/>
      <c r="S713" s="1"/>
      <c r="T713" s="1"/>
      <c r="U713" s="1"/>
      <c r="V713" s="1"/>
      <c r="W713" s="1"/>
      <c r="X713" s="1"/>
      <c r="Y713" s="1"/>
      <c r="Z713" s="1"/>
    </row>
    <row r="714" spans="1:26" ht="15.75" customHeight="1">
      <c r="A714" s="246"/>
      <c r="B714" s="577"/>
      <c r="C714" s="246"/>
      <c r="D714" s="246"/>
      <c r="E714" s="246"/>
      <c r="F714" s="246"/>
      <c r="G714" s="1"/>
      <c r="H714" s="1"/>
      <c r="I714" s="1"/>
      <c r="J714" s="1"/>
      <c r="K714" s="1"/>
      <c r="L714" s="1"/>
      <c r="M714" s="1"/>
      <c r="N714" s="1"/>
      <c r="O714" s="1"/>
      <c r="P714" s="1"/>
      <c r="Q714" s="1"/>
      <c r="R714" s="1"/>
      <c r="S714" s="1"/>
      <c r="T714" s="1"/>
      <c r="U714" s="1"/>
      <c r="V714" s="1"/>
      <c r="W714" s="1"/>
      <c r="X714" s="1"/>
      <c r="Y714" s="1"/>
      <c r="Z714" s="1"/>
    </row>
    <row r="715" spans="1:26" ht="15.75" customHeight="1">
      <c r="A715" s="246"/>
      <c r="B715" s="577"/>
      <c r="C715" s="246"/>
      <c r="D715" s="246"/>
      <c r="E715" s="246"/>
      <c r="F715" s="246"/>
      <c r="G715" s="1"/>
      <c r="H715" s="1"/>
      <c r="I715" s="1"/>
      <c r="J715" s="1"/>
      <c r="K715" s="1"/>
      <c r="L715" s="1"/>
      <c r="M715" s="1"/>
      <c r="N715" s="1"/>
      <c r="O715" s="1"/>
      <c r="P715" s="1"/>
      <c r="Q715" s="1"/>
      <c r="R715" s="1"/>
      <c r="S715" s="1"/>
      <c r="T715" s="1"/>
      <c r="U715" s="1"/>
      <c r="V715" s="1"/>
      <c r="W715" s="1"/>
      <c r="X715" s="1"/>
      <c r="Y715" s="1"/>
      <c r="Z715" s="1"/>
    </row>
    <row r="716" spans="1:26" ht="15.75" customHeight="1">
      <c r="A716" s="246"/>
      <c r="B716" s="577"/>
      <c r="C716" s="246"/>
      <c r="D716" s="246"/>
      <c r="E716" s="246"/>
      <c r="F716" s="246"/>
      <c r="G716" s="1"/>
      <c r="H716" s="1"/>
      <c r="I716" s="1"/>
      <c r="J716" s="1"/>
      <c r="K716" s="1"/>
      <c r="L716" s="1"/>
      <c r="M716" s="1"/>
      <c r="N716" s="1"/>
      <c r="O716" s="1"/>
      <c r="P716" s="1"/>
      <c r="Q716" s="1"/>
      <c r="R716" s="1"/>
      <c r="S716" s="1"/>
      <c r="T716" s="1"/>
      <c r="U716" s="1"/>
      <c r="V716" s="1"/>
      <c r="W716" s="1"/>
      <c r="X716" s="1"/>
      <c r="Y716" s="1"/>
      <c r="Z716" s="1"/>
    </row>
    <row r="717" spans="1:26" ht="15.75" customHeight="1">
      <c r="A717" s="246"/>
      <c r="B717" s="577"/>
      <c r="C717" s="246"/>
      <c r="D717" s="246"/>
      <c r="E717" s="246"/>
      <c r="F717" s="246"/>
      <c r="G717" s="1"/>
      <c r="H717" s="1"/>
      <c r="I717" s="1"/>
      <c r="J717" s="1"/>
      <c r="K717" s="1"/>
      <c r="L717" s="1"/>
      <c r="M717" s="1"/>
      <c r="N717" s="1"/>
      <c r="O717" s="1"/>
      <c r="P717" s="1"/>
      <c r="Q717" s="1"/>
      <c r="R717" s="1"/>
      <c r="S717" s="1"/>
      <c r="T717" s="1"/>
      <c r="U717" s="1"/>
      <c r="V717" s="1"/>
      <c r="W717" s="1"/>
      <c r="X717" s="1"/>
      <c r="Y717" s="1"/>
      <c r="Z717" s="1"/>
    </row>
    <row r="718" spans="1:26" ht="15.75" customHeight="1">
      <c r="A718" s="246"/>
      <c r="B718" s="577"/>
      <c r="C718" s="246"/>
      <c r="D718" s="246"/>
      <c r="E718" s="246"/>
      <c r="F718" s="246"/>
      <c r="G718" s="1"/>
      <c r="H718" s="1"/>
      <c r="I718" s="1"/>
      <c r="J718" s="1"/>
      <c r="K718" s="1"/>
      <c r="L718" s="1"/>
      <c r="M718" s="1"/>
      <c r="N718" s="1"/>
      <c r="O718" s="1"/>
      <c r="P718" s="1"/>
      <c r="Q718" s="1"/>
      <c r="R718" s="1"/>
      <c r="S718" s="1"/>
      <c r="T718" s="1"/>
      <c r="U718" s="1"/>
      <c r="V718" s="1"/>
      <c r="W718" s="1"/>
      <c r="X718" s="1"/>
      <c r="Y718" s="1"/>
      <c r="Z718" s="1"/>
    </row>
    <row r="719" spans="1:26" ht="15.75" customHeight="1">
      <c r="A719" s="246"/>
      <c r="B719" s="577"/>
      <c r="C719" s="246"/>
      <c r="D719" s="246"/>
      <c r="E719" s="246"/>
      <c r="F719" s="246"/>
      <c r="G719" s="1"/>
      <c r="H719" s="1"/>
      <c r="I719" s="1"/>
      <c r="J719" s="1"/>
      <c r="K719" s="1"/>
      <c r="L719" s="1"/>
      <c r="M719" s="1"/>
      <c r="N719" s="1"/>
      <c r="O719" s="1"/>
      <c r="P719" s="1"/>
      <c r="Q719" s="1"/>
      <c r="R719" s="1"/>
      <c r="S719" s="1"/>
      <c r="T719" s="1"/>
      <c r="U719" s="1"/>
      <c r="V719" s="1"/>
      <c r="W719" s="1"/>
      <c r="X719" s="1"/>
      <c r="Y719" s="1"/>
      <c r="Z719" s="1"/>
    </row>
    <row r="720" spans="1:26" ht="15.75" customHeight="1">
      <c r="A720" s="246"/>
      <c r="B720" s="577"/>
      <c r="C720" s="246"/>
      <c r="D720" s="246"/>
      <c r="E720" s="246"/>
      <c r="F720" s="246"/>
      <c r="G720" s="1"/>
      <c r="H720" s="1"/>
      <c r="I720" s="1"/>
      <c r="J720" s="1"/>
      <c r="K720" s="1"/>
      <c r="L720" s="1"/>
      <c r="M720" s="1"/>
      <c r="N720" s="1"/>
      <c r="O720" s="1"/>
      <c r="P720" s="1"/>
      <c r="Q720" s="1"/>
      <c r="R720" s="1"/>
      <c r="S720" s="1"/>
      <c r="T720" s="1"/>
      <c r="U720" s="1"/>
      <c r="V720" s="1"/>
      <c r="W720" s="1"/>
      <c r="X720" s="1"/>
      <c r="Y720" s="1"/>
      <c r="Z720" s="1"/>
    </row>
    <row r="721" spans="1:26" ht="15.75" customHeight="1">
      <c r="A721" s="246"/>
      <c r="B721" s="577"/>
      <c r="C721" s="246"/>
      <c r="D721" s="246"/>
      <c r="E721" s="246"/>
      <c r="F721" s="246"/>
      <c r="G721" s="1"/>
      <c r="H721" s="1"/>
      <c r="I721" s="1"/>
      <c r="J721" s="1"/>
      <c r="K721" s="1"/>
      <c r="L721" s="1"/>
      <c r="M721" s="1"/>
      <c r="N721" s="1"/>
      <c r="O721" s="1"/>
      <c r="P721" s="1"/>
      <c r="Q721" s="1"/>
      <c r="R721" s="1"/>
      <c r="S721" s="1"/>
      <c r="T721" s="1"/>
      <c r="U721" s="1"/>
      <c r="V721" s="1"/>
      <c r="W721" s="1"/>
      <c r="X721" s="1"/>
      <c r="Y721" s="1"/>
      <c r="Z721" s="1"/>
    </row>
    <row r="722" spans="1:26" ht="15.75" customHeight="1">
      <c r="A722" s="246"/>
      <c r="B722" s="577"/>
      <c r="C722" s="246"/>
      <c r="D722" s="246"/>
      <c r="E722" s="246"/>
      <c r="F722" s="246"/>
      <c r="G722" s="1"/>
      <c r="H722" s="1"/>
      <c r="I722" s="1"/>
      <c r="J722" s="1"/>
      <c r="K722" s="1"/>
      <c r="L722" s="1"/>
      <c r="M722" s="1"/>
      <c r="N722" s="1"/>
      <c r="O722" s="1"/>
      <c r="P722" s="1"/>
      <c r="Q722" s="1"/>
      <c r="R722" s="1"/>
      <c r="S722" s="1"/>
      <c r="T722" s="1"/>
      <c r="U722" s="1"/>
      <c r="V722" s="1"/>
      <c r="W722" s="1"/>
      <c r="X722" s="1"/>
      <c r="Y722" s="1"/>
      <c r="Z722" s="1"/>
    </row>
    <row r="723" spans="1:26" ht="15.75" customHeight="1">
      <c r="A723" s="246"/>
      <c r="B723" s="577"/>
      <c r="C723" s="246"/>
      <c r="D723" s="246"/>
      <c r="E723" s="246"/>
      <c r="F723" s="246"/>
      <c r="G723" s="1"/>
      <c r="H723" s="1"/>
      <c r="I723" s="1"/>
      <c r="J723" s="1"/>
      <c r="K723" s="1"/>
      <c r="L723" s="1"/>
      <c r="M723" s="1"/>
      <c r="N723" s="1"/>
      <c r="O723" s="1"/>
      <c r="P723" s="1"/>
      <c r="Q723" s="1"/>
      <c r="R723" s="1"/>
      <c r="S723" s="1"/>
      <c r="T723" s="1"/>
      <c r="U723" s="1"/>
      <c r="V723" s="1"/>
      <c r="W723" s="1"/>
      <c r="X723" s="1"/>
      <c r="Y723" s="1"/>
      <c r="Z723" s="1"/>
    </row>
    <row r="724" spans="1:26" ht="15.75" customHeight="1">
      <c r="A724" s="246"/>
      <c r="B724" s="577"/>
      <c r="C724" s="246"/>
      <c r="D724" s="246"/>
      <c r="E724" s="246"/>
      <c r="F724" s="246"/>
      <c r="G724" s="1"/>
      <c r="H724" s="1"/>
      <c r="I724" s="1"/>
      <c r="J724" s="1"/>
      <c r="K724" s="1"/>
      <c r="L724" s="1"/>
      <c r="M724" s="1"/>
      <c r="N724" s="1"/>
      <c r="O724" s="1"/>
      <c r="P724" s="1"/>
      <c r="Q724" s="1"/>
      <c r="R724" s="1"/>
      <c r="S724" s="1"/>
      <c r="T724" s="1"/>
      <c r="U724" s="1"/>
      <c r="V724" s="1"/>
      <c r="W724" s="1"/>
      <c r="X724" s="1"/>
      <c r="Y724" s="1"/>
      <c r="Z724" s="1"/>
    </row>
    <row r="725" spans="1:26" ht="15.75" customHeight="1">
      <c r="A725" s="246"/>
      <c r="B725" s="577"/>
      <c r="C725" s="246"/>
      <c r="D725" s="246"/>
      <c r="E725" s="246"/>
      <c r="F725" s="246"/>
      <c r="G725" s="1"/>
      <c r="H725" s="1"/>
      <c r="I725" s="1"/>
      <c r="J725" s="1"/>
      <c r="K725" s="1"/>
      <c r="L725" s="1"/>
      <c r="M725" s="1"/>
      <c r="N725" s="1"/>
      <c r="O725" s="1"/>
      <c r="P725" s="1"/>
      <c r="Q725" s="1"/>
      <c r="R725" s="1"/>
      <c r="S725" s="1"/>
      <c r="T725" s="1"/>
      <c r="U725" s="1"/>
      <c r="V725" s="1"/>
      <c r="W725" s="1"/>
      <c r="X725" s="1"/>
      <c r="Y725" s="1"/>
      <c r="Z725" s="1"/>
    </row>
    <row r="726" spans="1:26" ht="15.75" customHeight="1">
      <c r="A726" s="246"/>
      <c r="B726" s="577"/>
      <c r="C726" s="246"/>
      <c r="D726" s="246"/>
      <c r="E726" s="246"/>
      <c r="F726" s="246"/>
      <c r="G726" s="1"/>
      <c r="H726" s="1"/>
      <c r="I726" s="1"/>
      <c r="J726" s="1"/>
      <c r="K726" s="1"/>
      <c r="L726" s="1"/>
      <c r="M726" s="1"/>
      <c r="N726" s="1"/>
      <c r="O726" s="1"/>
      <c r="P726" s="1"/>
      <c r="Q726" s="1"/>
      <c r="R726" s="1"/>
      <c r="S726" s="1"/>
      <c r="T726" s="1"/>
      <c r="U726" s="1"/>
      <c r="V726" s="1"/>
      <c r="W726" s="1"/>
      <c r="X726" s="1"/>
      <c r="Y726" s="1"/>
      <c r="Z726" s="1"/>
    </row>
    <row r="727" spans="1:26" ht="15.75" customHeight="1">
      <c r="A727" s="246"/>
      <c r="B727" s="577"/>
      <c r="C727" s="246"/>
      <c r="D727" s="246"/>
      <c r="E727" s="246"/>
      <c r="F727" s="246"/>
      <c r="G727" s="1"/>
      <c r="H727" s="1"/>
      <c r="I727" s="1"/>
      <c r="J727" s="1"/>
      <c r="K727" s="1"/>
      <c r="L727" s="1"/>
      <c r="M727" s="1"/>
      <c r="N727" s="1"/>
      <c r="O727" s="1"/>
      <c r="P727" s="1"/>
      <c r="Q727" s="1"/>
      <c r="R727" s="1"/>
      <c r="S727" s="1"/>
      <c r="T727" s="1"/>
      <c r="U727" s="1"/>
      <c r="V727" s="1"/>
      <c r="W727" s="1"/>
      <c r="X727" s="1"/>
      <c r="Y727" s="1"/>
      <c r="Z727" s="1"/>
    </row>
    <row r="728" spans="1:26" ht="15.75" customHeight="1">
      <c r="A728" s="246"/>
      <c r="B728" s="577"/>
      <c r="C728" s="246"/>
      <c r="D728" s="246"/>
      <c r="E728" s="246"/>
      <c r="F728" s="246"/>
      <c r="G728" s="1"/>
      <c r="H728" s="1"/>
      <c r="I728" s="1"/>
      <c r="J728" s="1"/>
      <c r="K728" s="1"/>
      <c r="L728" s="1"/>
      <c r="M728" s="1"/>
      <c r="N728" s="1"/>
      <c r="O728" s="1"/>
      <c r="P728" s="1"/>
      <c r="Q728" s="1"/>
      <c r="R728" s="1"/>
      <c r="S728" s="1"/>
      <c r="T728" s="1"/>
      <c r="U728" s="1"/>
      <c r="V728" s="1"/>
      <c r="W728" s="1"/>
      <c r="X728" s="1"/>
      <c r="Y728" s="1"/>
      <c r="Z728" s="1"/>
    </row>
    <row r="729" spans="1:26" ht="15.75" customHeight="1">
      <c r="A729" s="246"/>
      <c r="B729" s="577"/>
      <c r="C729" s="246"/>
      <c r="D729" s="246"/>
      <c r="E729" s="246"/>
      <c r="F729" s="246"/>
      <c r="G729" s="1"/>
      <c r="H729" s="1"/>
      <c r="I729" s="1"/>
      <c r="J729" s="1"/>
      <c r="K729" s="1"/>
      <c r="L729" s="1"/>
      <c r="M729" s="1"/>
      <c r="N729" s="1"/>
      <c r="O729" s="1"/>
      <c r="P729" s="1"/>
      <c r="Q729" s="1"/>
      <c r="R729" s="1"/>
      <c r="S729" s="1"/>
      <c r="T729" s="1"/>
      <c r="U729" s="1"/>
      <c r="V729" s="1"/>
      <c r="W729" s="1"/>
      <c r="X729" s="1"/>
      <c r="Y729" s="1"/>
      <c r="Z729" s="1"/>
    </row>
    <row r="730" spans="1:26" ht="15.75" customHeight="1">
      <c r="A730" s="246"/>
      <c r="B730" s="577"/>
      <c r="C730" s="246"/>
      <c r="D730" s="246"/>
      <c r="E730" s="246"/>
      <c r="F730" s="246"/>
      <c r="G730" s="1"/>
      <c r="H730" s="1"/>
      <c r="I730" s="1"/>
      <c r="J730" s="1"/>
      <c r="K730" s="1"/>
      <c r="L730" s="1"/>
      <c r="M730" s="1"/>
      <c r="N730" s="1"/>
      <c r="O730" s="1"/>
      <c r="P730" s="1"/>
      <c r="Q730" s="1"/>
      <c r="R730" s="1"/>
      <c r="S730" s="1"/>
      <c r="T730" s="1"/>
      <c r="U730" s="1"/>
      <c r="V730" s="1"/>
      <c r="W730" s="1"/>
      <c r="X730" s="1"/>
      <c r="Y730" s="1"/>
      <c r="Z730" s="1"/>
    </row>
    <row r="731" spans="1:26" ht="15.75" customHeight="1">
      <c r="A731" s="246"/>
      <c r="B731" s="577"/>
      <c r="C731" s="246"/>
      <c r="D731" s="246"/>
      <c r="E731" s="246"/>
      <c r="F731" s="246"/>
      <c r="G731" s="1"/>
      <c r="H731" s="1"/>
      <c r="I731" s="1"/>
      <c r="J731" s="1"/>
      <c r="K731" s="1"/>
      <c r="L731" s="1"/>
      <c r="M731" s="1"/>
      <c r="N731" s="1"/>
      <c r="O731" s="1"/>
      <c r="P731" s="1"/>
      <c r="Q731" s="1"/>
      <c r="R731" s="1"/>
      <c r="S731" s="1"/>
      <c r="T731" s="1"/>
      <c r="U731" s="1"/>
      <c r="V731" s="1"/>
      <c r="W731" s="1"/>
      <c r="X731" s="1"/>
      <c r="Y731" s="1"/>
      <c r="Z731" s="1"/>
    </row>
    <row r="732" spans="1:26" ht="15.75" customHeight="1">
      <c r="A732" s="246"/>
      <c r="B732" s="577"/>
      <c r="C732" s="246"/>
      <c r="D732" s="246"/>
      <c r="E732" s="246"/>
      <c r="F732" s="246"/>
      <c r="G732" s="1"/>
      <c r="H732" s="1"/>
      <c r="I732" s="1"/>
      <c r="J732" s="1"/>
      <c r="K732" s="1"/>
      <c r="L732" s="1"/>
      <c r="M732" s="1"/>
      <c r="N732" s="1"/>
      <c r="O732" s="1"/>
      <c r="P732" s="1"/>
      <c r="Q732" s="1"/>
      <c r="R732" s="1"/>
      <c r="S732" s="1"/>
      <c r="T732" s="1"/>
      <c r="U732" s="1"/>
      <c r="V732" s="1"/>
      <c r="W732" s="1"/>
      <c r="X732" s="1"/>
      <c r="Y732" s="1"/>
      <c r="Z732" s="1"/>
    </row>
    <row r="733" spans="1:26" ht="15.75" customHeight="1">
      <c r="A733" s="246"/>
      <c r="B733" s="577"/>
      <c r="C733" s="246"/>
      <c r="D733" s="246"/>
      <c r="E733" s="246"/>
      <c r="F733" s="246"/>
      <c r="G733" s="1"/>
      <c r="H733" s="1"/>
      <c r="I733" s="1"/>
      <c r="J733" s="1"/>
      <c r="K733" s="1"/>
      <c r="L733" s="1"/>
      <c r="M733" s="1"/>
      <c r="N733" s="1"/>
      <c r="O733" s="1"/>
      <c r="P733" s="1"/>
      <c r="Q733" s="1"/>
      <c r="R733" s="1"/>
      <c r="S733" s="1"/>
      <c r="T733" s="1"/>
      <c r="U733" s="1"/>
      <c r="V733" s="1"/>
      <c r="W733" s="1"/>
      <c r="X733" s="1"/>
      <c r="Y733" s="1"/>
      <c r="Z733" s="1"/>
    </row>
    <row r="734" spans="1:26" ht="15.75" customHeight="1">
      <c r="A734" s="246"/>
      <c r="B734" s="577"/>
      <c r="C734" s="246"/>
      <c r="D734" s="246"/>
      <c r="E734" s="246"/>
      <c r="F734" s="246"/>
      <c r="G734" s="1"/>
      <c r="H734" s="1"/>
      <c r="I734" s="1"/>
      <c r="J734" s="1"/>
      <c r="K734" s="1"/>
      <c r="L734" s="1"/>
      <c r="M734" s="1"/>
      <c r="N734" s="1"/>
      <c r="O734" s="1"/>
      <c r="P734" s="1"/>
      <c r="Q734" s="1"/>
      <c r="R734" s="1"/>
      <c r="S734" s="1"/>
      <c r="T734" s="1"/>
      <c r="U734" s="1"/>
      <c r="V734" s="1"/>
      <c r="W734" s="1"/>
      <c r="X734" s="1"/>
      <c r="Y734" s="1"/>
      <c r="Z734" s="1"/>
    </row>
    <row r="735" spans="1:26" ht="15.75" customHeight="1">
      <c r="A735" s="246"/>
      <c r="B735" s="577"/>
      <c r="C735" s="246"/>
      <c r="D735" s="246"/>
      <c r="E735" s="246"/>
      <c r="F735" s="246"/>
      <c r="G735" s="1"/>
      <c r="H735" s="1"/>
      <c r="I735" s="1"/>
      <c r="J735" s="1"/>
      <c r="K735" s="1"/>
      <c r="L735" s="1"/>
      <c r="M735" s="1"/>
      <c r="N735" s="1"/>
      <c r="O735" s="1"/>
      <c r="P735" s="1"/>
      <c r="Q735" s="1"/>
      <c r="R735" s="1"/>
      <c r="S735" s="1"/>
      <c r="T735" s="1"/>
      <c r="U735" s="1"/>
      <c r="V735" s="1"/>
      <c r="W735" s="1"/>
      <c r="X735" s="1"/>
      <c r="Y735" s="1"/>
      <c r="Z735" s="1"/>
    </row>
    <row r="736" spans="1:26" ht="15.75" customHeight="1">
      <c r="A736" s="246"/>
      <c r="B736" s="577"/>
      <c r="C736" s="246"/>
      <c r="D736" s="246"/>
      <c r="E736" s="246"/>
      <c r="F736" s="246"/>
      <c r="G736" s="1"/>
      <c r="H736" s="1"/>
      <c r="I736" s="1"/>
      <c r="J736" s="1"/>
      <c r="K736" s="1"/>
      <c r="L736" s="1"/>
      <c r="M736" s="1"/>
      <c r="N736" s="1"/>
      <c r="O736" s="1"/>
      <c r="P736" s="1"/>
      <c r="Q736" s="1"/>
      <c r="R736" s="1"/>
      <c r="S736" s="1"/>
      <c r="T736" s="1"/>
      <c r="U736" s="1"/>
      <c r="V736" s="1"/>
      <c r="W736" s="1"/>
      <c r="X736" s="1"/>
      <c r="Y736" s="1"/>
      <c r="Z736" s="1"/>
    </row>
    <row r="737" spans="1:26" ht="15.75" customHeight="1">
      <c r="A737" s="246"/>
      <c r="B737" s="577"/>
      <c r="C737" s="246"/>
      <c r="D737" s="246"/>
      <c r="E737" s="246"/>
      <c r="F737" s="246"/>
      <c r="G737" s="1"/>
      <c r="H737" s="1"/>
      <c r="I737" s="1"/>
      <c r="J737" s="1"/>
      <c r="K737" s="1"/>
      <c r="L737" s="1"/>
      <c r="M737" s="1"/>
      <c r="N737" s="1"/>
      <c r="O737" s="1"/>
      <c r="P737" s="1"/>
      <c r="Q737" s="1"/>
      <c r="R737" s="1"/>
      <c r="S737" s="1"/>
      <c r="T737" s="1"/>
      <c r="U737" s="1"/>
      <c r="V737" s="1"/>
      <c r="W737" s="1"/>
      <c r="X737" s="1"/>
      <c r="Y737" s="1"/>
      <c r="Z737" s="1"/>
    </row>
    <row r="738" spans="1:26" ht="15.75" customHeight="1">
      <c r="A738" s="246"/>
      <c r="B738" s="577"/>
      <c r="C738" s="246"/>
      <c r="D738" s="246"/>
      <c r="E738" s="246"/>
      <c r="F738" s="246"/>
      <c r="G738" s="1"/>
      <c r="H738" s="1"/>
      <c r="I738" s="1"/>
      <c r="J738" s="1"/>
      <c r="K738" s="1"/>
      <c r="L738" s="1"/>
      <c r="M738" s="1"/>
      <c r="N738" s="1"/>
      <c r="O738" s="1"/>
      <c r="P738" s="1"/>
      <c r="Q738" s="1"/>
      <c r="R738" s="1"/>
      <c r="S738" s="1"/>
      <c r="T738" s="1"/>
      <c r="U738" s="1"/>
      <c r="V738" s="1"/>
      <c r="W738" s="1"/>
      <c r="X738" s="1"/>
      <c r="Y738" s="1"/>
      <c r="Z738" s="1"/>
    </row>
    <row r="739" spans="1:26" ht="15.75" customHeight="1">
      <c r="A739" s="246"/>
      <c r="B739" s="577"/>
      <c r="C739" s="246"/>
      <c r="D739" s="246"/>
      <c r="E739" s="246"/>
      <c r="F739" s="246"/>
      <c r="G739" s="1"/>
      <c r="H739" s="1"/>
      <c r="I739" s="1"/>
      <c r="J739" s="1"/>
      <c r="K739" s="1"/>
      <c r="L739" s="1"/>
      <c r="M739" s="1"/>
      <c r="N739" s="1"/>
      <c r="O739" s="1"/>
      <c r="P739" s="1"/>
      <c r="Q739" s="1"/>
      <c r="R739" s="1"/>
      <c r="S739" s="1"/>
      <c r="T739" s="1"/>
      <c r="U739" s="1"/>
      <c r="V739" s="1"/>
      <c r="W739" s="1"/>
      <c r="X739" s="1"/>
      <c r="Y739" s="1"/>
      <c r="Z739" s="1"/>
    </row>
    <row r="740" spans="1:26" ht="15.75" customHeight="1">
      <c r="A740" s="246"/>
      <c r="B740" s="577"/>
      <c r="C740" s="246"/>
      <c r="D740" s="246"/>
      <c r="E740" s="246"/>
      <c r="F740" s="246"/>
      <c r="G740" s="1"/>
      <c r="H740" s="1"/>
      <c r="I740" s="1"/>
      <c r="J740" s="1"/>
      <c r="K740" s="1"/>
      <c r="L740" s="1"/>
      <c r="M740" s="1"/>
      <c r="N740" s="1"/>
      <c r="O740" s="1"/>
      <c r="P740" s="1"/>
      <c r="Q740" s="1"/>
      <c r="R740" s="1"/>
      <c r="S740" s="1"/>
      <c r="T740" s="1"/>
      <c r="U740" s="1"/>
      <c r="V740" s="1"/>
      <c r="W740" s="1"/>
      <c r="X740" s="1"/>
      <c r="Y740" s="1"/>
      <c r="Z740" s="1"/>
    </row>
    <row r="741" spans="1:26" ht="15.75" customHeight="1">
      <c r="A741" s="246"/>
      <c r="B741" s="577"/>
      <c r="C741" s="246"/>
      <c r="D741" s="246"/>
      <c r="E741" s="246"/>
      <c r="F741" s="246"/>
      <c r="G741" s="1"/>
      <c r="H741" s="1"/>
      <c r="I741" s="1"/>
      <c r="J741" s="1"/>
      <c r="K741" s="1"/>
      <c r="L741" s="1"/>
      <c r="M741" s="1"/>
      <c r="N741" s="1"/>
      <c r="O741" s="1"/>
      <c r="P741" s="1"/>
      <c r="Q741" s="1"/>
      <c r="R741" s="1"/>
      <c r="S741" s="1"/>
      <c r="T741" s="1"/>
      <c r="U741" s="1"/>
      <c r="V741" s="1"/>
      <c r="W741" s="1"/>
      <c r="X741" s="1"/>
      <c r="Y741" s="1"/>
      <c r="Z741" s="1"/>
    </row>
    <row r="742" spans="1:26" ht="15.75" customHeight="1">
      <c r="A742" s="246"/>
      <c r="B742" s="577"/>
      <c r="C742" s="246"/>
      <c r="D742" s="246"/>
      <c r="E742" s="246"/>
      <c r="F742" s="246"/>
      <c r="G742" s="1"/>
      <c r="H742" s="1"/>
      <c r="I742" s="1"/>
      <c r="J742" s="1"/>
      <c r="K742" s="1"/>
      <c r="L742" s="1"/>
      <c r="M742" s="1"/>
      <c r="N742" s="1"/>
      <c r="O742" s="1"/>
      <c r="P742" s="1"/>
      <c r="Q742" s="1"/>
      <c r="R742" s="1"/>
      <c r="S742" s="1"/>
      <c r="T742" s="1"/>
      <c r="U742" s="1"/>
      <c r="V742" s="1"/>
      <c r="W742" s="1"/>
      <c r="X742" s="1"/>
      <c r="Y742" s="1"/>
      <c r="Z742" s="1"/>
    </row>
    <row r="743" spans="1:26" ht="15.75" customHeight="1">
      <c r="A743" s="246"/>
      <c r="B743" s="577"/>
      <c r="C743" s="246"/>
      <c r="D743" s="246"/>
      <c r="E743" s="246"/>
      <c r="F743" s="246"/>
      <c r="G743" s="1"/>
      <c r="H743" s="1"/>
      <c r="I743" s="1"/>
      <c r="J743" s="1"/>
      <c r="K743" s="1"/>
      <c r="L743" s="1"/>
      <c r="M743" s="1"/>
      <c r="N743" s="1"/>
      <c r="O743" s="1"/>
      <c r="P743" s="1"/>
      <c r="Q743" s="1"/>
      <c r="R743" s="1"/>
      <c r="S743" s="1"/>
      <c r="T743" s="1"/>
      <c r="U743" s="1"/>
      <c r="V743" s="1"/>
      <c r="W743" s="1"/>
      <c r="X743" s="1"/>
      <c r="Y743" s="1"/>
      <c r="Z743" s="1"/>
    </row>
    <row r="744" spans="1:26" ht="15.75" customHeight="1">
      <c r="A744" s="246"/>
      <c r="B744" s="577"/>
      <c r="C744" s="246"/>
      <c r="D744" s="246"/>
      <c r="E744" s="246"/>
      <c r="F744" s="246"/>
      <c r="G744" s="1"/>
      <c r="H744" s="1"/>
      <c r="I744" s="1"/>
      <c r="J744" s="1"/>
      <c r="K744" s="1"/>
      <c r="L744" s="1"/>
      <c r="M744" s="1"/>
      <c r="N744" s="1"/>
      <c r="O744" s="1"/>
      <c r="P744" s="1"/>
      <c r="Q744" s="1"/>
      <c r="R744" s="1"/>
      <c r="S744" s="1"/>
      <c r="T744" s="1"/>
      <c r="U744" s="1"/>
      <c r="V744" s="1"/>
      <c r="W744" s="1"/>
      <c r="X744" s="1"/>
      <c r="Y744" s="1"/>
      <c r="Z744" s="1"/>
    </row>
    <row r="745" spans="1:26" ht="15.75" customHeight="1">
      <c r="A745" s="246"/>
      <c r="B745" s="577"/>
      <c r="C745" s="246"/>
      <c r="D745" s="246"/>
      <c r="E745" s="246"/>
      <c r="F745" s="246"/>
      <c r="G745" s="1"/>
      <c r="H745" s="1"/>
      <c r="I745" s="1"/>
      <c r="J745" s="1"/>
      <c r="K745" s="1"/>
      <c r="L745" s="1"/>
      <c r="M745" s="1"/>
      <c r="N745" s="1"/>
      <c r="O745" s="1"/>
      <c r="P745" s="1"/>
      <c r="Q745" s="1"/>
      <c r="R745" s="1"/>
      <c r="S745" s="1"/>
      <c r="T745" s="1"/>
      <c r="U745" s="1"/>
      <c r="V745" s="1"/>
      <c r="W745" s="1"/>
      <c r="X745" s="1"/>
      <c r="Y745" s="1"/>
      <c r="Z745" s="1"/>
    </row>
    <row r="746" spans="1:26" ht="15.75" customHeight="1">
      <c r="A746" s="246"/>
      <c r="B746" s="577"/>
      <c r="C746" s="246"/>
      <c r="D746" s="246"/>
      <c r="E746" s="246"/>
      <c r="F746" s="246"/>
      <c r="G746" s="1"/>
      <c r="H746" s="1"/>
      <c r="I746" s="1"/>
      <c r="J746" s="1"/>
      <c r="K746" s="1"/>
      <c r="L746" s="1"/>
      <c r="M746" s="1"/>
      <c r="N746" s="1"/>
      <c r="O746" s="1"/>
      <c r="P746" s="1"/>
      <c r="Q746" s="1"/>
      <c r="R746" s="1"/>
      <c r="S746" s="1"/>
      <c r="T746" s="1"/>
      <c r="U746" s="1"/>
      <c r="V746" s="1"/>
      <c r="W746" s="1"/>
      <c r="X746" s="1"/>
      <c r="Y746" s="1"/>
      <c r="Z746" s="1"/>
    </row>
    <row r="747" spans="1:26" ht="15.75" customHeight="1">
      <c r="A747" s="246"/>
      <c r="B747" s="577"/>
      <c r="C747" s="246"/>
      <c r="D747" s="246"/>
      <c r="E747" s="246"/>
      <c r="F747" s="246"/>
      <c r="G747" s="1"/>
      <c r="H747" s="1"/>
      <c r="I747" s="1"/>
      <c r="J747" s="1"/>
      <c r="K747" s="1"/>
      <c r="L747" s="1"/>
      <c r="M747" s="1"/>
      <c r="N747" s="1"/>
      <c r="O747" s="1"/>
      <c r="P747" s="1"/>
      <c r="Q747" s="1"/>
      <c r="R747" s="1"/>
      <c r="S747" s="1"/>
      <c r="T747" s="1"/>
      <c r="U747" s="1"/>
      <c r="V747" s="1"/>
      <c r="W747" s="1"/>
      <c r="X747" s="1"/>
      <c r="Y747" s="1"/>
      <c r="Z747" s="1"/>
    </row>
    <row r="748" spans="1:26" ht="15.75" customHeight="1">
      <c r="A748" s="246"/>
      <c r="B748" s="577"/>
      <c r="C748" s="246"/>
      <c r="D748" s="246"/>
      <c r="E748" s="246"/>
      <c r="F748" s="246"/>
      <c r="G748" s="1"/>
      <c r="H748" s="1"/>
      <c r="I748" s="1"/>
      <c r="J748" s="1"/>
      <c r="K748" s="1"/>
      <c r="L748" s="1"/>
      <c r="M748" s="1"/>
      <c r="N748" s="1"/>
      <c r="O748" s="1"/>
      <c r="P748" s="1"/>
      <c r="Q748" s="1"/>
      <c r="R748" s="1"/>
      <c r="S748" s="1"/>
      <c r="T748" s="1"/>
      <c r="U748" s="1"/>
      <c r="V748" s="1"/>
      <c r="W748" s="1"/>
      <c r="X748" s="1"/>
      <c r="Y748" s="1"/>
      <c r="Z748" s="1"/>
    </row>
    <row r="749" spans="1:26" ht="15.75" customHeight="1">
      <c r="A749" s="246"/>
      <c r="B749" s="577"/>
      <c r="C749" s="246"/>
      <c r="D749" s="246"/>
      <c r="E749" s="246"/>
      <c r="F749" s="246"/>
      <c r="G749" s="1"/>
      <c r="H749" s="1"/>
      <c r="I749" s="1"/>
      <c r="J749" s="1"/>
      <c r="K749" s="1"/>
      <c r="L749" s="1"/>
      <c r="M749" s="1"/>
      <c r="N749" s="1"/>
      <c r="O749" s="1"/>
      <c r="P749" s="1"/>
      <c r="Q749" s="1"/>
      <c r="R749" s="1"/>
      <c r="S749" s="1"/>
      <c r="T749" s="1"/>
      <c r="U749" s="1"/>
      <c r="V749" s="1"/>
      <c r="W749" s="1"/>
      <c r="X749" s="1"/>
      <c r="Y749" s="1"/>
      <c r="Z749" s="1"/>
    </row>
    <row r="750" spans="1:26" ht="15.75" customHeight="1">
      <c r="A750" s="246"/>
      <c r="B750" s="577"/>
      <c r="C750" s="246"/>
      <c r="D750" s="246"/>
      <c r="E750" s="246"/>
      <c r="F750" s="246"/>
      <c r="G750" s="1"/>
      <c r="H750" s="1"/>
      <c r="I750" s="1"/>
      <c r="J750" s="1"/>
      <c r="K750" s="1"/>
      <c r="L750" s="1"/>
      <c r="M750" s="1"/>
      <c r="N750" s="1"/>
      <c r="O750" s="1"/>
      <c r="P750" s="1"/>
      <c r="Q750" s="1"/>
      <c r="R750" s="1"/>
      <c r="S750" s="1"/>
      <c r="T750" s="1"/>
      <c r="U750" s="1"/>
      <c r="V750" s="1"/>
      <c r="W750" s="1"/>
      <c r="X750" s="1"/>
      <c r="Y750" s="1"/>
      <c r="Z750" s="1"/>
    </row>
    <row r="751" spans="1:26" ht="15.75" customHeight="1">
      <c r="A751" s="246"/>
      <c r="B751" s="577"/>
      <c r="C751" s="246"/>
      <c r="D751" s="246"/>
      <c r="E751" s="246"/>
      <c r="F751" s="246"/>
      <c r="G751" s="1"/>
      <c r="H751" s="1"/>
      <c r="I751" s="1"/>
      <c r="J751" s="1"/>
      <c r="K751" s="1"/>
      <c r="L751" s="1"/>
      <c r="M751" s="1"/>
      <c r="N751" s="1"/>
      <c r="O751" s="1"/>
      <c r="P751" s="1"/>
      <c r="Q751" s="1"/>
      <c r="R751" s="1"/>
      <c r="S751" s="1"/>
      <c r="T751" s="1"/>
      <c r="U751" s="1"/>
      <c r="V751" s="1"/>
      <c r="W751" s="1"/>
      <c r="X751" s="1"/>
      <c r="Y751" s="1"/>
      <c r="Z751" s="1"/>
    </row>
    <row r="752" spans="1:26" ht="15.75" customHeight="1">
      <c r="A752" s="246"/>
      <c r="B752" s="577"/>
      <c r="C752" s="246"/>
      <c r="D752" s="246"/>
      <c r="E752" s="246"/>
      <c r="F752" s="246"/>
      <c r="G752" s="1"/>
      <c r="H752" s="1"/>
      <c r="I752" s="1"/>
      <c r="J752" s="1"/>
      <c r="K752" s="1"/>
      <c r="L752" s="1"/>
      <c r="M752" s="1"/>
      <c r="N752" s="1"/>
      <c r="O752" s="1"/>
      <c r="P752" s="1"/>
      <c r="Q752" s="1"/>
      <c r="R752" s="1"/>
      <c r="S752" s="1"/>
      <c r="T752" s="1"/>
      <c r="U752" s="1"/>
      <c r="V752" s="1"/>
      <c r="W752" s="1"/>
      <c r="X752" s="1"/>
      <c r="Y752" s="1"/>
      <c r="Z752" s="1"/>
    </row>
    <row r="753" spans="1:26" ht="15.75" customHeight="1">
      <c r="A753" s="246"/>
      <c r="B753" s="577"/>
      <c r="C753" s="246"/>
      <c r="D753" s="246"/>
      <c r="E753" s="246"/>
      <c r="F753" s="246"/>
      <c r="G753" s="1"/>
      <c r="H753" s="1"/>
      <c r="I753" s="1"/>
      <c r="J753" s="1"/>
      <c r="K753" s="1"/>
      <c r="L753" s="1"/>
      <c r="M753" s="1"/>
      <c r="N753" s="1"/>
      <c r="O753" s="1"/>
      <c r="P753" s="1"/>
      <c r="Q753" s="1"/>
      <c r="R753" s="1"/>
      <c r="S753" s="1"/>
      <c r="T753" s="1"/>
      <c r="U753" s="1"/>
      <c r="V753" s="1"/>
      <c r="W753" s="1"/>
      <c r="X753" s="1"/>
      <c r="Y753" s="1"/>
      <c r="Z753" s="1"/>
    </row>
    <row r="754" spans="1:26" ht="15.75" customHeight="1">
      <c r="A754" s="246"/>
      <c r="B754" s="577"/>
      <c r="C754" s="246"/>
      <c r="D754" s="246"/>
      <c r="E754" s="246"/>
      <c r="F754" s="246"/>
      <c r="G754" s="1"/>
      <c r="H754" s="1"/>
      <c r="I754" s="1"/>
      <c r="J754" s="1"/>
      <c r="K754" s="1"/>
      <c r="L754" s="1"/>
      <c r="M754" s="1"/>
      <c r="N754" s="1"/>
      <c r="O754" s="1"/>
      <c r="P754" s="1"/>
      <c r="Q754" s="1"/>
      <c r="R754" s="1"/>
      <c r="S754" s="1"/>
      <c r="T754" s="1"/>
      <c r="U754" s="1"/>
      <c r="V754" s="1"/>
      <c r="W754" s="1"/>
      <c r="X754" s="1"/>
      <c r="Y754" s="1"/>
      <c r="Z754" s="1"/>
    </row>
    <row r="755" spans="1:26" ht="15.75" customHeight="1">
      <c r="A755" s="246"/>
      <c r="B755" s="577"/>
      <c r="C755" s="246"/>
      <c r="D755" s="246"/>
      <c r="E755" s="246"/>
      <c r="F755" s="246"/>
      <c r="G755" s="1"/>
      <c r="H755" s="1"/>
      <c r="I755" s="1"/>
      <c r="J755" s="1"/>
      <c r="K755" s="1"/>
      <c r="L755" s="1"/>
      <c r="M755" s="1"/>
      <c r="N755" s="1"/>
      <c r="O755" s="1"/>
      <c r="P755" s="1"/>
      <c r="Q755" s="1"/>
      <c r="R755" s="1"/>
      <c r="S755" s="1"/>
      <c r="T755" s="1"/>
      <c r="U755" s="1"/>
      <c r="V755" s="1"/>
      <c r="W755" s="1"/>
      <c r="X755" s="1"/>
      <c r="Y755" s="1"/>
      <c r="Z755" s="1"/>
    </row>
    <row r="756" spans="1:26" ht="15.75" customHeight="1">
      <c r="A756" s="246"/>
      <c r="B756" s="577"/>
      <c r="C756" s="246"/>
      <c r="D756" s="246"/>
      <c r="E756" s="246"/>
      <c r="F756" s="246"/>
      <c r="G756" s="1"/>
      <c r="H756" s="1"/>
      <c r="I756" s="1"/>
      <c r="J756" s="1"/>
      <c r="K756" s="1"/>
      <c r="L756" s="1"/>
      <c r="M756" s="1"/>
      <c r="N756" s="1"/>
      <c r="O756" s="1"/>
      <c r="P756" s="1"/>
      <c r="Q756" s="1"/>
      <c r="R756" s="1"/>
      <c r="S756" s="1"/>
      <c r="T756" s="1"/>
      <c r="U756" s="1"/>
      <c r="V756" s="1"/>
      <c r="W756" s="1"/>
      <c r="X756" s="1"/>
      <c r="Y756" s="1"/>
      <c r="Z756" s="1"/>
    </row>
    <row r="757" spans="1:26" ht="15.75" customHeight="1">
      <c r="A757" s="246"/>
      <c r="B757" s="577"/>
      <c r="C757" s="246"/>
      <c r="D757" s="246"/>
      <c r="E757" s="246"/>
      <c r="F757" s="246"/>
      <c r="G757" s="1"/>
      <c r="H757" s="1"/>
      <c r="I757" s="1"/>
      <c r="J757" s="1"/>
      <c r="K757" s="1"/>
      <c r="L757" s="1"/>
      <c r="M757" s="1"/>
      <c r="N757" s="1"/>
      <c r="O757" s="1"/>
      <c r="P757" s="1"/>
      <c r="Q757" s="1"/>
      <c r="R757" s="1"/>
      <c r="S757" s="1"/>
      <c r="T757" s="1"/>
      <c r="U757" s="1"/>
      <c r="V757" s="1"/>
      <c r="W757" s="1"/>
      <c r="X757" s="1"/>
      <c r="Y757" s="1"/>
      <c r="Z757" s="1"/>
    </row>
    <row r="758" spans="1:26" ht="15.75" customHeight="1">
      <c r="A758" s="246"/>
      <c r="B758" s="577"/>
      <c r="C758" s="246"/>
      <c r="D758" s="246"/>
      <c r="E758" s="246"/>
      <c r="F758" s="246"/>
      <c r="G758" s="1"/>
      <c r="H758" s="1"/>
      <c r="I758" s="1"/>
      <c r="J758" s="1"/>
      <c r="K758" s="1"/>
      <c r="L758" s="1"/>
      <c r="M758" s="1"/>
      <c r="N758" s="1"/>
      <c r="O758" s="1"/>
      <c r="P758" s="1"/>
      <c r="Q758" s="1"/>
      <c r="R758" s="1"/>
      <c r="S758" s="1"/>
      <c r="T758" s="1"/>
      <c r="U758" s="1"/>
      <c r="V758" s="1"/>
      <c r="W758" s="1"/>
      <c r="X758" s="1"/>
      <c r="Y758" s="1"/>
      <c r="Z758" s="1"/>
    </row>
    <row r="759" spans="1:26" ht="15.75" customHeight="1">
      <c r="A759" s="246"/>
      <c r="B759" s="577"/>
      <c r="C759" s="246"/>
      <c r="D759" s="246"/>
      <c r="E759" s="246"/>
      <c r="F759" s="246"/>
      <c r="G759" s="1"/>
      <c r="H759" s="1"/>
      <c r="I759" s="1"/>
      <c r="J759" s="1"/>
      <c r="K759" s="1"/>
      <c r="L759" s="1"/>
      <c r="M759" s="1"/>
      <c r="N759" s="1"/>
      <c r="O759" s="1"/>
      <c r="P759" s="1"/>
      <c r="Q759" s="1"/>
      <c r="R759" s="1"/>
      <c r="S759" s="1"/>
      <c r="T759" s="1"/>
      <c r="U759" s="1"/>
      <c r="V759" s="1"/>
      <c r="W759" s="1"/>
      <c r="X759" s="1"/>
      <c r="Y759" s="1"/>
      <c r="Z759" s="1"/>
    </row>
    <row r="760" spans="1:26" ht="15.75" customHeight="1">
      <c r="A760" s="246"/>
      <c r="B760" s="577"/>
      <c r="C760" s="246"/>
      <c r="D760" s="246"/>
      <c r="E760" s="246"/>
      <c r="F760" s="246"/>
      <c r="G760" s="1"/>
      <c r="H760" s="1"/>
      <c r="I760" s="1"/>
      <c r="J760" s="1"/>
      <c r="K760" s="1"/>
      <c r="L760" s="1"/>
      <c r="M760" s="1"/>
      <c r="N760" s="1"/>
      <c r="O760" s="1"/>
      <c r="P760" s="1"/>
      <c r="Q760" s="1"/>
      <c r="R760" s="1"/>
      <c r="S760" s="1"/>
      <c r="T760" s="1"/>
      <c r="U760" s="1"/>
      <c r="V760" s="1"/>
      <c r="W760" s="1"/>
      <c r="X760" s="1"/>
      <c r="Y760" s="1"/>
      <c r="Z760" s="1"/>
    </row>
    <row r="761" spans="1:26" ht="15.75" customHeight="1">
      <c r="A761" s="246"/>
      <c r="B761" s="577"/>
      <c r="C761" s="246"/>
      <c r="D761" s="246"/>
      <c r="E761" s="246"/>
      <c r="F761" s="246"/>
      <c r="G761" s="1"/>
      <c r="H761" s="1"/>
      <c r="I761" s="1"/>
      <c r="J761" s="1"/>
      <c r="K761" s="1"/>
      <c r="L761" s="1"/>
      <c r="M761" s="1"/>
      <c r="N761" s="1"/>
      <c r="O761" s="1"/>
      <c r="P761" s="1"/>
      <c r="Q761" s="1"/>
      <c r="R761" s="1"/>
      <c r="S761" s="1"/>
      <c r="T761" s="1"/>
      <c r="U761" s="1"/>
      <c r="V761" s="1"/>
      <c r="W761" s="1"/>
      <c r="X761" s="1"/>
      <c r="Y761" s="1"/>
      <c r="Z761" s="1"/>
    </row>
    <row r="762" spans="1:26" ht="15.75" customHeight="1">
      <c r="A762" s="246"/>
      <c r="B762" s="577"/>
      <c r="C762" s="246"/>
      <c r="D762" s="246"/>
      <c r="E762" s="246"/>
      <c r="F762" s="246"/>
      <c r="G762" s="1"/>
      <c r="H762" s="1"/>
      <c r="I762" s="1"/>
      <c r="J762" s="1"/>
      <c r="K762" s="1"/>
      <c r="L762" s="1"/>
      <c r="M762" s="1"/>
      <c r="N762" s="1"/>
      <c r="O762" s="1"/>
      <c r="P762" s="1"/>
      <c r="Q762" s="1"/>
      <c r="R762" s="1"/>
      <c r="S762" s="1"/>
      <c r="T762" s="1"/>
      <c r="U762" s="1"/>
      <c r="V762" s="1"/>
      <c r="W762" s="1"/>
      <c r="X762" s="1"/>
      <c r="Y762" s="1"/>
      <c r="Z762" s="1"/>
    </row>
    <row r="763" spans="1:26" ht="15.75" customHeight="1">
      <c r="A763" s="246"/>
      <c r="B763" s="577"/>
      <c r="C763" s="246"/>
      <c r="D763" s="246"/>
      <c r="E763" s="246"/>
      <c r="F763" s="246"/>
      <c r="G763" s="1"/>
      <c r="H763" s="1"/>
      <c r="I763" s="1"/>
      <c r="J763" s="1"/>
      <c r="K763" s="1"/>
      <c r="L763" s="1"/>
      <c r="M763" s="1"/>
      <c r="N763" s="1"/>
      <c r="O763" s="1"/>
      <c r="P763" s="1"/>
      <c r="Q763" s="1"/>
      <c r="R763" s="1"/>
      <c r="S763" s="1"/>
      <c r="T763" s="1"/>
      <c r="U763" s="1"/>
      <c r="V763" s="1"/>
      <c r="W763" s="1"/>
      <c r="X763" s="1"/>
      <c r="Y763" s="1"/>
      <c r="Z763" s="1"/>
    </row>
    <row r="764" spans="1:26" ht="15.75" customHeight="1">
      <c r="A764" s="246"/>
      <c r="B764" s="577"/>
      <c r="C764" s="246"/>
      <c r="D764" s="246"/>
      <c r="E764" s="246"/>
      <c r="F764" s="246"/>
      <c r="G764" s="1"/>
      <c r="H764" s="1"/>
      <c r="I764" s="1"/>
      <c r="J764" s="1"/>
      <c r="K764" s="1"/>
      <c r="L764" s="1"/>
      <c r="M764" s="1"/>
      <c r="N764" s="1"/>
      <c r="O764" s="1"/>
      <c r="P764" s="1"/>
      <c r="Q764" s="1"/>
      <c r="R764" s="1"/>
      <c r="S764" s="1"/>
      <c r="T764" s="1"/>
      <c r="U764" s="1"/>
      <c r="V764" s="1"/>
      <c r="W764" s="1"/>
      <c r="X764" s="1"/>
      <c r="Y764" s="1"/>
      <c r="Z764" s="1"/>
    </row>
    <row r="765" spans="1:26" ht="15.75" customHeight="1">
      <c r="A765" s="246"/>
      <c r="B765" s="577"/>
      <c r="C765" s="246"/>
      <c r="D765" s="246"/>
      <c r="E765" s="246"/>
      <c r="F765" s="246"/>
      <c r="G765" s="1"/>
      <c r="H765" s="1"/>
      <c r="I765" s="1"/>
      <c r="J765" s="1"/>
      <c r="K765" s="1"/>
      <c r="L765" s="1"/>
      <c r="M765" s="1"/>
      <c r="N765" s="1"/>
      <c r="O765" s="1"/>
      <c r="P765" s="1"/>
      <c r="Q765" s="1"/>
      <c r="R765" s="1"/>
      <c r="S765" s="1"/>
      <c r="T765" s="1"/>
      <c r="U765" s="1"/>
      <c r="V765" s="1"/>
      <c r="W765" s="1"/>
      <c r="X765" s="1"/>
      <c r="Y765" s="1"/>
      <c r="Z765" s="1"/>
    </row>
    <row r="766" spans="1:26" ht="15.75" customHeight="1">
      <c r="A766" s="246"/>
      <c r="B766" s="577"/>
      <c r="C766" s="246"/>
      <c r="D766" s="246"/>
      <c r="E766" s="246"/>
      <c r="F766" s="246"/>
      <c r="G766" s="1"/>
      <c r="H766" s="1"/>
      <c r="I766" s="1"/>
      <c r="J766" s="1"/>
      <c r="K766" s="1"/>
      <c r="L766" s="1"/>
      <c r="M766" s="1"/>
      <c r="N766" s="1"/>
      <c r="O766" s="1"/>
      <c r="P766" s="1"/>
      <c r="Q766" s="1"/>
      <c r="R766" s="1"/>
      <c r="S766" s="1"/>
      <c r="T766" s="1"/>
      <c r="U766" s="1"/>
      <c r="V766" s="1"/>
      <c r="W766" s="1"/>
      <c r="X766" s="1"/>
      <c r="Y766" s="1"/>
      <c r="Z766" s="1"/>
    </row>
    <row r="767" spans="1:26" ht="15.75" customHeight="1">
      <c r="A767" s="246"/>
      <c r="B767" s="577"/>
      <c r="C767" s="246"/>
      <c r="D767" s="246"/>
      <c r="E767" s="246"/>
      <c r="F767" s="246"/>
      <c r="G767" s="1"/>
      <c r="H767" s="1"/>
      <c r="I767" s="1"/>
      <c r="J767" s="1"/>
      <c r="K767" s="1"/>
      <c r="L767" s="1"/>
      <c r="M767" s="1"/>
      <c r="N767" s="1"/>
      <c r="O767" s="1"/>
      <c r="P767" s="1"/>
      <c r="Q767" s="1"/>
      <c r="R767" s="1"/>
      <c r="S767" s="1"/>
      <c r="T767" s="1"/>
      <c r="U767" s="1"/>
      <c r="V767" s="1"/>
      <c r="W767" s="1"/>
      <c r="X767" s="1"/>
      <c r="Y767" s="1"/>
      <c r="Z767" s="1"/>
    </row>
    <row r="768" spans="1:26" ht="15.75" customHeight="1">
      <c r="A768" s="246"/>
      <c r="B768" s="577"/>
      <c r="C768" s="246"/>
      <c r="D768" s="246"/>
      <c r="E768" s="246"/>
      <c r="F768" s="246"/>
      <c r="G768" s="1"/>
      <c r="H768" s="1"/>
      <c r="I768" s="1"/>
      <c r="J768" s="1"/>
      <c r="K768" s="1"/>
      <c r="L768" s="1"/>
      <c r="M768" s="1"/>
      <c r="N768" s="1"/>
      <c r="O768" s="1"/>
      <c r="P768" s="1"/>
      <c r="Q768" s="1"/>
      <c r="R768" s="1"/>
      <c r="S768" s="1"/>
      <c r="T768" s="1"/>
      <c r="U768" s="1"/>
      <c r="V768" s="1"/>
      <c r="W768" s="1"/>
      <c r="X768" s="1"/>
      <c r="Y768" s="1"/>
      <c r="Z768" s="1"/>
    </row>
    <row r="769" spans="1:26" ht="15.75" customHeight="1">
      <c r="A769" s="246"/>
      <c r="B769" s="577"/>
      <c r="C769" s="246"/>
      <c r="D769" s="246"/>
      <c r="E769" s="246"/>
      <c r="F769" s="246"/>
      <c r="G769" s="1"/>
      <c r="H769" s="1"/>
      <c r="I769" s="1"/>
      <c r="J769" s="1"/>
      <c r="K769" s="1"/>
      <c r="L769" s="1"/>
      <c r="M769" s="1"/>
      <c r="N769" s="1"/>
      <c r="O769" s="1"/>
      <c r="P769" s="1"/>
      <c r="Q769" s="1"/>
      <c r="R769" s="1"/>
      <c r="S769" s="1"/>
      <c r="T769" s="1"/>
      <c r="U769" s="1"/>
      <c r="V769" s="1"/>
      <c r="W769" s="1"/>
      <c r="X769" s="1"/>
      <c r="Y769" s="1"/>
      <c r="Z769" s="1"/>
    </row>
    <row r="770" spans="1:26" ht="15.75" customHeight="1">
      <c r="A770" s="246"/>
      <c r="B770" s="577"/>
      <c r="C770" s="246"/>
      <c r="D770" s="246"/>
      <c r="E770" s="246"/>
      <c r="F770" s="246"/>
      <c r="G770" s="1"/>
      <c r="H770" s="1"/>
      <c r="I770" s="1"/>
      <c r="J770" s="1"/>
      <c r="K770" s="1"/>
      <c r="L770" s="1"/>
      <c r="M770" s="1"/>
      <c r="N770" s="1"/>
      <c r="O770" s="1"/>
      <c r="P770" s="1"/>
      <c r="Q770" s="1"/>
      <c r="R770" s="1"/>
      <c r="S770" s="1"/>
      <c r="T770" s="1"/>
      <c r="U770" s="1"/>
      <c r="V770" s="1"/>
      <c r="W770" s="1"/>
      <c r="X770" s="1"/>
      <c r="Y770" s="1"/>
      <c r="Z770" s="1"/>
    </row>
    <row r="771" spans="1:26" ht="15.75" customHeight="1">
      <c r="A771" s="246"/>
      <c r="B771" s="577"/>
      <c r="C771" s="246"/>
      <c r="D771" s="246"/>
      <c r="E771" s="246"/>
      <c r="F771" s="246"/>
      <c r="G771" s="1"/>
      <c r="H771" s="1"/>
      <c r="I771" s="1"/>
      <c r="J771" s="1"/>
      <c r="K771" s="1"/>
      <c r="L771" s="1"/>
      <c r="M771" s="1"/>
      <c r="N771" s="1"/>
      <c r="O771" s="1"/>
      <c r="P771" s="1"/>
      <c r="Q771" s="1"/>
      <c r="R771" s="1"/>
      <c r="S771" s="1"/>
      <c r="T771" s="1"/>
      <c r="U771" s="1"/>
      <c r="V771" s="1"/>
      <c r="W771" s="1"/>
      <c r="X771" s="1"/>
      <c r="Y771" s="1"/>
      <c r="Z771" s="1"/>
    </row>
    <row r="772" spans="1:26" ht="15.75" customHeight="1">
      <c r="A772" s="246"/>
      <c r="B772" s="577"/>
      <c r="C772" s="246"/>
      <c r="D772" s="246"/>
      <c r="E772" s="246"/>
      <c r="F772" s="246"/>
      <c r="G772" s="1"/>
      <c r="H772" s="1"/>
      <c r="I772" s="1"/>
      <c r="J772" s="1"/>
      <c r="K772" s="1"/>
      <c r="L772" s="1"/>
      <c r="M772" s="1"/>
      <c r="N772" s="1"/>
      <c r="O772" s="1"/>
      <c r="P772" s="1"/>
      <c r="Q772" s="1"/>
      <c r="R772" s="1"/>
      <c r="S772" s="1"/>
      <c r="T772" s="1"/>
      <c r="U772" s="1"/>
      <c r="V772" s="1"/>
      <c r="W772" s="1"/>
      <c r="X772" s="1"/>
      <c r="Y772" s="1"/>
      <c r="Z772" s="1"/>
    </row>
    <row r="773" spans="1:26" ht="15.75" customHeight="1">
      <c r="A773" s="246"/>
      <c r="B773" s="577"/>
      <c r="C773" s="246"/>
      <c r="D773" s="246"/>
      <c r="E773" s="246"/>
      <c r="F773" s="246"/>
      <c r="G773" s="1"/>
      <c r="H773" s="1"/>
      <c r="I773" s="1"/>
      <c r="J773" s="1"/>
      <c r="K773" s="1"/>
      <c r="L773" s="1"/>
      <c r="M773" s="1"/>
      <c r="N773" s="1"/>
      <c r="O773" s="1"/>
      <c r="P773" s="1"/>
      <c r="Q773" s="1"/>
      <c r="R773" s="1"/>
      <c r="S773" s="1"/>
      <c r="T773" s="1"/>
      <c r="U773" s="1"/>
      <c r="V773" s="1"/>
      <c r="W773" s="1"/>
      <c r="X773" s="1"/>
      <c r="Y773" s="1"/>
      <c r="Z773" s="1"/>
    </row>
    <row r="774" spans="1:26" ht="15.75" customHeight="1">
      <c r="A774" s="246"/>
      <c r="B774" s="577"/>
      <c r="C774" s="246"/>
      <c r="D774" s="246"/>
      <c r="E774" s="246"/>
      <c r="F774" s="246"/>
      <c r="G774" s="1"/>
      <c r="H774" s="1"/>
      <c r="I774" s="1"/>
      <c r="J774" s="1"/>
      <c r="K774" s="1"/>
      <c r="L774" s="1"/>
      <c r="M774" s="1"/>
      <c r="N774" s="1"/>
      <c r="O774" s="1"/>
      <c r="P774" s="1"/>
      <c r="Q774" s="1"/>
      <c r="R774" s="1"/>
      <c r="S774" s="1"/>
      <c r="T774" s="1"/>
      <c r="U774" s="1"/>
      <c r="V774" s="1"/>
      <c r="W774" s="1"/>
      <c r="X774" s="1"/>
      <c r="Y774" s="1"/>
      <c r="Z774" s="1"/>
    </row>
    <row r="775" spans="1:26" ht="15.75" customHeight="1">
      <c r="A775" s="246"/>
      <c r="B775" s="577"/>
      <c r="C775" s="246"/>
      <c r="D775" s="246"/>
      <c r="E775" s="246"/>
      <c r="F775" s="246"/>
      <c r="G775" s="1"/>
      <c r="H775" s="1"/>
      <c r="I775" s="1"/>
      <c r="J775" s="1"/>
      <c r="K775" s="1"/>
      <c r="L775" s="1"/>
      <c r="M775" s="1"/>
      <c r="N775" s="1"/>
      <c r="O775" s="1"/>
      <c r="P775" s="1"/>
      <c r="Q775" s="1"/>
      <c r="R775" s="1"/>
      <c r="S775" s="1"/>
      <c r="T775" s="1"/>
      <c r="U775" s="1"/>
      <c r="V775" s="1"/>
      <c r="W775" s="1"/>
      <c r="X775" s="1"/>
      <c r="Y775" s="1"/>
      <c r="Z775" s="1"/>
    </row>
    <row r="776" spans="1:26" ht="15.75" customHeight="1">
      <c r="A776" s="246"/>
      <c r="B776" s="577"/>
      <c r="C776" s="246"/>
      <c r="D776" s="246"/>
      <c r="E776" s="246"/>
      <c r="F776" s="246"/>
      <c r="G776" s="1"/>
      <c r="H776" s="1"/>
      <c r="I776" s="1"/>
      <c r="J776" s="1"/>
      <c r="K776" s="1"/>
      <c r="L776" s="1"/>
      <c r="M776" s="1"/>
      <c r="N776" s="1"/>
      <c r="O776" s="1"/>
      <c r="P776" s="1"/>
      <c r="Q776" s="1"/>
      <c r="R776" s="1"/>
      <c r="S776" s="1"/>
      <c r="T776" s="1"/>
      <c r="U776" s="1"/>
      <c r="V776" s="1"/>
      <c r="W776" s="1"/>
      <c r="X776" s="1"/>
      <c r="Y776" s="1"/>
      <c r="Z776" s="1"/>
    </row>
    <row r="777" spans="1:26" ht="15.75" customHeight="1">
      <c r="A777" s="246"/>
      <c r="B777" s="577"/>
      <c r="C777" s="246"/>
      <c r="D777" s="246"/>
      <c r="E777" s="246"/>
      <c r="F777" s="246"/>
      <c r="G777" s="1"/>
      <c r="H777" s="1"/>
      <c r="I777" s="1"/>
      <c r="J777" s="1"/>
      <c r="K777" s="1"/>
      <c r="L777" s="1"/>
      <c r="M777" s="1"/>
      <c r="N777" s="1"/>
      <c r="O777" s="1"/>
      <c r="P777" s="1"/>
      <c r="Q777" s="1"/>
      <c r="R777" s="1"/>
      <c r="S777" s="1"/>
      <c r="T777" s="1"/>
      <c r="U777" s="1"/>
      <c r="V777" s="1"/>
      <c r="W777" s="1"/>
      <c r="X777" s="1"/>
      <c r="Y777" s="1"/>
      <c r="Z777" s="1"/>
    </row>
    <row r="778" spans="1:26" ht="15.75" customHeight="1">
      <c r="A778" s="246"/>
      <c r="B778" s="577"/>
      <c r="C778" s="246"/>
      <c r="D778" s="246"/>
      <c r="E778" s="246"/>
      <c r="F778" s="246"/>
      <c r="G778" s="1"/>
      <c r="H778" s="1"/>
      <c r="I778" s="1"/>
      <c r="J778" s="1"/>
      <c r="K778" s="1"/>
      <c r="L778" s="1"/>
      <c r="M778" s="1"/>
      <c r="N778" s="1"/>
      <c r="O778" s="1"/>
      <c r="P778" s="1"/>
      <c r="Q778" s="1"/>
      <c r="R778" s="1"/>
      <c r="S778" s="1"/>
      <c r="T778" s="1"/>
      <c r="U778" s="1"/>
      <c r="V778" s="1"/>
      <c r="W778" s="1"/>
      <c r="X778" s="1"/>
      <c r="Y778" s="1"/>
      <c r="Z778" s="1"/>
    </row>
    <row r="779" spans="1:26" ht="15.75" customHeight="1">
      <c r="A779" s="246"/>
      <c r="B779" s="577"/>
      <c r="C779" s="246"/>
      <c r="D779" s="246"/>
      <c r="E779" s="246"/>
      <c r="F779" s="246"/>
      <c r="G779" s="1"/>
      <c r="H779" s="1"/>
      <c r="I779" s="1"/>
      <c r="J779" s="1"/>
      <c r="K779" s="1"/>
      <c r="L779" s="1"/>
      <c r="M779" s="1"/>
      <c r="N779" s="1"/>
      <c r="O779" s="1"/>
      <c r="P779" s="1"/>
      <c r="Q779" s="1"/>
      <c r="R779" s="1"/>
      <c r="S779" s="1"/>
      <c r="T779" s="1"/>
      <c r="U779" s="1"/>
      <c r="V779" s="1"/>
      <c r="W779" s="1"/>
      <c r="X779" s="1"/>
      <c r="Y779" s="1"/>
      <c r="Z779" s="1"/>
    </row>
    <row r="780" spans="1:26" ht="15.75" customHeight="1">
      <c r="A780" s="246"/>
      <c r="B780" s="577"/>
      <c r="C780" s="246"/>
      <c r="D780" s="246"/>
      <c r="E780" s="246"/>
      <c r="F780" s="246"/>
      <c r="G780" s="1"/>
      <c r="H780" s="1"/>
      <c r="I780" s="1"/>
      <c r="J780" s="1"/>
      <c r="K780" s="1"/>
      <c r="L780" s="1"/>
      <c r="M780" s="1"/>
      <c r="N780" s="1"/>
      <c r="O780" s="1"/>
      <c r="P780" s="1"/>
      <c r="Q780" s="1"/>
      <c r="R780" s="1"/>
      <c r="S780" s="1"/>
      <c r="T780" s="1"/>
      <c r="U780" s="1"/>
      <c r="V780" s="1"/>
      <c r="W780" s="1"/>
      <c r="X780" s="1"/>
      <c r="Y780" s="1"/>
      <c r="Z780" s="1"/>
    </row>
    <row r="781" spans="1:26" ht="15.75" customHeight="1">
      <c r="A781" s="246"/>
      <c r="B781" s="577"/>
      <c r="C781" s="246"/>
      <c r="D781" s="246"/>
      <c r="E781" s="246"/>
      <c r="F781" s="246"/>
      <c r="G781" s="1"/>
      <c r="H781" s="1"/>
      <c r="I781" s="1"/>
      <c r="J781" s="1"/>
      <c r="K781" s="1"/>
      <c r="L781" s="1"/>
      <c r="M781" s="1"/>
      <c r="N781" s="1"/>
      <c r="O781" s="1"/>
      <c r="P781" s="1"/>
      <c r="Q781" s="1"/>
      <c r="R781" s="1"/>
      <c r="S781" s="1"/>
      <c r="T781" s="1"/>
      <c r="U781" s="1"/>
      <c r="V781" s="1"/>
      <c r="W781" s="1"/>
      <c r="X781" s="1"/>
      <c r="Y781" s="1"/>
      <c r="Z781" s="1"/>
    </row>
    <row r="782" spans="1:26" ht="15.75" customHeight="1">
      <c r="A782" s="246"/>
      <c r="B782" s="577"/>
      <c r="C782" s="246"/>
      <c r="D782" s="246"/>
      <c r="E782" s="246"/>
      <c r="F782" s="246"/>
      <c r="G782" s="1"/>
      <c r="H782" s="1"/>
      <c r="I782" s="1"/>
      <c r="J782" s="1"/>
      <c r="K782" s="1"/>
      <c r="L782" s="1"/>
      <c r="M782" s="1"/>
      <c r="N782" s="1"/>
      <c r="O782" s="1"/>
      <c r="P782" s="1"/>
      <c r="Q782" s="1"/>
      <c r="R782" s="1"/>
      <c r="S782" s="1"/>
      <c r="T782" s="1"/>
      <c r="U782" s="1"/>
      <c r="V782" s="1"/>
      <c r="W782" s="1"/>
      <c r="X782" s="1"/>
      <c r="Y782" s="1"/>
      <c r="Z782" s="1"/>
    </row>
    <row r="783" spans="1:26" ht="15.75" customHeight="1">
      <c r="A783" s="246"/>
      <c r="B783" s="577"/>
      <c r="C783" s="246"/>
      <c r="D783" s="246"/>
      <c r="E783" s="246"/>
      <c r="F783" s="246"/>
      <c r="G783" s="1"/>
      <c r="H783" s="1"/>
      <c r="I783" s="1"/>
      <c r="J783" s="1"/>
      <c r="K783" s="1"/>
      <c r="L783" s="1"/>
      <c r="M783" s="1"/>
      <c r="N783" s="1"/>
      <c r="O783" s="1"/>
      <c r="P783" s="1"/>
      <c r="Q783" s="1"/>
      <c r="R783" s="1"/>
      <c r="S783" s="1"/>
      <c r="T783" s="1"/>
      <c r="U783" s="1"/>
      <c r="V783" s="1"/>
      <c r="W783" s="1"/>
      <c r="X783" s="1"/>
      <c r="Y783" s="1"/>
      <c r="Z783" s="1"/>
    </row>
    <row r="784" spans="1:26" ht="15.75" customHeight="1">
      <c r="A784" s="246"/>
      <c r="B784" s="577"/>
      <c r="C784" s="246"/>
      <c r="D784" s="246"/>
      <c r="E784" s="246"/>
      <c r="F784" s="246"/>
      <c r="G784" s="1"/>
      <c r="H784" s="1"/>
      <c r="I784" s="1"/>
      <c r="J784" s="1"/>
      <c r="K784" s="1"/>
      <c r="L784" s="1"/>
      <c r="M784" s="1"/>
      <c r="N784" s="1"/>
      <c r="O784" s="1"/>
      <c r="P784" s="1"/>
      <c r="Q784" s="1"/>
      <c r="R784" s="1"/>
      <c r="S784" s="1"/>
      <c r="T784" s="1"/>
      <c r="U784" s="1"/>
      <c r="V784" s="1"/>
      <c r="W784" s="1"/>
      <c r="X784" s="1"/>
      <c r="Y784" s="1"/>
      <c r="Z784" s="1"/>
    </row>
    <row r="785" spans="1:26" ht="15.75" customHeight="1">
      <c r="A785" s="246"/>
      <c r="B785" s="577"/>
      <c r="C785" s="246"/>
      <c r="D785" s="246"/>
      <c r="E785" s="246"/>
      <c r="F785" s="246"/>
      <c r="G785" s="1"/>
      <c r="H785" s="1"/>
      <c r="I785" s="1"/>
      <c r="J785" s="1"/>
      <c r="K785" s="1"/>
      <c r="L785" s="1"/>
      <c r="M785" s="1"/>
      <c r="N785" s="1"/>
      <c r="O785" s="1"/>
      <c r="P785" s="1"/>
      <c r="Q785" s="1"/>
      <c r="R785" s="1"/>
      <c r="S785" s="1"/>
      <c r="T785" s="1"/>
      <c r="U785" s="1"/>
      <c r="V785" s="1"/>
      <c r="W785" s="1"/>
      <c r="X785" s="1"/>
      <c r="Y785" s="1"/>
      <c r="Z785" s="1"/>
    </row>
    <row r="786" spans="1:26" ht="15.75" customHeight="1">
      <c r="A786" s="246"/>
      <c r="B786" s="577"/>
      <c r="C786" s="246"/>
      <c r="D786" s="246"/>
      <c r="E786" s="246"/>
      <c r="F786" s="246"/>
      <c r="G786" s="1"/>
      <c r="H786" s="1"/>
      <c r="I786" s="1"/>
      <c r="J786" s="1"/>
      <c r="K786" s="1"/>
      <c r="L786" s="1"/>
      <c r="M786" s="1"/>
      <c r="N786" s="1"/>
      <c r="O786" s="1"/>
      <c r="P786" s="1"/>
      <c r="Q786" s="1"/>
      <c r="R786" s="1"/>
      <c r="S786" s="1"/>
      <c r="T786" s="1"/>
      <c r="U786" s="1"/>
      <c r="V786" s="1"/>
      <c r="W786" s="1"/>
      <c r="X786" s="1"/>
      <c r="Y786" s="1"/>
      <c r="Z786" s="1"/>
    </row>
    <row r="787" spans="1:26" ht="15.75" customHeight="1">
      <c r="A787" s="246"/>
      <c r="B787" s="577"/>
      <c r="C787" s="246"/>
      <c r="D787" s="246"/>
      <c r="E787" s="246"/>
      <c r="F787" s="246"/>
      <c r="G787" s="1"/>
      <c r="H787" s="1"/>
      <c r="I787" s="1"/>
      <c r="J787" s="1"/>
      <c r="K787" s="1"/>
      <c r="L787" s="1"/>
      <c r="M787" s="1"/>
      <c r="N787" s="1"/>
      <c r="O787" s="1"/>
      <c r="P787" s="1"/>
      <c r="Q787" s="1"/>
      <c r="R787" s="1"/>
      <c r="S787" s="1"/>
      <c r="T787" s="1"/>
      <c r="U787" s="1"/>
      <c r="V787" s="1"/>
      <c r="W787" s="1"/>
      <c r="X787" s="1"/>
      <c r="Y787" s="1"/>
      <c r="Z787" s="1"/>
    </row>
    <row r="788" spans="1:26" ht="15.75" customHeight="1">
      <c r="A788" s="246"/>
      <c r="B788" s="577"/>
      <c r="C788" s="246"/>
      <c r="D788" s="246"/>
      <c r="E788" s="246"/>
      <c r="F788" s="246"/>
      <c r="G788" s="1"/>
      <c r="H788" s="1"/>
      <c r="I788" s="1"/>
      <c r="J788" s="1"/>
      <c r="K788" s="1"/>
      <c r="L788" s="1"/>
      <c r="M788" s="1"/>
      <c r="N788" s="1"/>
      <c r="O788" s="1"/>
      <c r="P788" s="1"/>
      <c r="Q788" s="1"/>
      <c r="R788" s="1"/>
      <c r="S788" s="1"/>
      <c r="T788" s="1"/>
      <c r="U788" s="1"/>
      <c r="V788" s="1"/>
      <c r="W788" s="1"/>
      <c r="X788" s="1"/>
      <c r="Y788" s="1"/>
      <c r="Z788" s="1"/>
    </row>
    <row r="789" spans="1:26" ht="15.75" customHeight="1">
      <c r="A789" s="246"/>
      <c r="B789" s="577"/>
      <c r="C789" s="246"/>
      <c r="D789" s="246"/>
      <c r="E789" s="246"/>
      <c r="F789" s="246"/>
      <c r="G789" s="1"/>
      <c r="H789" s="1"/>
      <c r="I789" s="1"/>
      <c r="J789" s="1"/>
      <c r="K789" s="1"/>
      <c r="L789" s="1"/>
      <c r="M789" s="1"/>
      <c r="N789" s="1"/>
      <c r="O789" s="1"/>
      <c r="P789" s="1"/>
      <c r="Q789" s="1"/>
      <c r="R789" s="1"/>
      <c r="S789" s="1"/>
      <c r="T789" s="1"/>
      <c r="U789" s="1"/>
      <c r="V789" s="1"/>
      <c r="W789" s="1"/>
      <c r="X789" s="1"/>
      <c r="Y789" s="1"/>
      <c r="Z789" s="1"/>
    </row>
    <row r="790" spans="1:26" ht="15.75" customHeight="1">
      <c r="A790" s="246"/>
      <c r="B790" s="577"/>
      <c r="C790" s="246"/>
      <c r="D790" s="246"/>
      <c r="E790" s="246"/>
      <c r="F790" s="246"/>
      <c r="G790" s="1"/>
      <c r="H790" s="1"/>
      <c r="I790" s="1"/>
      <c r="J790" s="1"/>
      <c r="K790" s="1"/>
      <c r="L790" s="1"/>
      <c r="M790" s="1"/>
      <c r="N790" s="1"/>
      <c r="O790" s="1"/>
      <c r="P790" s="1"/>
      <c r="Q790" s="1"/>
      <c r="R790" s="1"/>
      <c r="S790" s="1"/>
      <c r="T790" s="1"/>
      <c r="U790" s="1"/>
      <c r="V790" s="1"/>
      <c r="W790" s="1"/>
      <c r="X790" s="1"/>
      <c r="Y790" s="1"/>
      <c r="Z790" s="1"/>
    </row>
    <row r="791" spans="1:26" ht="15.75" customHeight="1">
      <c r="A791" s="246"/>
      <c r="B791" s="577"/>
      <c r="C791" s="246"/>
      <c r="D791" s="246"/>
      <c r="E791" s="246"/>
      <c r="F791" s="246"/>
      <c r="G791" s="1"/>
      <c r="H791" s="1"/>
      <c r="I791" s="1"/>
      <c r="J791" s="1"/>
      <c r="K791" s="1"/>
      <c r="L791" s="1"/>
      <c r="M791" s="1"/>
      <c r="N791" s="1"/>
      <c r="O791" s="1"/>
      <c r="P791" s="1"/>
      <c r="Q791" s="1"/>
      <c r="R791" s="1"/>
      <c r="S791" s="1"/>
      <c r="T791" s="1"/>
      <c r="U791" s="1"/>
      <c r="V791" s="1"/>
      <c r="W791" s="1"/>
      <c r="X791" s="1"/>
      <c r="Y791" s="1"/>
      <c r="Z791" s="1"/>
    </row>
    <row r="792" spans="1:26" ht="15.75" customHeight="1">
      <c r="A792" s="246"/>
      <c r="B792" s="577"/>
      <c r="C792" s="246"/>
      <c r="D792" s="246"/>
      <c r="E792" s="246"/>
      <c r="F792" s="246"/>
      <c r="G792" s="1"/>
      <c r="H792" s="1"/>
      <c r="I792" s="1"/>
      <c r="J792" s="1"/>
      <c r="K792" s="1"/>
      <c r="L792" s="1"/>
      <c r="M792" s="1"/>
      <c r="N792" s="1"/>
      <c r="O792" s="1"/>
      <c r="P792" s="1"/>
      <c r="Q792" s="1"/>
      <c r="R792" s="1"/>
      <c r="S792" s="1"/>
      <c r="T792" s="1"/>
      <c r="U792" s="1"/>
      <c r="V792" s="1"/>
      <c r="W792" s="1"/>
      <c r="X792" s="1"/>
      <c r="Y792" s="1"/>
      <c r="Z792" s="1"/>
    </row>
    <row r="793" spans="1:26" ht="15.75" customHeight="1">
      <c r="A793" s="246"/>
      <c r="B793" s="577"/>
      <c r="C793" s="246"/>
      <c r="D793" s="246"/>
      <c r="E793" s="246"/>
      <c r="F793" s="246"/>
      <c r="G793" s="1"/>
      <c r="H793" s="1"/>
      <c r="I793" s="1"/>
      <c r="J793" s="1"/>
      <c r="K793" s="1"/>
      <c r="L793" s="1"/>
      <c r="M793" s="1"/>
      <c r="N793" s="1"/>
      <c r="O793" s="1"/>
      <c r="P793" s="1"/>
      <c r="Q793" s="1"/>
      <c r="R793" s="1"/>
      <c r="S793" s="1"/>
      <c r="T793" s="1"/>
      <c r="U793" s="1"/>
      <c r="V793" s="1"/>
      <c r="W793" s="1"/>
      <c r="X793" s="1"/>
      <c r="Y793" s="1"/>
      <c r="Z793" s="1"/>
    </row>
    <row r="794" spans="1:26" ht="15.75" customHeight="1">
      <c r="A794" s="246"/>
      <c r="B794" s="577"/>
      <c r="C794" s="246"/>
      <c r="D794" s="246"/>
      <c r="E794" s="246"/>
      <c r="F794" s="246"/>
      <c r="G794" s="1"/>
      <c r="H794" s="1"/>
      <c r="I794" s="1"/>
      <c r="J794" s="1"/>
      <c r="K794" s="1"/>
      <c r="L794" s="1"/>
      <c r="M794" s="1"/>
      <c r="N794" s="1"/>
      <c r="O794" s="1"/>
      <c r="P794" s="1"/>
      <c r="Q794" s="1"/>
      <c r="R794" s="1"/>
      <c r="S794" s="1"/>
      <c r="T794" s="1"/>
      <c r="U794" s="1"/>
      <c r="V794" s="1"/>
      <c r="W794" s="1"/>
      <c r="X794" s="1"/>
      <c r="Y794" s="1"/>
      <c r="Z794" s="1"/>
    </row>
    <row r="795" spans="1:26" ht="15.75" customHeight="1">
      <c r="A795" s="246"/>
      <c r="B795" s="577"/>
      <c r="C795" s="246"/>
      <c r="D795" s="246"/>
      <c r="E795" s="246"/>
      <c r="F795" s="246"/>
      <c r="G795" s="1"/>
      <c r="H795" s="1"/>
      <c r="I795" s="1"/>
      <c r="J795" s="1"/>
      <c r="K795" s="1"/>
      <c r="L795" s="1"/>
      <c r="M795" s="1"/>
      <c r="N795" s="1"/>
      <c r="O795" s="1"/>
      <c r="P795" s="1"/>
      <c r="Q795" s="1"/>
      <c r="R795" s="1"/>
      <c r="S795" s="1"/>
      <c r="T795" s="1"/>
      <c r="U795" s="1"/>
      <c r="V795" s="1"/>
      <c r="W795" s="1"/>
      <c r="X795" s="1"/>
      <c r="Y795" s="1"/>
      <c r="Z795" s="1"/>
    </row>
    <row r="796" spans="1:26" ht="15.75" customHeight="1">
      <c r="A796" s="246"/>
      <c r="B796" s="577"/>
      <c r="C796" s="246"/>
      <c r="D796" s="246"/>
      <c r="E796" s="246"/>
      <c r="F796" s="246"/>
      <c r="G796" s="1"/>
      <c r="H796" s="1"/>
      <c r="I796" s="1"/>
      <c r="J796" s="1"/>
      <c r="K796" s="1"/>
      <c r="L796" s="1"/>
      <c r="M796" s="1"/>
      <c r="N796" s="1"/>
      <c r="O796" s="1"/>
      <c r="P796" s="1"/>
      <c r="Q796" s="1"/>
      <c r="R796" s="1"/>
      <c r="S796" s="1"/>
      <c r="T796" s="1"/>
      <c r="U796" s="1"/>
      <c r="V796" s="1"/>
      <c r="W796" s="1"/>
      <c r="X796" s="1"/>
      <c r="Y796" s="1"/>
      <c r="Z796" s="1"/>
    </row>
    <row r="797" spans="1:26" ht="15.75" customHeight="1">
      <c r="A797" s="246"/>
      <c r="B797" s="577"/>
      <c r="C797" s="246"/>
      <c r="D797" s="246"/>
      <c r="E797" s="246"/>
      <c r="F797" s="246"/>
      <c r="G797" s="1"/>
      <c r="H797" s="1"/>
      <c r="I797" s="1"/>
      <c r="J797" s="1"/>
      <c r="K797" s="1"/>
      <c r="L797" s="1"/>
      <c r="M797" s="1"/>
      <c r="N797" s="1"/>
      <c r="O797" s="1"/>
      <c r="P797" s="1"/>
      <c r="Q797" s="1"/>
      <c r="R797" s="1"/>
      <c r="S797" s="1"/>
      <c r="T797" s="1"/>
      <c r="U797" s="1"/>
      <c r="V797" s="1"/>
      <c r="W797" s="1"/>
      <c r="X797" s="1"/>
      <c r="Y797" s="1"/>
      <c r="Z797" s="1"/>
    </row>
    <row r="798" spans="1:26" ht="15.75" customHeight="1">
      <c r="A798" s="246"/>
      <c r="B798" s="577"/>
      <c r="C798" s="246"/>
      <c r="D798" s="246"/>
      <c r="E798" s="246"/>
      <c r="F798" s="246"/>
      <c r="G798" s="1"/>
      <c r="H798" s="1"/>
      <c r="I798" s="1"/>
      <c r="J798" s="1"/>
      <c r="K798" s="1"/>
      <c r="L798" s="1"/>
      <c r="M798" s="1"/>
      <c r="N798" s="1"/>
      <c r="O798" s="1"/>
      <c r="P798" s="1"/>
      <c r="Q798" s="1"/>
      <c r="R798" s="1"/>
      <c r="S798" s="1"/>
      <c r="T798" s="1"/>
      <c r="U798" s="1"/>
      <c r="V798" s="1"/>
      <c r="W798" s="1"/>
      <c r="X798" s="1"/>
      <c r="Y798" s="1"/>
      <c r="Z798" s="1"/>
    </row>
    <row r="799" spans="1:26" ht="15.75" customHeight="1">
      <c r="A799" s="246"/>
      <c r="B799" s="577"/>
      <c r="C799" s="246"/>
      <c r="D799" s="246"/>
      <c r="E799" s="246"/>
      <c r="F799" s="246"/>
      <c r="G799" s="1"/>
      <c r="H799" s="1"/>
      <c r="I799" s="1"/>
      <c r="J799" s="1"/>
      <c r="K799" s="1"/>
      <c r="L799" s="1"/>
      <c r="M799" s="1"/>
      <c r="N799" s="1"/>
      <c r="O799" s="1"/>
      <c r="P799" s="1"/>
      <c r="Q799" s="1"/>
      <c r="R799" s="1"/>
      <c r="S799" s="1"/>
      <c r="T799" s="1"/>
      <c r="U799" s="1"/>
      <c r="V799" s="1"/>
      <c r="W799" s="1"/>
      <c r="X799" s="1"/>
      <c r="Y799" s="1"/>
      <c r="Z799" s="1"/>
    </row>
    <row r="800" spans="1:26" ht="15.75" customHeight="1">
      <c r="A800" s="246"/>
      <c r="B800" s="577"/>
      <c r="C800" s="246"/>
      <c r="D800" s="246"/>
      <c r="E800" s="246"/>
      <c r="F800" s="246"/>
      <c r="G800" s="1"/>
      <c r="H800" s="1"/>
      <c r="I800" s="1"/>
      <c r="J800" s="1"/>
      <c r="K800" s="1"/>
      <c r="L800" s="1"/>
      <c r="M800" s="1"/>
      <c r="N800" s="1"/>
      <c r="O800" s="1"/>
      <c r="P800" s="1"/>
      <c r="Q800" s="1"/>
      <c r="R800" s="1"/>
      <c r="S800" s="1"/>
      <c r="T800" s="1"/>
      <c r="U800" s="1"/>
      <c r="V800" s="1"/>
      <c r="W800" s="1"/>
      <c r="X800" s="1"/>
      <c r="Y800" s="1"/>
      <c r="Z800" s="1"/>
    </row>
    <row r="801" spans="1:26" ht="15.75" customHeight="1">
      <c r="A801" s="246"/>
      <c r="B801" s="577"/>
      <c r="C801" s="246"/>
      <c r="D801" s="246"/>
      <c r="E801" s="246"/>
      <c r="F801" s="246"/>
      <c r="G801" s="1"/>
      <c r="H801" s="1"/>
      <c r="I801" s="1"/>
      <c r="J801" s="1"/>
      <c r="K801" s="1"/>
      <c r="L801" s="1"/>
      <c r="M801" s="1"/>
      <c r="N801" s="1"/>
      <c r="O801" s="1"/>
      <c r="P801" s="1"/>
      <c r="Q801" s="1"/>
      <c r="R801" s="1"/>
      <c r="S801" s="1"/>
      <c r="T801" s="1"/>
      <c r="U801" s="1"/>
      <c r="V801" s="1"/>
      <c r="W801" s="1"/>
      <c r="X801" s="1"/>
      <c r="Y801" s="1"/>
      <c r="Z801" s="1"/>
    </row>
    <row r="802" spans="1:26" ht="15.75" customHeight="1">
      <c r="A802" s="246"/>
      <c r="B802" s="577"/>
      <c r="C802" s="246"/>
      <c r="D802" s="246"/>
      <c r="E802" s="246"/>
      <c r="F802" s="246"/>
      <c r="G802" s="1"/>
      <c r="H802" s="1"/>
      <c r="I802" s="1"/>
      <c r="J802" s="1"/>
      <c r="K802" s="1"/>
      <c r="L802" s="1"/>
      <c r="M802" s="1"/>
      <c r="N802" s="1"/>
      <c r="O802" s="1"/>
      <c r="P802" s="1"/>
      <c r="Q802" s="1"/>
      <c r="R802" s="1"/>
      <c r="S802" s="1"/>
      <c r="T802" s="1"/>
      <c r="U802" s="1"/>
      <c r="V802" s="1"/>
      <c r="W802" s="1"/>
      <c r="X802" s="1"/>
      <c r="Y802" s="1"/>
      <c r="Z802" s="1"/>
    </row>
    <row r="803" spans="1:26" ht="15.75" customHeight="1">
      <c r="A803" s="246"/>
      <c r="B803" s="577"/>
      <c r="C803" s="246"/>
      <c r="D803" s="246"/>
      <c r="E803" s="246"/>
      <c r="F803" s="246"/>
      <c r="G803" s="1"/>
      <c r="H803" s="1"/>
      <c r="I803" s="1"/>
      <c r="J803" s="1"/>
      <c r="K803" s="1"/>
      <c r="L803" s="1"/>
      <c r="M803" s="1"/>
      <c r="N803" s="1"/>
      <c r="O803" s="1"/>
      <c r="P803" s="1"/>
      <c r="Q803" s="1"/>
      <c r="R803" s="1"/>
      <c r="S803" s="1"/>
      <c r="T803" s="1"/>
      <c r="U803" s="1"/>
      <c r="V803" s="1"/>
      <c r="W803" s="1"/>
      <c r="X803" s="1"/>
      <c r="Y803" s="1"/>
      <c r="Z803" s="1"/>
    </row>
    <row r="804" spans="1:26" ht="15.75" customHeight="1">
      <c r="A804" s="246"/>
      <c r="B804" s="577"/>
      <c r="C804" s="246"/>
      <c r="D804" s="246"/>
      <c r="E804" s="246"/>
      <c r="F804" s="246"/>
      <c r="G804" s="1"/>
      <c r="H804" s="1"/>
      <c r="I804" s="1"/>
      <c r="J804" s="1"/>
      <c r="K804" s="1"/>
      <c r="L804" s="1"/>
      <c r="M804" s="1"/>
      <c r="N804" s="1"/>
      <c r="O804" s="1"/>
      <c r="P804" s="1"/>
      <c r="Q804" s="1"/>
      <c r="R804" s="1"/>
      <c r="S804" s="1"/>
      <c r="T804" s="1"/>
      <c r="U804" s="1"/>
      <c r="V804" s="1"/>
      <c r="W804" s="1"/>
      <c r="X804" s="1"/>
      <c r="Y804" s="1"/>
      <c r="Z804" s="1"/>
    </row>
    <row r="805" spans="1:26" ht="15.75" customHeight="1">
      <c r="A805" s="246"/>
      <c r="B805" s="577"/>
      <c r="C805" s="246"/>
      <c r="D805" s="246"/>
      <c r="E805" s="246"/>
      <c r="F805" s="246"/>
      <c r="G805" s="1"/>
      <c r="H805" s="1"/>
      <c r="I805" s="1"/>
      <c r="J805" s="1"/>
      <c r="K805" s="1"/>
      <c r="L805" s="1"/>
      <c r="M805" s="1"/>
      <c r="N805" s="1"/>
      <c r="O805" s="1"/>
      <c r="P805" s="1"/>
      <c r="Q805" s="1"/>
      <c r="R805" s="1"/>
      <c r="S805" s="1"/>
      <c r="T805" s="1"/>
      <c r="U805" s="1"/>
      <c r="V805" s="1"/>
      <c r="W805" s="1"/>
      <c r="X805" s="1"/>
      <c r="Y805" s="1"/>
      <c r="Z805" s="1"/>
    </row>
    <row r="806" spans="1:26" ht="15.75" customHeight="1">
      <c r="A806" s="246"/>
      <c r="B806" s="577"/>
      <c r="C806" s="246"/>
      <c r="D806" s="246"/>
      <c r="E806" s="246"/>
      <c r="F806" s="246"/>
      <c r="G806" s="1"/>
      <c r="H806" s="1"/>
      <c r="I806" s="1"/>
      <c r="J806" s="1"/>
      <c r="K806" s="1"/>
      <c r="L806" s="1"/>
      <c r="M806" s="1"/>
      <c r="N806" s="1"/>
      <c r="O806" s="1"/>
      <c r="P806" s="1"/>
      <c r="Q806" s="1"/>
      <c r="R806" s="1"/>
      <c r="S806" s="1"/>
      <c r="T806" s="1"/>
      <c r="U806" s="1"/>
      <c r="V806" s="1"/>
      <c r="W806" s="1"/>
      <c r="X806" s="1"/>
      <c r="Y806" s="1"/>
      <c r="Z806" s="1"/>
    </row>
    <row r="807" spans="1:26" ht="15.75" customHeight="1">
      <c r="A807" s="246"/>
      <c r="B807" s="577"/>
      <c r="C807" s="246"/>
      <c r="D807" s="246"/>
      <c r="E807" s="246"/>
      <c r="F807" s="246"/>
      <c r="G807" s="1"/>
      <c r="H807" s="1"/>
      <c r="I807" s="1"/>
      <c r="J807" s="1"/>
      <c r="K807" s="1"/>
      <c r="L807" s="1"/>
      <c r="M807" s="1"/>
      <c r="N807" s="1"/>
      <c r="O807" s="1"/>
      <c r="P807" s="1"/>
      <c r="Q807" s="1"/>
      <c r="R807" s="1"/>
      <c r="S807" s="1"/>
      <c r="T807" s="1"/>
      <c r="U807" s="1"/>
      <c r="V807" s="1"/>
      <c r="W807" s="1"/>
      <c r="X807" s="1"/>
      <c r="Y807" s="1"/>
      <c r="Z807" s="1"/>
    </row>
    <row r="808" spans="1:26" ht="15.75" customHeight="1">
      <c r="A808" s="246"/>
      <c r="B808" s="577"/>
      <c r="C808" s="246"/>
      <c r="D808" s="246"/>
      <c r="E808" s="246"/>
      <c r="F808" s="246"/>
      <c r="G808" s="1"/>
      <c r="H808" s="1"/>
      <c r="I808" s="1"/>
      <c r="J808" s="1"/>
      <c r="K808" s="1"/>
      <c r="L808" s="1"/>
      <c r="M808" s="1"/>
      <c r="N808" s="1"/>
      <c r="O808" s="1"/>
      <c r="P808" s="1"/>
      <c r="Q808" s="1"/>
      <c r="R808" s="1"/>
      <c r="S808" s="1"/>
      <c r="T808" s="1"/>
      <c r="U808" s="1"/>
      <c r="V808" s="1"/>
      <c r="W808" s="1"/>
      <c r="X808" s="1"/>
      <c r="Y808" s="1"/>
      <c r="Z808" s="1"/>
    </row>
    <row r="809" spans="1:26" ht="15.75" customHeight="1">
      <c r="A809" s="246"/>
      <c r="B809" s="577"/>
      <c r="C809" s="246"/>
      <c r="D809" s="246"/>
      <c r="E809" s="246"/>
      <c r="F809" s="246"/>
      <c r="G809" s="1"/>
      <c r="H809" s="1"/>
      <c r="I809" s="1"/>
      <c r="J809" s="1"/>
      <c r="K809" s="1"/>
      <c r="L809" s="1"/>
      <c r="M809" s="1"/>
      <c r="N809" s="1"/>
      <c r="O809" s="1"/>
      <c r="P809" s="1"/>
      <c r="Q809" s="1"/>
      <c r="R809" s="1"/>
      <c r="S809" s="1"/>
      <c r="T809" s="1"/>
      <c r="U809" s="1"/>
      <c r="V809" s="1"/>
      <c r="W809" s="1"/>
      <c r="X809" s="1"/>
      <c r="Y809" s="1"/>
      <c r="Z809" s="1"/>
    </row>
    <row r="810" spans="1:26" ht="15.75" customHeight="1">
      <c r="A810" s="246"/>
      <c r="B810" s="577"/>
      <c r="C810" s="246"/>
      <c r="D810" s="246"/>
      <c r="E810" s="246"/>
      <c r="F810" s="246"/>
      <c r="G810" s="1"/>
      <c r="H810" s="1"/>
      <c r="I810" s="1"/>
      <c r="J810" s="1"/>
      <c r="K810" s="1"/>
      <c r="L810" s="1"/>
      <c r="M810" s="1"/>
      <c r="N810" s="1"/>
      <c r="O810" s="1"/>
      <c r="P810" s="1"/>
      <c r="Q810" s="1"/>
      <c r="R810" s="1"/>
      <c r="S810" s="1"/>
      <c r="T810" s="1"/>
      <c r="U810" s="1"/>
      <c r="V810" s="1"/>
      <c r="W810" s="1"/>
      <c r="X810" s="1"/>
      <c r="Y810" s="1"/>
      <c r="Z810" s="1"/>
    </row>
    <row r="811" spans="1:26" ht="15.75" customHeight="1">
      <c r="A811" s="246"/>
      <c r="B811" s="577"/>
      <c r="C811" s="246"/>
      <c r="D811" s="246"/>
      <c r="E811" s="246"/>
      <c r="F811" s="246"/>
      <c r="G811" s="1"/>
      <c r="H811" s="1"/>
      <c r="I811" s="1"/>
      <c r="J811" s="1"/>
      <c r="K811" s="1"/>
      <c r="L811" s="1"/>
      <c r="M811" s="1"/>
      <c r="N811" s="1"/>
      <c r="O811" s="1"/>
      <c r="P811" s="1"/>
      <c r="Q811" s="1"/>
      <c r="R811" s="1"/>
      <c r="S811" s="1"/>
      <c r="T811" s="1"/>
      <c r="U811" s="1"/>
      <c r="V811" s="1"/>
      <c r="W811" s="1"/>
      <c r="X811" s="1"/>
      <c r="Y811" s="1"/>
      <c r="Z811" s="1"/>
    </row>
    <row r="812" spans="1:26" ht="15.75" customHeight="1">
      <c r="A812" s="246"/>
      <c r="B812" s="577"/>
      <c r="C812" s="246"/>
      <c r="D812" s="246"/>
      <c r="E812" s="246"/>
      <c r="F812" s="246"/>
      <c r="G812" s="1"/>
      <c r="H812" s="1"/>
      <c r="I812" s="1"/>
      <c r="J812" s="1"/>
      <c r="K812" s="1"/>
      <c r="L812" s="1"/>
      <c r="M812" s="1"/>
      <c r="N812" s="1"/>
      <c r="O812" s="1"/>
      <c r="P812" s="1"/>
      <c r="Q812" s="1"/>
      <c r="R812" s="1"/>
      <c r="S812" s="1"/>
      <c r="T812" s="1"/>
      <c r="U812" s="1"/>
      <c r="V812" s="1"/>
      <c r="W812" s="1"/>
      <c r="X812" s="1"/>
      <c r="Y812" s="1"/>
      <c r="Z812" s="1"/>
    </row>
    <row r="813" spans="1:26" ht="15.75" customHeight="1">
      <c r="A813" s="246"/>
      <c r="B813" s="577"/>
      <c r="C813" s="246"/>
      <c r="D813" s="246"/>
      <c r="E813" s="246"/>
      <c r="F813" s="246"/>
      <c r="G813" s="1"/>
      <c r="H813" s="1"/>
      <c r="I813" s="1"/>
      <c r="J813" s="1"/>
      <c r="K813" s="1"/>
      <c r="L813" s="1"/>
      <c r="M813" s="1"/>
      <c r="N813" s="1"/>
      <c r="O813" s="1"/>
      <c r="P813" s="1"/>
      <c r="Q813" s="1"/>
      <c r="R813" s="1"/>
      <c r="S813" s="1"/>
      <c r="T813" s="1"/>
      <c r="U813" s="1"/>
      <c r="V813" s="1"/>
      <c r="W813" s="1"/>
      <c r="X813" s="1"/>
      <c r="Y813" s="1"/>
      <c r="Z813" s="1"/>
    </row>
    <row r="814" spans="1:26" ht="15.75" customHeight="1">
      <c r="A814" s="246"/>
      <c r="B814" s="577"/>
      <c r="C814" s="246"/>
      <c r="D814" s="246"/>
      <c r="E814" s="246"/>
      <c r="F814" s="246"/>
      <c r="G814" s="1"/>
      <c r="H814" s="1"/>
      <c r="I814" s="1"/>
      <c r="J814" s="1"/>
      <c r="K814" s="1"/>
      <c r="L814" s="1"/>
      <c r="M814" s="1"/>
      <c r="N814" s="1"/>
      <c r="O814" s="1"/>
      <c r="P814" s="1"/>
      <c r="Q814" s="1"/>
      <c r="R814" s="1"/>
      <c r="S814" s="1"/>
      <c r="T814" s="1"/>
      <c r="U814" s="1"/>
      <c r="V814" s="1"/>
      <c r="W814" s="1"/>
      <c r="X814" s="1"/>
      <c r="Y814" s="1"/>
      <c r="Z814" s="1"/>
    </row>
    <row r="815" spans="1:26" ht="15.75" customHeight="1">
      <c r="A815" s="246"/>
      <c r="B815" s="577"/>
      <c r="C815" s="246"/>
      <c r="D815" s="246"/>
      <c r="E815" s="246"/>
      <c r="F815" s="246"/>
      <c r="G815" s="1"/>
      <c r="H815" s="1"/>
      <c r="I815" s="1"/>
      <c r="J815" s="1"/>
      <c r="K815" s="1"/>
      <c r="L815" s="1"/>
      <c r="M815" s="1"/>
      <c r="N815" s="1"/>
      <c r="O815" s="1"/>
      <c r="P815" s="1"/>
      <c r="Q815" s="1"/>
      <c r="R815" s="1"/>
      <c r="S815" s="1"/>
      <c r="T815" s="1"/>
      <c r="U815" s="1"/>
      <c r="V815" s="1"/>
      <c r="W815" s="1"/>
      <c r="X815" s="1"/>
      <c r="Y815" s="1"/>
      <c r="Z815" s="1"/>
    </row>
    <row r="816" spans="1:26" ht="15.75" customHeight="1">
      <c r="A816" s="246"/>
      <c r="B816" s="577"/>
      <c r="C816" s="246"/>
      <c r="D816" s="246"/>
      <c r="E816" s="246"/>
      <c r="F816" s="246"/>
      <c r="G816" s="1"/>
      <c r="H816" s="1"/>
      <c r="I816" s="1"/>
      <c r="J816" s="1"/>
      <c r="K816" s="1"/>
      <c r="L816" s="1"/>
      <c r="M816" s="1"/>
      <c r="N816" s="1"/>
      <c r="O816" s="1"/>
      <c r="P816" s="1"/>
      <c r="Q816" s="1"/>
      <c r="R816" s="1"/>
      <c r="S816" s="1"/>
      <c r="T816" s="1"/>
      <c r="U816" s="1"/>
      <c r="V816" s="1"/>
      <c r="W816" s="1"/>
      <c r="X816" s="1"/>
      <c r="Y816" s="1"/>
      <c r="Z816" s="1"/>
    </row>
    <row r="817" spans="1:26" ht="15.75" customHeight="1">
      <c r="A817" s="246"/>
      <c r="B817" s="577"/>
      <c r="C817" s="246"/>
      <c r="D817" s="246"/>
      <c r="E817" s="246"/>
      <c r="F817" s="246"/>
      <c r="G817" s="1"/>
      <c r="H817" s="1"/>
      <c r="I817" s="1"/>
      <c r="J817" s="1"/>
      <c r="K817" s="1"/>
      <c r="L817" s="1"/>
      <c r="M817" s="1"/>
      <c r="N817" s="1"/>
      <c r="O817" s="1"/>
      <c r="P817" s="1"/>
      <c r="Q817" s="1"/>
      <c r="R817" s="1"/>
      <c r="S817" s="1"/>
      <c r="T817" s="1"/>
      <c r="U817" s="1"/>
      <c r="V817" s="1"/>
      <c r="W817" s="1"/>
      <c r="X817" s="1"/>
      <c r="Y817" s="1"/>
      <c r="Z817" s="1"/>
    </row>
    <row r="818" spans="1:26" ht="15.75" customHeight="1">
      <c r="A818" s="246"/>
      <c r="B818" s="577"/>
      <c r="C818" s="246"/>
      <c r="D818" s="246"/>
      <c r="E818" s="246"/>
      <c r="F818" s="246"/>
      <c r="G818" s="1"/>
      <c r="H818" s="1"/>
      <c r="I818" s="1"/>
      <c r="J818" s="1"/>
      <c r="K818" s="1"/>
      <c r="L818" s="1"/>
      <c r="M818" s="1"/>
      <c r="N818" s="1"/>
      <c r="O818" s="1"/>
      <c r="P818" s="1"/>
      <c r="Q818" s="1"/>
      <c r="R818" s="1"/>
      <c r="S818" s="1"/>
      <c r="T818" s="1"/>
      <c r="U818" s="1"/>
      <c r="V818" s="1"/>
      <c r="W818" s="1"/>
      <c r="X818" s="1"/>
      <c r="Y818" s="1"/>
      <c r="Z818" s="1"/>
    </row>
    <row r="819" spans="1:26" ht="15.75" customHeight="1">
      <c r="A819" s="246"/>
      <c r="B819" s="577"/>
      <c r="C819" s="246"/>
      <c r="D819" s="246"/>
      <c r="E819" s="246"/>
      <c r="F819" s="246"/>
      <c r="G819" s="1"/>
      <c r="H819" s="1"/>
      <c r="I819" s="1"/>
      <c r="J819" s="1"/>
      <c r="K819" s="1"/>
      <c r="L819" s="1"/>
      <c r="M819" s="1"/>
      <c r="N819" s="1"/>
      <c r="O819" s="1"/>
      <c r="P819" s="1"/>
      <c r="Q819" s="1"/>
      <c r="R819" s="1"/>
      <c r="S819" s="1"/>
      <c r="T819" s="1"/>
      <c r="U819" s="1"/>
      <c r="V819" s="1"/>
      <c r="W819" s="1"/>
      <c r="X819" s="1"/>
      <c r="Y819" s="1"/>
      <c r="Z819" s="1"/>
    </row>
    <row r="820" spans="1:26" ht="15.75" customHeight="1">
      <c r="A820" s="246"/>
      <c r="B820" s="577"/>
      <c r="C820" s="246"/>
      <c r="D820" s="246"/>
      <c r="E820" s="246"/>
      <c r="F820" s="246"/>
      <c r="G820" s="1"/>
      <c r="H820" s="1"/>
      <c r="I820" s="1"/>
      <c r="J820" s="1"/>
      <c r="K820" s="1"/>
      <c r="L820" s="1"/>
      <c r="M820" s="1"/>
      <c r="N820" s="1"/>
      <c r="O820" s="1"/>
      <c r="P820" s="1"/>
      <c r="Q820" s="1"/>
      <c r="R820" s="1"/>
      <c r="S820" s="1"/>
      <c r="T820" s="1"/>
      <c r="U820" s="1"/>
      <c r="V820" s="1"/>
      <c r="W820" s="1"/>
      <c r="X820" s="1"/>
      <c r="Y820" s="1"/>
      <c r="Z820" s="1"/>
    </row>
    <row r="821" spans="1:26" ht="15.75" customHeight="1">
      <c r="A821" s="246"/>
      <c r="B821" s="577"/>
      <c r="C821" s="246"/>
      <c r="D821" s="246"/>
      <c r="E821" s="246"/>
      <c r="F821" s="246"/>
      <c r="G821" s="1"/>
      <c r="H821" s="1"/>
      <c r="I821" s="1"/>
      <c r="J821" s="1"/>
      <c r="K821" s="1"/>
      <c r="L821" s="1"/>
      <c r="M821" s="1"/>
      <c r="N821" s="1"/>
      <c r="O821" s="1"/>
      <c r="P821" s="1"/>
      <c r="Q821" s="1"/>
      <c r="R821" s="1"/>
      <c r="S821" s="1"/>
      <c r="T821" s="1"/>
      <c r="U821" s="1"/>
      <c r="V821" s="1"/>
      <c r="W821" s="1"/>
      <c r="X821" s="1"/>
      <c r="Y821" s="1"/>
      <c r="Z821" s="1"/>
    </row>
    <row r="822" spans="1:26" ht="15.75" customHeight="1">
      <c r="A822" s="246"/>
      <c r="B822" s="577"/>
      <c r="C822" s="246"/>
      <c r="D822" s="246"/>
      <c r="E822" s="246"/>
      <c r="F822" s="246"/>
      <c r="G822" s="1"/>
      <c r="H822" s="1"/>
      <c r="I822" s="1"/>
      <c r="J822" s="1"/>
      <c r="K822" s="1"/>
      <c r="L822" s="1"/>
      <c r="M822" s="1"/>
      <c r="N822" s="1"/>
      <c r="O822" s="1"/>
      <c r="P822" s="1"/>
      <c r="Q822" s="1"/>
      <c r="R822" s="1"/>
      <c r="S822" s="1"/>
      <c r="T822" s="1"/>
      <c r="U822" s="1"/>
      <c r="V822" s="1"/>
      <c r="W822" s="1"/>
      <c r="X822" s="1"/>
      <c r="Y822" s="1"/>
      <c r="Z822" s="1"/>
    </row>
    <row r="823" spans="1:26" ht="15.75" customHeight="1">
      <c r="A823" s="246"/>
      <c r="B823" s="577"/>
      <c r="C823" s="246"/>
      <c r="D823" s="246"/>
      <c r="E823" s="246"/>
      <c r="F823" s="246"/>
      <c r="G823" s="1"/>
      <c r="H823" s="1"/>
      <c r="I823" s="1"/>
      <c r="J823" s="1"/>
      <c r="K823" s="1"/>
      <c r="L823" s="1"/>
      <c r="M823" s="1"/>
      <c r="N823" s="1"/>
      <c r="O823" s="1"/>
      <c r="P823" s="1"/>
      <c r="Q823" s="1"/>
      <c r="R823" s="1"/>
      <c r="S823" s="1"/>
      <c r="T823" s="1"/>
      <c r="U823" s="1"/>
      <c r="V823" s="1"/>
      <c r="W823" s="1"/>
      <c r="X823" s="1"/>
      <c r="Y823" s="1"/>
      <c r="Z823" s="1"/>
    </row>
    <row r="824" spans="1:26" ht="15.75" customHeight="1">
      <c r="A824" s="246"/>
      <c r="B824" s="577"/>
      <c r="C824" s="246"/>
      <c r="D824" s="246"/>
      <c r="E824" s="246"/>
      <c r="F824" s="246"/>
      <c r="G824" s="1"/>
      <c r="H824" s="1"/>
      <c r="I824" s="1"/>
      <c r="J824" s="1"/>
      <c r="K824" s="1"/>
      <c r="L824" s="1"/>
      <c r="M824" s="1"/>
      <c r="N824" s="1"/>
      <c r="O824" s="1"/>
      <c r="P824" s="1"/>
      <c r="Q824" s="1"/>
      <c r="R824" s="1"/>
      <c r="S824" s="1"/>
      <c r="T824" s="1"/>
      <c r="U824" s="1"/>
      <c r="V824" s="1"/>
      <c r="W824" s="1"/>
      <c r="X824" s="1"/>
      <c r="Y824" s="1"/>
      <c r="Z824" s="1"/>
    </row>
    <row r="825" spans="1:26" ht="15.75" customHeight="1">
      <c r="A825" s="246"/>
      <c r="B825" s="577"/>
      <c r="C825" s="246"/>
      <c r="D825" s="246"/>
      <c r="E825" s="246"/>
      <c r="F825" s="246"/>
      <c r="G825" s="1"/>
      <c r="H825" s="1"/>
      <c r="I825" s="1"/>
      <c r="J825" s="1"/>
      <c r="K825" s="1"/>
      <c r="L825" s="1"/>
      <c r="M825" s="1"/>
      <c r="N825" s="1"/>
      <c r="O825" s="1"/>
      <c r="P825" s="1"/>
      <c r="Q825" s="1"/>
      <c r="R825" s="1"/>
      <c r="S825" s="1"/>
      <c r="T825" s="1"/>
      <c r="U825" s="1"/>
      <c r="V825" s="1"/>
      <c r="W825" s="1"/>
      <c r="X825" s="1"/>
      <c r="Y825" s="1"/>
      <c r="Z825" s="1"/>
    </row>
    <row r="826" spans="1:26" ht="15.75" customHeight="1">
      <c r="A826" s="246"/>
      <c r="B826" s="577"/>
      <c r="C826" s="246"/>
      <c r="D826" s="246"/>
      <c r="E826" s="246"/>
      <c r="F826" s="246"/>
      <c r="G826" s="1"/>
      <c r="H826" s="1"/>
      <c r="I826" s="1"/>
      <c r="J826" s="1"/>
      <c r="K826" s="1"/>
      <c r="L826" s="1"/>
      <c r="M826" s="1"/>
      <c r="N826" s="1"/>
      <c r="O826" s="1"/>
      <c r="P826" s="1"/>
      <c r="Q826" s="1"/>
      <c r="R826" s="1"/>
      <c r="S826" s="1"/>
      <c r="T826" s="1"/>
      <c r="U826" s="1"/>
      <c r="V826" s="1"/>
      <c r="W826" s="1"/>
      <c r="X826" s="1"/>
      <c r="Y826" s="1"/>
      <c r="Z826" s="1"/>
    </row>
    <row r="827" spans="1:26" ht="15.75" customHeight="1">
      <c r="A827" s="246"/>
      <c r="B827" s="577"/>
      <c r="C827" s="246"/>
      <c r="D827" s="246"/>
      <c r="E827" s="246"/>
      <c r="F827" s="246"/>
      <c r="G827" s="1"/>
      <c r="H827" s="1"/>
      <c r="I827" s="1"/>
      <c r="J827" s="1"/>
      <c r="K827" s="1"/>
      <c r="L827" s="1"/>
      <c r="M827" s="1"/>
      <c r="N827" s="1"/>
      <c r="O827" s="1"/>
      <c r="P827" s="1"/>
      <c r="Q827" s="1"/>
      <c r="R827" s="1"/>
      <c r="S827" s="1"/>
      <c r="T827" s="1"/>
      <c r="U827" s="1"/>
      <c r="V827" s="1"/>
      <c r="W827" s="1"/>
      <c r="X827" s="1"/>
      <c r="Y827" s="1"/>
      <c r="Z827" s="1"/>
    </row>
    <row r="828" spans="1:26" ht="15.75" customHeight="1">
      <c r="A828" s="246"/>
      <c r="B828" s="577"/>
      <c r="C828" s="246"/>
      <c r="D828" s="246"/>
      <c r="E828" s="246"/>
      <c r="F828" s="246"/>
      <c r="G828" s="1"/>
      <c r="H828" s="1"/>
      <c r="I828" s="1"/>
      <c r="J828" s="1"/>
      <c r="K828" s="1"/>
      <c r="L828" s="1"/>
      <c r="M828" s="1"/>
      <c r="N828" s="1"/>
      <c r="O828" s="1"/>
      <c r="P828" s="1"/>
      <c r="Q828" s="1"/>
      <c r="R828" s="1"/>
      <c r="S828" s="1"/>
      <c r="T828" s="1"/>
      <c r="U828" s="1"/>
      <c r="V828" s="1"/>
      <c r="W828" s="1"/>
      <c r="X828" s="1"/>
      <c r="Y828" s="1"/>
      <c r="Z828" s="1"/>
    </row>
    <row r="829" spans="1:26" ht="15.75" customHeight="1">
      <c r="A829" s="246"/>
      <c r="B829" s="577"/>
      <c r="C829" s="246"/>
      <c r="D829" s="246"/>
      <c r="E829" s="246"/>
      <c r="F829" s="246"/>
      <c r="G829" s="1"/>
      <c r="H829" s="1"/>
      <c r="I829" s="1"/>
      <c r="J829" s="1"/>
      <c r="K829" s="1"/>
      <c r="L829" s="1"/>
      <c r="M829" s="1"/>
      <c r="N829" s="1"/>
      <c r="O829" s="1"/>
      <c r="P829" s="1"/>
      <c r="Q829" s="1"/>
      <c r="R829" s="1"/>
      <c r="S829" s="1"/>
      <c r="T829" s="1"/>
      <c r="U829" s="1"/>
      <c r="V829" s="1"/>
      <c r="W829" s="1"/>
      <c r="X829" s="1"/>
      <c r="Y829" s="1"/>
      <c r="Z829" s="1"/>
    </row>
    <row r="830" spans="1:26" ht="15.75" customHeight="1">
      <c r="A830" s="246"/>
      <c r="B830" s="577"/>
      <c r="C830" s="246"/>
      <c r="D830" s="246"/>
      <c r="E830" s="246"/>
      <c r="F830" s="246"/>
      <c r="G830" s="1"/>
      <c r="H830" s="1"/>
      <c r="I830" s="1"/>
      <c r="J830" s="1"/>
      <c r="K830" s="1"/>
      <c r="L830" s="1"/>
      <c r="M830" s="1"/>
      <c r="N830" s="1"/>
      <c r="O830" s="1"/>
      <c r="P830" s="1"/>
      <c r="Q830" s="1"/>
      <c r="R830" s="1"/>
      <c r="S830" s="1"/>
      <c r="T830" s="1"/>
      <c r="U830" s="1"/>
      <c r="V830" s="1"/>
      <c r="W830" s="1"/>
      <c r="X830" s="1"/>
      <c r="Y830" s="1"/>
      <c r="Z830" s="1"/>
    </row>
    <row r="831" spans="1:26" ht="15.75" customHeight="1">
      <c r="A831" s="246"/>
      <c r="B831" s="577"/>
      <c r="C831" s="246"/>
      <c r="D831" s="246"/>
      <c r="E831" s="246"/>
      <c r="F831" s="246"/>
      <c r="G831" s="1"/>
      <c r="H831" s="1"/>
      <c r="I831" s="1"/>
      <c r="J831" s="1"/>
      <c r="K831" s="1"/>
      <c r="L831" s="1"/>
      <c r="M831" s="1"/>
      <c r="N831" s="1"/>
      <c r="O831" s="1"/>
      <c r="P831" s="1"/>
      <c r="Q831" s="1"/>
      <c r="R831" s="1"/>
      <c r="S831" s="1"/>
      <c r="T831" s="1"/>
      <c r="U831" s="1"/>
      <c r="V831" s="1"/>
      <c r="W831" s="1"/>
      <c r="X831" s="1"/>
      <c r="Y831" s="1"/>
      <c r="Z831" s="1"/>
    </row>
    <row r="832" spans="1:26" ht="15.75" customHeight="1">
      <c r="A832" s="246"/>
      <c r="B832" s="577"/>
      <c r="C832" s="246"/>
      <c r="D832" s="246"/>
      <c r="E832" s="246"/>
      <c r="F832" s="246"/>
      <c r="G832" s="1"/>
      <c r="H832" s="1"/>
      <c r="I832" s="1"/>
      <c r="J832" s="1"/>
      <c r="K832" s="1"/>
      <c r="L832" s="1"/>
      <c r="M832" s="1"/>
      <c r="N832" s="1"/>
      <c r="O832" s="1"/>
      <c r="P832" s="1"/>
      <c r="Q832" s="1"/>
      <c r="R832" s="1"/>
      <c r="S832" s="1"/>
      <c r="T832" s="1"/>
      <c r="U832" s="1"/>
      <c r="V832" s="1"/>
      <c r="W832" s="1"/>
      <c r="X832" s="1"/>
      <c r="Y832" s="1"/>
      <c r="Z832" s="1"/>
    </row>
    <row r="833" spans="1:26" ht="15.75" customHeight="1">
      <c r="A833" s="246"/>
      <c r="B833" s="577"/>
      <c r="C833" s="246"/>
      <c r="D833" s="246"/>
      <c r="E833" s="246"/>
      <c r="F833" s="246"/>
      <c r="G833" s="1"/>
      <c r="H833" s="1"/>
      <c r="I833" s="1"/>
      <c r="J833" s="1"/>
      <c r="K833" s="1"/>
      <c r="L833" s="1"/>
      <c r="M833" s="1"/>
      <c r="N833" s="1"/>
      <c r="O833" s="1"/>
      <c r="P833" s="1"/>
      <c r="Q833" s="1"/>
      <c r="R833" s="1"/>
      <c r="S833" s="1"/>
      <c r="T833" s="1"/>
      <c r="U833" s="1"/>
      <c r="V833" s="1"/>
      <c r="W833" s="1"/>
      <c r="X833" s="1"/>
      <c r="Y833" s="1"/>
      <c r="Z833" s="1"/>
    </row>
    <row r="834" spans="1:26" ht="15.75" customHeight="1">
      <c r="A834" s="246"/>
      <c r="B834" s="577"/>
      <c r="C834" s="246"/>
      <c r="D834" s="246"/>
      <c r="E834" s="246"/>
      <c r="F834" s="246"/>
      <c r="G834" s="1"/>
      <c r="H834" s="1"/>
      <c r="I834" s="1"/>
      <c r="J834" s="1"/>
      <c r="K834" s="1"/>
      <c r="L834" s="1"/>
      <c r="M834" s="1"/>
      <c r="N834" s="1"/>
      <c r="O834" s="1"/>
      <c r="P834" s="1"/>
      <c r="Q834" s="1"/>
      <c r="R834" s="1"/>
      <c r="S834" s="1"/>
      <c r="T834" s="1"/>
      <c r="U834" s="1"/>
      <c r="V834" s="1"/>
      <c r="W834" s="1"/>
      <c r="X834" s="1"/>
      <c r="Y834" s="1"/>
      <c r="Z834" s="1"/>
    </row>
    <row r="835" spans="1:26" ht="15.75" customHeight="1">
      <c r="A835" s="246"/>
      <c r="B835" s="577"/>
      <c r="C835" s="246"/>
      <c r="D835" s="246"/>
      <c r="E835" s="246"/>
      <c r="F835" s="246"/>
      <c r="G835" s="1"/>
      <c r="H835" s="1"/>
      <c r="I835" s="1"/>
      <c r="J835" s="1"/>
      <c r="K835" s="1"/>
      <c r="L835" s="1"/>
      <c r="M835" s="1"/>
      <c r="N835" s="1"/>
      <c r="O835" s="1"/>
      <c r="P835" s="1"/>
      <c r="Q835" s="1"/>
      <c r="R835" s="1"/>
      <c r="S835" s="1"/>
      <c r="T835" s="1"/>
      <c r="U835" s="1"/>
      <c r="V835" s="1"/>
      <c r="W835" s="1"/>
      <c r="X835" s="1"/>
      <c r="Y835" s="1"/>
      <c r="Z835" s="1"/>
    </row>
    <row r="836" spans="1:26" ht="15.75" customHeight="1">
      <c r="A836" s="246"/>
      <c r="B836" s="577"/>
      <c r="C836" s="246"/>
      <c r="D836" s="246"/>
      <c r="E836" s="246"/>
      <c r="F836" s="246"/>
      <c r="G836" s="1"/>
      <c r="H836" s="1"/>
      <c r="I836" s="1"/>
      <c r="J836" s="1"/>
      <c r="K836" s="1"/>
      <c r="L836" s="1"/>
      <c r="M836" s="1"/>
      <c r="N836" s="1"/>
      <c r="O836" s="1"/>
      <c r="P836" s="1"/>
      <c r="Q836" s="1"/>
      <c r="R836" s="1"/>
      <c r="S836" s="1"/>
      <c r="T836" s="1"/>
      <c r="U836" s="1"/>
      <c r="V836" s="1"/>
      <c r="W836" s="1"/>
      <c r="X836" s="1"/>
      <c r="Y836" s="1"/>
      <c r="Z836" s="1"/>
    </row>
    <row r="837" spans="1:26" ht="15.75" customHeight="1">
      <c r="A837" s="246"/>
      <c r="B837" s="577"/>
      <c r="C837" s="246"/>
      <c r="D837" s="246"/>
      <c r="E837" s="246"/>
      <c r="F837" s="246"/>
      <c r="G837" s="1"/>
      <c r="H837" s="1"/>
      <c r="I837" s="1"/>
      <c r="J837" s="1"/>
      <c r="K837" s="1"/>
      <c r="L837" s="1"/>
      <c r="M837" s="1"/>
      <c r="N837" s="1"/>
      <c r="O837" s="1"/>
      <c r="P837" s="1"/>
      <c r="Q837" s="1"/>
      <c r="R837" s="1"/>
      <c r="S837" s="1"/>
      <c r="T837" s="1"/>
      <c r="U837" s="1"/>
      <c r="V837" s="1"/>
      <c r="W837" s="1"/>
      <c r="X837" s="1"/>
      <c r="Y837" s="1"/>
      <c r="Z837" s="1"/>
    </row>
    <row r="838" spans="1:26" ht="15.75" customHeight="1">
      <c r="A838" s="246"/>
      <c r="B838" s="577"/>
      <c r="C838" s="246"/>
      <c r="D838" s="246"/>
      <c r="E838" s="246"/>
      <c r="F838" s="246"/>
      <c r="G838" s="1"/>
      <c r="H838" s="1"/>
      <c r="I838" s="1"/>
      <c r="J838" s="1"/>
      <c r="K838" s="1"/>
      <c r="L838" s="1"/>
      <c r="M838" s="1"/>
      <c r="N838" s="1"/>
      <c r="O838" s="1"/>
      <c r="P838" s="1"/>
      <c r="Q838" s="1"/>
      <c r="R838" s="1"/>
      <c r="S838" s="1"/>
      <c r="T838" s="1"/>
      <c r="U838" s="1"/>
      <c r="V838" s="1"/>
      <c r="W838" s="1"/>
      <c r="X838" s="1"/>
      <c r="Y838" s="1"/>
      <c r="Z838" s="1"/>
    </row>
    <row r="839" spans="1:26" ht="15.75" customHeight="1">
      <c r="A839" s="246"/>
      <c r="B839" s="577"/>
      <c r="C839" s="246"/>
      <c r="D839" s="246"/>
      <c r="E839" s="246"/>
      <c r="F839" s="246"/>
      <c r="G839" s="1"/>
      <c r="H839" s="1"/>
      <c r="I839" s="1"/>
      <c r="J839" s="1"/>
      <c r="K839" s="1"/>
      <c r="L839" s="1"/>
      <c r="M839" s="1"/>
      <c r="N839" s="1"/>
      <c r="O839" s="1"/>
      <c r="P839" s="1"/>
      <c r="Q839" s="1"/>
      <c r="R839" s="1"/>
      <c r="S839" s="1"/>
      <c r="T839" s="1"/>
      <c r="U839" s="1"/>
      <c r="V839" s="1"/>
      <c r="W839" s="1"/>
      <c r="X839" s="1"/>
      <c r="Y839" s="1"/>
      <c r="Z839" s="1"/>
    </row>
    <row r="840" spans="1:26" ht="15.75" customHeight="1">
      <c r="A840" s="246"/>
      <c r="B840" s="577"/>
      <c r="C840" s="246"/>
      <c r="D840" s="246"/>
      <c r="E840" s="246"/>
      <c r="F840" s="246"/>
      <c r="G840" s="1"/>
      <c r="H840" s="1"/>
      <c r="I840" s="1"/>
      <c r="J840" s="1"/>
      <c r="K840" s="1"/>
      <c r="L840" s="1"/>
      <c r="M840" s="1"/>
      <c r="N840" s="1"/>
      <c r="O840" s="1"/>
      <c r="P840" s="1"/>
      <c r="Q840" s="1"/>
      <c r="R840" s="1"/>
      <c r="S840" s="1"/>
      <c r="T840" s="1"/>
      <c r="U840" s="1"/>
      <c r="V840" s="1"/>
      <c r="W840" s="1"/>
      <c r="X840" s="1"/>
      <c r="Y840" s="1"/>
      <c r="Z840" s="1"/>
    </row>
    <row r="841" spans="1:26" ht="15.75" customHeight="1">
      <c r="A841" s="246"/>
      <c r="B841" s="577"/>
      <c r="C841" s="246"/>
      <c r="D841" s="246"/>
      <c r="E841" s="246"/>
      <c r="F841" s="246"/>
      <c r="G841" s="1"/>
      <c r="H841" s="1"/>
      <c r="I841" s="1"/>
      <c r="J841" s="1"/>
      <c r="K841" s="1"/>
      <c r="L841" s="1"/>
      <c r="M841" s="1"/>
      <c r="N841" s="1"/>
      <c r="O841" s="1"/>
      <c r="P841" s="1"/>
      <c r="Q841" s="1"/>
      <c r="R841" s="1"/>
      <c r="S841" s="1"/>
      <c r="T841" s="1"/>
      <c r="U841" s="1"/>
      <c r="V841" s="1"/>
      <c r="W841" s="1"/>
      <c r="X841" s="1"/>
      <c r="Y841" s="1"/>
      <c r="Z841" s="1"/>
    </row>
    <row r="842" spans="1:26" ht="15.75" customHeight="1">
      <c r="A842" s="246"/>
      <c r="B842" s="577"/>
      <c r="C842" s="246"/>
      <c r="D842" s="246"/>
      <c r="E842" s="246"/>
      <c r="F842" s="246"/>
      <c r="G842" s="1"/>
      <c r="H842" s="1"/>
      <c r="I842" s="1"/>
      <c r="J842" s="1"/>
      <c r="K842" s="1"/>
      <c r="L842" s="1"/>
      <c r="M842" s="1"/>
      <c r="N842" s="1"/>
      <c r="O842" s="1"/>
      <c r="P842" s="1"/>
      <c r="Q842" s="1"/>
      <c r="R842" s="1"/>
      <c r="S842" s="1"/>
      <c r="T842" s="1"/>
      <c r="U842" s="1"/>
      <c r="V842" s="1"/>
      <c r="W842" s="1"/>
      <c r="X842" s="1"/>
      <c r="Y842" s="1"/>
      <c r="Z842" s="1"/>
    </row>
    <row r="843" spans="1:26" ht="15.75" customHeight="1">
      <c r="A843" s="246"/>
      <c r="B843" s="577"/>
      <c r="C843" s="246"/>
      <c r="D843" s="246"/>
      <c r="E843" s="246"/>
      <c r="F843" s="246"/>
      <c r="G843" s="1"/>
      <c r="H843" s="1"/>
      <c r="I843" s="1"/>
      <c r="J843" s="1"/>
      <c r="K843" s="1"/>
      <c r="L843" s="1"/>
      <c r="M843" s="1"/>
      <c r="N843" s="1"/>
      <c r="O843" s="1"/>
      <c r="P843" s="1"/>
      <c r="Q843" s="1"/>
      <c r="R843" s="1"/>
      <c r="S843" s="1"/>
      <c r="T843" s="1"/>
      <c r="U843" s="1"/>
      <c r="V843" s="1"/>
      <c r="W843" s="1"/>
      <c r="X843" s="1"/>
      <c r="Y843" s="1"/>
      <c r="Z843" s="1"/>
    </row>
    <row r="844" spans="1:26" ht="15.75" customHeight="1">
      <c r="A844" s="246"/>
      <c r="B844" s="577"/>
      <c r="C844" s="246"/>
      <c r="D844" s="246"/>
      <c r="E844" s="246"/>
      <c r="F844" s="246"/>
      <c r="G844" s="1"/>
      <c r="H844" s="1"/>
      <c r="I844" s="1"/>
      <c r="J844" s="1"/>
      <c r="K844" s="1"/>
      <c r="L844" s="1"/>
      <c r="M844" s="1"/>
      <c r="N844" s="1"/>
      <c r="O844" s="1"/>
      <c r="P844" s="1"/>
      <c r="Q844" s="1"/>
      <c r="R844" s="1"/>
      <c r="S844" s="1"/>
      <c r="T844" s="1"/>
      <c r="U844" s="1"/>
      <c r="V844" s="1"/>
      <c r="W844" s="1"/>
      <c r="X844" s="1"/>
      <c r="Y844" s="1"/>
      <c r="Z844" s="1"/>
    </row>
    <row r="845" spans="1:26" ht="15.75" customHeight="1">
      <c r="A845" s="246"/>
      <c r="B845" s="577"/>
      <c r="C845" s="246"/>
      <c r="D845" s="246"/>
      <c r="E845" s="246"/>
      <c r="F845" s="246"/>
      <c r="G845" s="1"/>
      <c r="H845" s="1"/>
      <c r="I845" s="1"/>
      <c r="J845" s="1"/>
      <c r="K845" s="1"/>
      <c r="L845" s="1"/>
      <c r="M845" s="1"/>
      <c r="N845" s="1"/>
      <c r="O845" s="1"/>
      <c r="P845" s="1"/>
      <c r="Q845" s="1"/>
      <c r="R845" s="1"/>
      <c r="S845" s="1"/>
      <c r="T845" s="1"/>
      <c r="U845" s="1"/>
      <c r="V845" s="1"/>
      <c r="W845" s="1"/>
      <c r="X845" s="1"/>
      <c r="Y845" s="1"/>
      <c r="Z845" s="1"/>
    </row>
    <row r="846" spans="1:26" ht="15.75" customHeight="1">
      <c r="A846" s="246"/>
      <c r="B846" s="577"/>
      <c r="C846" s="246"/>
      <c r="D846" s="246"/>
      <c r="E846" s="246"/>
      <c r="F846" s="246"/>
      <c r="G846" s="1"/>
      <c r="H846" s="1"/>
      <c r="I846" s="1"/>
      <c r="J846" s="1"/>
      <c r="K846" s="1"/>
      <c r="L846" s="1"/>
      <c r="M846" s="1"/>
      <c r="N846" s="1"/>
      <c r="O846" s="1"/>
      <c r="P846" s="1"/>
      <c r="Q846" s="1"/>
      <c r="R846" s="1"/>
      <c r="S846" s="1"/>
      <c r="T846" s="1"/>
      <c r="U846" s="1"/>
      <c r="V846" s="1"/>
      <c r="W846" s="1"/>
      <c r="X846" s="1"/>
      <c r="Y846" s="1"/>
      <c r="Z846" s="1"/>
    </row>
    <row r="847" spans="1:26" ht="15.75" customHeight="1">
      <c r="A847" s="246"/>
      <c r="B847" s="577"/>
      <c r="C847" s="246"/>
      <c r="D847" s="246"/>
      <c r="E847" s="246"/>
      <c r="F847" s="246"/>
      <c r="G847" s="1"/>
      <c r="H847" s="1"/>
      <c r="I847" s="1"/>
      <c r="J847" s="1"/>
      <c r="K847" s="1"/>
      <c r="L847" s="1"/>
      <c r="M847" s="1"/>
      <c r="N847" s="1"/>
      <c r="O847" s="1"/>
      <c r="P847" s="1"/>
      <c r="Q847" s="1"/>
      <c r="R847" s="1"/>
      <c r="S847" s="1"/>
      <c r="T847" s="1"/>
      <c r="U847" s="1"/>
      <c r="V847" s="1"/>
      <c r="W847" s="1"/>
      <c r="X847" s="1"/>
      <c r="Y847" s="1"/>
      <c r="Z847" s="1"/>
    </row>
    <row r="848" spans="1:26" ht="15.75" customHeight="1">
      <c r="A848" s="246"/>
      <c r="B848" s="577"/>
      <c r="C848" s="246"/>
      <c r="D848" s="246"/>
      <c r="E848" s="246"/>
      <c r="F848" s="246"/>
      <c r="G848" s="1"/>
      <c r="H848" s="1"/>
      <c r="I848" s="1"/>
      <c r="J848" s="1"/>
      <c r="K848" s="1"/>
      <c r="L848" s="1"/>
      <c r="M848" s="1"/>
      <c r="N848" s="1"/>
      <c r="O848" s="1"/>
      <c r="P848" s="1"/>
      <c r="Q848" s="1"/>
      <c r="R848" s="1"/>
      <c r="S848" s="1"/>
      <c r="T848" s="1"/>
      <c r="U848" s="1"/>
      <c r="V848" s="1"/>
      <c r="W848" s="1"/>
      <c r="X848" s="1"/>
      <c r="Y848" s="1"/>
      <c r="Z848" s="1"/>
    </row>
    <row r="849" spans="1:26" ht="15.75" customHeight="1">
      <c r="A849" s="246"/>
      <c r="B849" s="577"/>
      <c r="C849" s="246"/>
      <c r="D849" s="246"/>
      <c r="E849" s="246"/>
      <c r="F849" s="246"/>
      <c r="G849" s="1"/>
      <c r="H849" s="1"/>
      <c r="I849" s="1"/>
      <c r="J849" s="1"/>
      <c r="K849" s="1"/>
      <c r="L849" s="1"/>
      <c r="M849" s="1"/>
      <c r="N849" s="1"/>
      <c r="O849" s="1"/>
      <c r="P849" s="1"/>
      <c r="Q849" s="1"/>
      <c r="R849" s="1"/>
      <c r="S849" s="1"/>
      <c r="T849" s="1"/>
      <c r="U849" s="1"/>
      <c r="V849" s="1"/>
      <c r="W849" s="1"/>
      <c r="X849" s="1"/>
      <c r="Y849" s="1"/>
      <c r="Z849" s="1"/>
    </row>
    <row r="850" spans="1:26" ht="15.75" customHeight="1">
      <c r="A850" s="246"/>
      <c r="B850" s="577"/>
      <c r="C850" s="246"/>
      <c r="D850" s="246"/>
      <c r="E850" s="246"/>
      <c r="F850" s="246"/>
      <c r="G850" s="1"/>
      <c r="H850" s="1"/>
      <c r="I850" s="1"/>
      <c r="J850" s="1"/>
      <c r="K850" s="1"/>
      <c r="L850" s="1"/>
      <c r="M850" s="1"/>
      <c r="N850" s="1"/>
      <c r="O850" s="1"/>
      <c r="P850" s="1"/>
      <c r="Q850" s="1"/>
      <c r="R850" s="1"/>
      <c r="S850" s="1"/>
      <c r="T850" s="1"/>
      <c r="U850" s="1"/>
      <c r="V850" s="1"/>
      <c r="W850" s="1"/>
      <c r="X850" s="1"/>
      <c r="Y850" s="1"/>
      <c r="Z850" s="1"/>
    </row>
    <row r="851" spans="1:26" ht="15.75" customHeight="1">
      <c r="A851" s="246"/>
      <c r="B851" s="577"/>
      <c r="C851" s="246"/>
      <c r="D851" s="246"/>
      <c r="E851" s="246"/>
      <c r="F851" s="246"/>
      <c r="G851" s="1"/>
      <c r="H851" s="1"/>
      <c r="I851" s="1"/>
      <c r="J851" s="1"/>
      <c r="K851" s="1"/>
      <c r="L851" s="1"/>
      <c r="M851" s="1"/>
      <c r="N851" s="1"/>
      <c r="O851" s="1"/>
      <c r="P851" s="1"/>
      <c r="Q851" s="1"/>
      <c r="R851" s="1"/>
      <c r="S851" s="1"/>
      <c r="T851" s="1"/>
      <c r="U851" s="1"/>
      <c r="V851" s="1"/>
      <c r="W851" s="1"/>
      <c r="X851" s="1"/>
      <c r="Y851" s="1"/>
      <c r="Z851" s="1"/>
    </row>
    <row r="852" spans="1:26" ht="15.75" customHeight="1">
      <c r="A852" s="246"/>
      <c r="B852" s="577"/>
      <c r="C852" s="246"/>
      <c r="D852" s="246"/>
      <c r="E852" s="246"/>
      <c r="F852" s="246"/>
      <c r="G852" s="1"/>
      <c r="H852" s="1"/>
      <c r="I852" s="1"/>
      <c r="J852" s="1"/>
      <c r="K852" s="1"/>
      <c r="L852" s="1"/>
      <c r="M852" s="1"/>
      <c r="N852" s="1"/>
      <c r="O852" s="1"/>
      <c r="P852" s="1"/>
      <c r="Q852" s="1"/>
      <c r="R852" s="1"/>
      <c r="S852" s="1"/>
      <c r="T852" s="1"/>
      <c r="U852" s="1"/>
      <c r="V852" s="1"/>
      <c r="W852" s="1"/>
      <c r="X852" s="1"/>
      <c r="Y852" s="1"/>
      <c r="Z852" s="1"/>
    </row>
    <row r="853" spans="1:26" ht="15.75" customHeight="1">
      <c r="A853" s="246"/>
      <c r="B853" s="577"/>
      <c r="C853" s="246"/>
      <c r="D853" s="246"/>
      <c r="E853" s="246"/>
      <c r="F853" s="246"/>
      <c r="G853" s="1"/>
      <c r="H853" s="1"/>
      <c r="I853" s="1"/>
      <c r="J853" s="1"/>
      <c r="K853" s="1"/>
      <c r="L853" s="1"/>
      <c r="M853" s="1"/>
      <c r="N853" s="1"/>
      <c r="O853" s="1"/>
      <c r="P853" s="1"/>
      <c r="Q853" s="1"/>
      <c r="R853" s="1"/>
      <c r="S853" s="1"/>
      <c r="T853" s="1"/>
      <c r="U853" s="1"/>
      <c r="V853" s="1"/>
      <c r="W853" s="1"/>
      <c r="X853" s="1"/>
      <c r="Y853" s="1"/>
      <c r="Z853" s="1"/>
    </row>
    <row r="854" spans="1:26" ht="15.75" customHeight="1">
      <c r="A854" s="246"/>
      <c r="B854" s="577"/>
      <c r="C854" s="246"/>
      <c r="D854" s="246"/>
      <c r="E854" s="246"/>
      <c r="F854" s="246"/>
      <c r="G854" s="1"/>
      <c r="H854" s="1"/>
      <c r="I854" s="1"/>
      <c r="J854" s="1"/>
      <c r="K854" s="1"/>
      <c r="L854" s="1"/>
      <c r="M854" s="1"/>
      <c r="N854" s="1"/>
      <c r="O854" s="1"/>
      <c r="P854" s="1"/>
      <c r="Q854" s="1"/>
      <c r="R854" s="1"/>
      <c r="S854" s="1"/>
      <c r="T854" s="1"/>
      <c r="U854" s="1"/>
      <c r="V854" s="1"/>
      <c r="W854" s="1"/>
      <c r="X854" s="1"/>
      <c r="Y854" s="1"/>
      <c r="Z854" s="1"/>
    </row>
    <row r="855" spans="1:26" ht="15.75" customHeight="1">
      <c r="A855" s="246"/>
      <c r="B855" s="577"/>
      <c r="C855" s="246"/>
      <c r="D855" s="246"/>
      <c r="E855" s="246"/>
      <c r="F855" s="246"/>
      <c r="G855" s="1"/>
      <c r="H855" s="1"/>
      <c r="I855" s="1"/>
      <c r="J855" s="1"/>
      <c r="K855" s="1"/>
      <c r="L855" s="1"/>
      <c r="M855" s="1"/>
      <c r="N855" s="1"/>
      <c r="O855" s="1"/>
      <c r="P855" s="1"/>
      <c r="Q855" s="1"/>
      <c r="R855" s="1"/>
      <c r="S855" s="1"/>
      <c r="T855" s="1"/>
      <c r="U855" s="1"/>
      <c r="V855" s="1"/>
      <c r="W855" s="1"/>
      <c r="X855" s="1"/>
      <c r="Y855" s="1"/>
      <c r="Z855" s="1"/>
    </row>
    <row r="856" spans="1:26" ht="15.75" customHeight="1">
      <c r="A856" s="246"/>
      <c r="B856" s="577"/>
      <c r="C856" s="246"/>
      <c r="D856" s="246"/>
      <c r="E856" s="246"/>
      <c r="F856" s="246"/>
      <c r="G856" s="1"/>
      <c r="H856" s="1"/>
      <c r="I856" s="1"/>
      <c r="J856" s="1"/>
      <c r="K856" s="1"/>
      <c r="L856" s="1"/>
      <c r="M856" s="1"/>
      <c r="N856" s="1"/>
      <c r="O856" s="1"/>
      <c r="P856" s="1"/>
      <c r="Q856" s="1"/>
      <c r="R856" s="1"/>
      <c r="S856" s="1"/>
      <c r="T856" s="1"/>
      <c r="U856" s="1"/>
      <c r="V856" s="1"/>
      <c r="W856" s="1"/>
      <c r="X856" s="1"/>
      <c r="Y856" s="1"/>
      <c r="Z856" s="1"/>
    </row>
    <row r="857" spans="1:26" ht="15.75" customHeight="1">
      <c r="A857" s="246"/>
      <c r="B857" s="577"/>
      <c r="C857" s="246"/>
      <c r="D857" s="246"/>
      <c r="E857" s="246"/>
      <c r="F857" s="246"/>
      <c r="G857" s="1"/>
      <c r="H857" s="1"/>
      <c r="I857" s="1"/>
      <c r="J857" s="1"/>
      <c r="K857" s="1"/>
      <c r="L857" s="1"/>
      <c r="M857" s="1"/>
      <c r="N857" s="1"/>
      <c r="O857" s="1"/>
      <c r="P857" s="1"/>
      <c r="Q857" s="1"/>
      <c r="R857" s="1"/>
      <c r="S857" s="1"/>
      <c r="T857" s="1"/>
      <c r="U857" s="1"/>
      <c r="V857" s="1"/>
      <c r="W857" s="1"/>
      <c r="X857" s="1"/>
      <c r="Y857" s="1"/>
      <c r="Z857" s="1"/>
    </row>
    <row r="858" spans="1:26" ht="15.75" customHeight="1">
      <c r="A858" s="246"/>
      <c r="B858" s="577"/>
      <c r="C858" s="246"/>
      <c r="D858" s="246"/>
      <c r="E858" s="246"/>
      <c r="F858" s="246"/>
      <c r="G858" s="1"/>
      <c r="H858" s="1"/>
      <c r="I858" s="1"/>
      <c r="J858" s="1"/>
      <c r="K858" s="1"/>
      <c r="L858" s="1"/>
      <c r="M858" s="1"/>
      <c r="N858" s="1"/>
      <c r="O858" s="1"/>
      <c r="P858" s="1"/>
      <c r="Q858" s="1"/>
      <c r="R858" s="1"/>
      <c r="S858" s="1"/>
      <c r="T858" s="1"/>
      <c r="U858" s="1"/>
      <c r="V858" s="1"/>
      <c r="W858" s="1"/>
      <c r="X858" s="1"/>
      <c r="Y858" s="1"/>
      <c r="Z858" s="1"/>
    </row>
    <row r="859" spans="1:26" ht="15.75" customHeight="1">
      <c r="A859" s="246"/>
      <c r="B859" s="577"/>
      <c r="C859" s="246"/>
      <c r="D859" s="246"/>
      <c r="E859" s="246"/>
      <c r="F859" s="246"/>
      <c r="G859" s="1"/>
      <c r="H859" s="1"/>
      <c r="I859" s="1"/>
      <c r="J859" s="1"/>
      <c r="K859" s="1"/>
      <c r="L859" s="1"/>
      <c r="M859" s="1"/>
      <c r="N859" s="1"/>
      <c r="O859" s="1"/>
      <c r="P859" s="1"/>
      <c r="Q859" s="1"/>
      <c r="R859" s="1"/>
      <c r="S859" s="1"/>
      <c r="T859" s="1"/>
      <c r="U859" s="1"/>
      <c r="V859" s="1"/>
      <c r="W859" s="1"/>
      <c r="X859" s="1"/>
      <c r="Y859" s="1"/>
      <c r="Z859" s="1"/>
    </row>
    <row r="860" spans="1:26" ht="15.75" customHeight="1">
      <c r="A860" s="246"/>
      <c r="B860" s="577"/>
      <c r="C860" s="246"/>
      <c r="D860" s="246"/>
      <c r="E860" s="246"/>
      <c r="F860" s="246"/>
      <c r="G860" s="1"/>
      <c r="H860" s="1"/>
      <c r="I860" s="1"/>
      <c r="J860" s="1"/>
      <c r="K860" s="1"/>
      <c r="L860" s="1"/>
      <c r="M860" s="1"/>
      <c r="N860" s="1"/>
      <c r="O860" s="1"/>
      <c r="P860" s="1"/>
      <c r="Q860" s="1"/>
      <c r="R860" s="1"/>
      <c r="S860" s="1"/>
      <c r="T860" s="1"/>
      <c r="U860" s="1"/>
      <c r="V860" s="1"/>
      <c r="W860" s="1"/>
      <c r="X860" s="1"/>
      <c r="Y860" s="1"/>
      <c r="Z860" s="1"/>
    </row>
    <row r="861" spans="1:26" ht="15.75" customHeight="1">
      <c r="A861" s="246"/>
      <c r="B861" s="577"/>
      <c r="C861" s="246"/>
      <c r="D861" s="246"/>
      <c r="E861" s="246"/>
      <c r="F861" s="246"/>
      <c r="G861" s="1"/>
      <c r="H861" s="1"/>
      <c r="I861" s="1"/>
      <c r="J861" s="1"/>
      <c r="K861" s="1"/>
      <c r="L861" s="1"/>
      <c r="M861" s="1"/>
      <c r="N861" s="1"/>
      <c r="O861" s="1"/>
      <c r="P861" s="1"/>
      <c r="Q861" s="1"/>
      <c r="R861" s="1"/>
      <c r="S861" s="1"/>
      <c r="T861" s="1"/>
      <c r="U861" s="1"/>
      <c r="V861" s="1"/>
      <c r="W861" s="1"/>
      <c r="X861" s="1"/>
      <c r="Y861" s="1"/>
      <c r="Z861" s="1"/>
    </row>
    <row r="862" spans="1:26" ht="15.75" customHeight="1">
      <c r="A862" s="246"/>
      <c r="B862" s="577"/>
      <c r="C862" s="246"/>
      <c r="D862" s="246"/>
      <c r="E862" s="246"/>
      <c r="F862" s="246"/>
      <c r="G862" s="1"/>
      <c r="H862" s="1"/>
      <c r="I862" s="1"/>
      <c r="J862" s="1"/>
      <c r="K862" s="1"/>
      <c r="L862" s="1"/>
      <c r="M862" s="1"/>
      <c r="N862" s="1"/>
      <c r="O862" s="1"/>
      <c r="P862" s="1"/>
      <c r="Q862" s="1"/>
      <c r="R862" s="1"/>
      <c r="S862" s="1"/>
      <c r="T862" s="1"/>
      <c r="U862" s="1"/>
      <c r="V862" s="1"/>
      <c r="W862" s="1"/>
      <c r="X862" s="1"/>
      <c r="Y862" s="1"/>
      <c r="Z862" s="1"/>
    </row>
    <row r="863" spans="1:26" ht="15.75" customHeight="1">
      <c r="A863" s="246"/>
      <c r="B863" s="577"/>
      <c r="C863" s="246"/>
      <c r="D863" s="246"/>
      <c r="E863" s="246"/>
      <c r="F863" s="246"/>
      <c r="G863" s="1"/>
      <c r="H863" s="1"/>
      <c r="I863" s="1"/>
      <c r="J863" s="1"/>
      <c r="K863" s="1"/>
      <c r="L863" s="1"/>
      <c r="M863" s="1"/>
      <c r="N863" s="1"/>
      <c r="O863" s="1"/>
      <c r="P863" s="1"/>
      <c r="Q863" s="1"/>
      <c r="R863" s="1"/>
      <c r="S863" s="1"/>
      <c r="T863" s="1"/>
      <c r="U863" s="1"/>
      <c r="V863" s="1"/>
      <c r="W863" s="1"/>
      <c r="X863" s="1"/>
      <c r="Y863" s="1"/>
      <c r="Z863" s="1"/>
    </row>
    <row r="864" spans="1:26" ht="15.75" customHeight="1">
      <c r="A864" s="246"/>
      <c r="B864" s="577"/>
      <c r="C864" s="246"/>
      <c r="D864" s="246"/>
      <c r="E864" s="246"/>
      <c r="F864" s="246"/>
      <c r="G864" s="1"/>
      <c r="H864" s="1"/>
      <c r="I864" s="1"/>
      <c r="J864" s="1"/>
      <c r="K864" s="1"/>
      <c r="L864" s="1"/>
      <c r="M864" s="1"/>
      <c r="N864" s="1"/>
      <c r="O864" s="1"/>
      <c r="P864" s="1"/>
      <c r="Q864" s="1"/>
      <c r="R864" s="1"/>
      <c r="S864" s="1"/>
      <c r="T864" s="1"/>
      <c r="U864" s="1"/>
      <c r="V864" s="1"/>
      <c r="W864" s="1"/>
      <c r="X864" s="1"/>
      <c r="Y864" s="1"/>
      <c r="Z864" s="1"/>
    </row>
    <row r="865" spans="1:26" ht="15.75" customHeight="1">
      <c r="A865" s="246"/>
      <c r="B865" s="577"/>
      <c r="C865" s="246"/>
      <c r="D865" s="246"/>
      <c r="E865" s="246"/>
      <c r="F865" s="246"/>
      <c r="G865" s="1"/>
      <c r="H865" s="1"/>
      <c r="I865" s="1"/>
      <c r="J865" s="1"/>
      <c r="K865" s="1"/>
      <c r="L865" s="1"/>
      <c r="M865" s="1"/>
      <c r="N865" s="1"/>
      <c r="O865" s="1"/>
      <c r="P865" s="1"/>
      <c r="Q865" s="1"/>
      <c r="R865" s="1"/>
      <c r="S865" s="1"/>
      <c r="T865" s="1"/>
      <c r="U865" s="1"/>
      <c r="V865" s="1"/>
      <c r="W865" s="1"/>
      <c r="X865" s="1"/>
      <c r="Y865" s="1"/>
      <c r="Z865" s="1"/>
    </row>
    <row r="866" spans="1:26" ht="15.75" customHeight="1">
      <c r="A866" s="246"/>
      <c r="B866" s="577"/>
      <c r="C866" s="246"/>
      <c r="D866" s="246"/>
      <c r="E866" s="246"/>
      <c r="F866" s="246"/>
      <c r="G866" s="1"/>
      <c r="H866" s="1"/>
      <c r="I866" s="1"/>
      <c r="J866" s="1"/>
      <c r="K866" s="1"/>
      <c r="L866" s="1"/>
      <c r="M866" s="1"/>
      <c r="N866" s="1"/>
      <c r="O866" s="1"/>
      <c r="P866" s="1"/>
      <c r="Q866" s="1"/>
      <c r="R866" s="1"/>
      <c r="S866" s="1"/>
      <c r="T866" s="1"/>
      <c r="U866" s="1"/>
      <c r="V866" s="1"/>
      <c r="W866" s="1"/>
      <c r="X866" s="1"/>
      <c r="Y866" s="1"/>
      <c r="Z866" s="1"/>
    </row>
    <row r="867" spans="1:26" ht="15.75" customHeight="1">
      <c r="A867" s="246"/>
      <c r="B867" s="577"/>
      <c r="C867" s="246"/>
      <c r="D867" s="246"/>
      <c r="E867" s="246"/>
      <c r="F867" s="246"/>
      <c r="G867" s="1"/>
      <c r="H867" s="1"/>
      <c r="I867" s="1"/>
      <c r="J867" s="1"/>
      <c r="K867" s="1"/>
      <c r="L867" s="1"/>
      <c r="M867" s="1"/>
      <c r="N867" s="1"/>
      <c r="O867" s="1"/>
      <c r="P867" s="1"/>
      <c r="Q867" s="1"/>
      <c r="R867" s="1"/>
      <c r="S867" s="1"/>
      <c r="T867" s="1"/>
      <c r="U867" s="1"/>
      <c r="V867" s="1"/>
      <c r="W867" s="1"/>
      <c r="X867" s="1"/>
      <c r="Y867" s="1"/>
      <c r="Z867" s="1"/>
    </row>
    <row r="868" spans="1:26" ht="15.75" customHeight="1">
      <c r="A868" s="246"/>
      <c r="B868" s="577"/>
      <c r="C868" s="246"/>
      <c r="D868" s="246"/>
      <c r="E868" s="246"/>
      <c r="F868" s="246"/>
      <c r="G868" s="1"/>
      <c r="H868" s="1"/>
      <c r="I868" s="1"/>
      <c r="J868" s="1"/>
      <c r="K868" s="1"/>
      <c r="L868" s="1"/>
      <c r="M868" s="1"/>
      <c r="N868" s="1"/>
      <c r="O868" s="1"/>
      <c r="P868" s="1"/>
      <c r="Q868" s="1"/>
      <c r="R868" s="1"/>
      <c r="S868" s="1"/>
      <c r="T868" s="1"/>
      <c r="U868" s="1"/>
      <c r="V868" s="1"/>
      <c r="W868" s="1"/>
      <c r="X868" s="1"/>
      <c r="Y868" s="1"/>
      <c r="Z868" s="1"/>
    </row>
    <row r="869" spans="1:26" ht="15.75" customHeight="1">
      <c r="A869" s="246"/>
      <c r="B869" s="577"/>
      <c r="C869" s="246"/>
      <c r="D869" s="246"/>
      <c r="E869" s="246"/>
      <c r="F869" s="246"/>
      <c r="G869" s="1"/>
      <c r="H869" s="1"/>
      <c r="I869" s="1"/>
      <c r="J869" s="1"/>
      <c r="K869" s="1"/>
      <c r="L869" s="1"/>
      <c r="M869" s="1"/>
      <c r="N869" s="1"/>
      <c r="O869" s="1"/>
      <c r="P869" s="1"/>
      <c r="Q869" s="1"/>
      <c r="R869" s="1"/>
      <c r="S869" s="1"/>
      <c r="T869" s="1"/>
      <c r="U869" s="1"/>
      <c r="V869" s="1"/>
      <c r="W869" s="1"/>
      <c r="X869" s="1"/>
      <c r="Y869" s="1"/>
      <c r="Z869" s="1"/>
    </row>
    <row r="870" spans="1:26" ht="15.75" customHeight="1">
      <c r="A870" s="246"/>
      <c r="B870" s="577"/>
      <c r="C870" s="246"/>
      <c r="D870" s="246"/>
      <c r="E870" s="246"/>
      <c r="F870" s="246"/>
      <c r="G870" s="1"/>
      <c r="H870" s="1"/>
      <c r="I870" s="1"/>
      <c r="J870" s="1"/>
      <c r="K870" s="1"/>
      <c r="L870" s="1"/>
      <c r="M870" s="1"/>
      <c r="N870" s="1"/>
      <c r="O870" s="1"/>
      <c r="P870" s="1"/>
      <c r="Q870" s="1"/>
      <c r="R870" s="1"/>
      <c r="S870" s="1"/>
      <c r="T870" s="1"/>
      <c r="U870" s="1"/>
      <c r="V870" s="1"/>
      <c r="W870" s="1"/>
      <c r="X870" s="1"/>
      <c r="Y870" s="1"/>
      <c r="Z870" s="1"/>
    </row>
    <row r="871" spans="1:26" ht="15.75" customHeight="1">
      <c r="A871" s="246"/>
      <c r="B871" s="577"/>
      <c r="C871" s="246"/>
      <c r="D871" s="246"/>
      <c r="E871" s="246"/>
      <c r="F871" s="246"/>
      <c r="G871" s="1"/>
      <c r="H871" s="1"/>
      <c r="I871" s="1"/>
      <c r="J871" s="1"/>
      <c r="K871" s="1"/>
      <c r="L871" s="1"/>
      <c r="M871" s="1"/>
      <c r="N871" s="1"/>
      <c r="O871" s="1"/>
      <c r="P871" s="1"/>
      <c r="Q871" s="1"/>
      <c r="R871" s="1"/>
      <c r="S871" s="1"/>
      <c r="T871" s="1"/>
      <c r="U871" s="1"/>
      <c r="V871" s="1"/>
      <c r="W871" s="1"/>
      <c r="X871" s="1"/>
      <c r="Y871" s="1"/>
      <c r="Z871" s="1"/>
    </row>
    <row r="872" spans="1:26" ht="15.75" customHeight="1">
      <c r="A872" s="246"/>
      <c r="B872" s="577"/>
      <c r="C872" s="246"/>
      <c r="D872" s="246"/>
      <c r="E872" s="246"/>
      <c r="F872" s="246"/>
      <c r="G872" s="1"/>
      <c r="H872" s="1"/>
      <c r="I872" s="1"/>
      <c r="J872" s="1"/>
      <c r="K872" s="1"/>
      <c r="L872" s="1"/>
      <c r="M872" s="1"/>
      <c r="N872" s="1"/>
      <c r="O872" s="1"/>
      <c r="P872" s="1"/>
      <c r="Q872" s="1"/>
      <c r="R872" s="1"/>
      <c r="S872" s="1"/>
      <c r="T872" s="1"/>
      <c r="U872" s="1"/>
      <c r="V872" s="1"/>
      <c r="W872" s="1"/>
      <c r="X872" s="1"/>
      <c r="Y872" s="1"/>
      <c r="Z872" s="1"/>
    </row>
    <row r="873" spans="1:26" ht="15.75" customHeight="1">
      <c r="A873" s="246"/>
      <c r="B873" s="577"/>
      <c r="C873" s="246"/>
      <c r="D873" s="246"/>
      <c r="E873" s="246"/>
      <c r="F873" s="246"/>
      <c r="G873" s="1"/>
      <c r="H873" s="1"/>
      <c r="I873" s="1"/>
      <c r="J873" s="1"/>
      <c r="K873" s="1"/>
      <c r="L873" s="1"/>
      <c r="M873" s="1"/>
      <c r="N873" s="1"/>
      <c r="O873" s="1"/>
      <c r="P873" s="1"/>
      <c r="Q873" s="1"/>
      <c r="R873" s="1"/>
      <c r="S873" s="1"/>
      <c r="T873" s="1"/>
      <c r="U873" s="1"/>
      <c r="V873" s="1"/>
      <c r="W873" s="1"/>
      <c r="X873" s="1"/>
      <c r="Y873" s="1"/>
      <c r="Z873" s="1"/>
    </row>
    <row r="874" spans="1:26" ht="15.75" customHeight="1">
      <c r="A874" s="246"/>
      <c r="B874" s="577"/>
      <c r="C874" s="246"/>
      <c r="D874" s="246"/>
      <c r="E874" s="246"/>
      <c r="F874" s="246"/>
      <c r="G874" s="1"/>
      <c r="H874" s="1"/>
      <c r="I874" s="1"/>
      <c r="J874" s="1"/>
      <c r="K874" s="1"/>
      <c r="L874" s="1"/>
      <c r="M874" s="1"/>
      <c r="N874" s="1"/>
      <c r="O874" s="1"/>
      <c r="P874" s="1"/>
      <c r="Q874" s="1"/>
      <c r="R874" s="1"/>
      <c r="S874" s="1"/>
      <c r="T874" s="1"/>
      <c r="U874" s="1"/>
      <c r="V874" s="1"/>
      <c r="W874" s="1"/>
      <c r="X874" s="1"/>
      <c r="Y874" s="1"/>
      <c r="Z874" s="1"/>
    </row>
    <row r="875" spans="1:26" ht="15.75" customHeight="1">
      <c r="A875" s="246"/>
      <c r="B875" s="577"/>
      <c r="C875" s="246"/>
      <c r="D875" s="246"/>
      <c r="E875" s="246"/>
      <c r="F875" s="246"/>
      <c r="G875" s="1"/>
      <c r="H875" s="1"/>
      <c r="I875" s="1"/>
      <c r="J875" s="1"/>
      <c r="K875" s="1"/>
      <c r="L875" s="1"/>
      <c r="M875" s="1"/>
      <c r="N875" s="1"/>
      <c r="O875" s="1"/>
      <c r="P875" s="1"/>
      <c r="Q875" s="1"/>
      <c r="R875" s="1"/>
      <c r="S875" s="1"/>
      <c r="T875" s="1"/>
      <c r="U875" s="1"/>
      <c r="V875" s="1"/>
      <c r="W875" s="1"/>
      <c r="X875" s="1"/>
      <c r="Y875" s="1"/>
      <c r="Z875" s="1"/>
    </row>
    <row r="876" spans="1:26" ht="15.75" customHeight="1">
      <c r="A876" s="246"/>
      <c r="B876" s="577"/>
      <c r="C876" s="246"/>
      <c r="D876" s="246"/>
      <c r="E876" s="246"/>
      <c r="F876" s="246"/>
      <c r="G876" s="1"/>
      <c r="H876" s="1"/>
      <c r="I876" s="1"/>
      <c r="J876" s="1"/>
      <c r="K876" s="1"/>
      <c r="L876" s="1"/>
      <c r="M876" s="1"/>
      <c r="N876" s="1"/>
      <c r="O876" s="1"/>
      <c r="P876" s="1"/>
      <c r="Q876" s="1"/>
      <c r="R876" s="1"/>
      <c r="S876" s="1"/>
      <c r="T876" s="1"/>
      <c r="U876" s="1"/>
      <c r="V876" s="1"/>
      <c r="W876" s="1"/>
      <c r="X876" s="1"/>
      <c r="Y876" s="1"/>
      <c r="Z876" s="1"/>
    </row>
    <row r="877" spans="1:26" ht="15.75" customHeight="1">
      <c r="A877" s="246"/>
      <c r="B877" s="577"/>
      <c r="C877" s="246"/>
      <c r="D877" s="246"/>
      <c r="E877" s="246"/>
      <c r="F877" s="246"/>
      <c r="G877" s="1"/>
      <c r="H877" s="1"/>
      <c r="I877" s="1"/>
      <c r="J877" s="1"/>
      <c r="K877" s="1"/>
      <c r="L877" s="1"/>
      <c r="M877" s="1"/>
      <c r="N877" s="1"/>
      <c r="O877" s="1"/>
      <c r="P877" s="1"/>
      <c r="Q877" s="1"/>
      <c r="R877" s="1"/>
      <c r="S877" s="1"/>
      <c r="T877" s="1"/>
      <c r="U877" s="1"/>
      <c r="V877" s="1"/>
      <c r="W877" s="1"/>
      <c r="X877" s="1"/>
      <c r="Y877" s="1"/>
      <c r="Z877" s="1"/>
    </row>
    <row r="878" spans="1:26" ht="15.75" customHeight="1">
      <c r="A878" s="246"/>
      <c r="B878" s="577"/>
      <c r="C878" s="246"/>
      <c r="D878" s="246"/>
      <c r="E878" s="246"/>
      <c r="F878" s="246"/>
      <c r="G878" s="1"/>
      <c r="H878" s="1"/>
      <c r="I878" s="1"/>
      <c r="J878" s="1"/>
      <c r="K878" s="1"/>
      <c r="L878" s="1"/>
      <c r="M878" s="1"/>
      <c r="N878" s="1"/>
      <c r="O878" s="1"/>
      <c r="P878" s="1"/>
      <c r="Q878" s="1"/>
      <c r="R878" s="1"/>
      <c r="S878" s="1"/>
      <c r="T878" s="1"/>
      <c r="U878" s="1"/>
      <c r="V878" s="1"/>
      <c r="W878" s="1"/>
      <c r="X878" s="1"/>
      <c r="Y878" s="1"/>
      <c r="Z878" s="1"/>
    </row>
    <row r="879" spans="1:26" ht="15.75" customHeight="1">
      <c r="A879" s="246"/>
      <c r="B879" s="577"/>
      <c r="C879" s="246"/>
      <c r="D879" s="246"/>
      <c r="E879" s="246"/>
      <c r="F879" s="246"/>
      <c r="G879" s="1"/>
      <c r="H879" s="1"/>
      <c r="I879" s="1"/>
      <c r="J879" s="1"/>
      <c r="K879" s="1"/>
      <c r="L879" s="1"/>
      <c r="M879" s="1"/>
      <c r="N879" s="1"/>
      <c r="O879" s="1"/>
      <c r="P879" s="1"/>
      <c r="Q879" s="1"/>
      <c r="R879" s="1"/>
      <c r="S879" s="1"/>
      <c r="T879" s="1"/>
      <c r="U879" s="1"/>
      <c r="V879" s="1"/>
      <c r="W879" s="1"/>
      <c r="X879" s="1"/>
      <c r="Y879" s="1"/>
      <c r="Z879" s="1"/>
    </row>
    <row r="880" spans="1:26" ht="15.75" customHeight="1">
      <c r="A880" s="246"/>
      <c r="B880" s="577"/>
      <c r="C880" s="246"/>
      <c r="D880" s="246"/>
      <c r="E880" s="246"/>
      <c r="F880" s="246"/>
      <c r="G880" s="1"/>
      <c r="H880" s="1"/>
      <c r="I880" s="1"/>
      <c r="J880" s="1"/>
      <c r="K880" s="1"/>
      <c r="L880" s="1"/>
      <c r="M880" s="1"/>
      <c r="N880" s="1"/>
      <c r="O880" s="1"/>
      <c r="P880" s="1"/>
      <c r="Q880" s="1"/>
      <c r="R880" s="1"/>
      <c r="S880" s="1"/>
      <c r="T880" s="1"/>
      <c r="U880" s="1"/>
      <c r="V880" s="1"/>
      <c r="W880" s="1"/>
      <c r="X880" s="1"/>
      <c r="Y880" s="1"/>
      <c r="Z880" s="1"/>
    </row>
    <row r="881" spans="1:26" ht="15.75" customHeight="1">
      <c r="A881" s="246"/>
      <c r="B881" s="577"/>
      <c r="C881" s="246"/>
      <c r="D881" s="246"/>
      <c r="E881" s="246"/>
      <c r="F881" s="246"/>
      <c r="G881" s="1"/>
      <c r="H881" s="1"/>
      <c r="I881" s="1"/>
      <c r="J881" s="1"/>
      <c r="K881" s="1"/>
      <c r="L881" s="1"/>
      <c r="M881" s="1"/>
      <c r="N881" s="1"/>
      <c r="O881" s="1"/>
      <c r="P881" s="1"/>
      <c r="Q881" s="1"/>
      <c r="R881" s="1"/>
      <c r="S881" s="1"/>
      <c r="T881" s="1"/>
      <c r="U881" s="1"/>
      <c r="V881" s="1"/>
      <c r="W881" s="1"/>
      <c r="X881" s="1"/>
      <c r="Y881" s="1"/>
      <c r="Z881" s="1"/>
    </row>
    <row r="882" spans="1:26" ht="15.75" customHeight="1">
      <c r="A882" s="246"/>
      <c r="B882" s="577"/>
      <c r="C882" s="246"/>
      <c r="D882" s="246"/>
      <c r="E882" s="246"/>
      <c r="F882" s="246"/>
      <c r="G882" s="1"/>
      <c r="H882" s="1"/>
      <c r="I882" s="1"/>
      <c r="J882" s="1"/>
      <c r="K882" s="1"/>
      <c r="L882" s="1"/>
      <c r="M882" s="1"/>
      <c r="N882" s="1"/>
      <c r="O882" s="1"/>
      <c r="P882" s="1"/>
      <c r="Q882" s="1"/>
      <c r="R882" s="1"/>
      <c r="S882" s="1"/>
      <c r="T882" s="1"/>
      <c r="U882" s="1"/>
      <c r="V882" s="1"/>
      <c r="W882" s="1"/>
      <c r="X882" s="1"/>
      <c r="Y882" s="1"/>
      <c r="Z882" s="1"/>
    </row>
    <row r="883" spans="1:26" ht="15.75" customHeight="1">
      <c r="A883" s="246"/>
      <c r="B883" s="577"/>
      <c r="C883" s="246"/>
      <c r="D883" s="246"/>
      <c r="E883" s="246"/>
      <c r="F883" s="246"/>
      <c r="G883" s="1"/>
      <c r="H883" s="1"/>
      <c r="I883" s="1"/>
      <c r="J883" s="1"/>
      <c r="K883" s="1"/>
      <c r="L883" s="1"/>
      <c r="M883" s="1"/>
      <c r="N883" s="1"/>
      <c r="O883" s="1"/>
      <c r="P883" s="1"/>
      <c r="Q883" s="1"/>
      <c r="R883" s="1"/>
      <c r="S883" s="1"/>
      <c r="T883" s="1"/>
      <c r="U883" s="1"/>
      <c r="V883" s="1"/>
      <c r="W883" s="1"/>
      <c r="X883" s="1"/>
      <c r="Y883" s="1"/>
      <c r="Z883" s="1"/>
    </row>
    <row r="884" spans="1:26" ht="15.75" customHeight="1">
      <c r="A884" s="246"/>
      <c r="B884" s="577"/>
      <c r="C884" s="246"/>
      <c r="D884" s="246"/>
      <c r="E884" s="246"/>
      <c r="F884" s="246"/>
      <c r="G884" s="1"/>
      <c r="H884" s="1"/>
      <c r="I884" s="1"/>
      <c r="J884" s="1"/>
      <c r="K884" s="1"/>
      <c r="L884" s="1"/>
      <c r="M884" s="1"/>
      <c r="N884" s="1"/>
      <c r="O884" s="1"/>
      <c r="P884" s="1"/>
      <c r="Q884" s="1"/>
      <c r="R884" s="1"/>
      <c r="S884" s="1"/>
      <c r="T884" s="1"/>
      <c r="U884" s="1"/>
      <c r="V884" s="1"/>
      <c r="W884" s="1"/>
      <c r="X884" s="1"/>
      <c r="Y884" s="1"/>
      <c r="Z884" s="1"/>
    </row>
    <row r="885" spans="1:26" ht="15.75" customHeight="1">
      <c r="A885" s="246"/>
      <c r="B885" s="577"/>
      <c r="C885" s="246"/>
      <c r="D885" s="246"/>
      <c r="E885" s="246"/>
      <c r="F885" s="246"/>
      <c r="G885" s="1"/>
      <c r="H885" s="1"/>
      <c r="I885" s="1"/>
      <c r="J885" s="1"/>
      <c r="K885" s="1"/>
      <c r="L885" s="1"/>
      <c r="M885" s="1"/>
      <c r="N885" s="1"/>
      <c r="O885" s="1"/>
      <c r="P885" s="1"/>
      <c r="Q885" s="1"/>
      <c r="R885" s="1"/>
      <c r="S885" s="1"/>
      <c r="T885" s="1"/>
      <c r="U885" s="1"/>
      <c r="V885" s="1"/>
      <c r="W885" s="1"/>
      <c r="X885" s="1"/>
      <c r="Y885" s="1"/>
      <c r="Z885" s="1"/>
    </row>
    <row r="886" spans="1:26" ht="15.75" customHeight="1">
      <c r="A886" s="246"/>
      <c r="B886" s="577"/>
      <c r="C886" s="246"/>
      <c r="D886" s="246"/>
      <c r="E886" s="246"/>
      <c r="F886" s="246"/>
      <c r="G886" s="1"/>
      <c r="H886" s="1"/>
      <c r="I886" s="1"/>
      <c r="J886" s="1"/>
      <c r="K886" s="1"/>
      <c r="L886" s="1"/>
      <c r="M886" s="1"/>
      <c r="N886" s="1"/>
      <c r="O886" s="1"/>
      <c r="P886" s="1"/>
      <c r="Q886" s="1"/>
      <c r="R886" s="1"/>
      <c r="S886" s="1"/>
      <c r="T886" s="1"/>
      <c r="U886" s="1"/>
      <c r="V886" s="1"/>
      <c r="W886" s="1"/>
      <c r="X886" s="1"/>
      <c r="Y886" s="1"/>
      <c r="Z886" s="1"/>
    </row>
    <row r="887" spans="1:26" ht="15.75" customHeight="1">
      <c r="A887" s="246"/>
      <c r="B887" s="577"/>
      <c r="C887" s="246"/>
      <c r="D887" s="246"/>
      <c r="E887" s="246"/>
      <c r="F887" s="246"/>
      <c r="G887" s="1"/>
      <c r="H887" s="1"/>
      <c r="I887" s="1"/>
      <c r="J887" s="1"/>
      <c r="K887" s="1"/>
      <c r="L887" s="1"/>
      <c r="M887" s="1"/>
      <c r="N887" s="1"/>
      <c r="O887" s="1"/>
      <c r="P887" s="1"/>
      <c r="Q887" s="1"/>
      <c r="R887" s="1"/>
      <c r="S887" s="1"/>
      <c r="T887" s="1"/>
      <c r="U887" s="1"/>
      <c r="V887" s="1"/>
      <c r="W887" s="1"/>
      <c r="X887" s="1"/>
      <c r="Y887" s="1"/>
      <c r="Z887" s="1"/>
    </row>
    <row r="888" spans="1:26" ht="15.75" customHeight="1">
      <c r="A888" s="246"/>
      <c r="B888" s="577"/>
      <c r="C888" s="246"/>
      <c r="D888" s="246"/>
      <c r="E888" s="246"/>
      <c r="F888" s="246"/>
      <c r="G888" s="1"/>
      <c r="H888" s="1"/>
      <c r="I888" s="1"/>
      <c r="J888" s="1"/>
      <c r="K888" s="1"/>
      <c r="L888" s="1"/>
      <c r="M888" s="1"/>
      <c r="N888" s="1"/>
      <c r="O888" s="1"/>
      <c r="P888" s="1"/>
      <c r="Q888" s="1"/>
      <c r="R888" s="1"/>
      <c r="S888" s="1"/>
      <c r="T888" s="1"/>
      <c r="U888" s="1"/>
      <c r="V888" s="1"/>
      <c r="W888" s="1"/>
      <c r="X888" s="1"/>
      <c r="Y888" s="1"/>
      <c r="Z888" s="1"/>
    </row>
    <row r="889" spans="1:26" ht="15.75" customHeight="1">
      <c r="A889" s="246"/>
      <c r="B889" s="577"/>
      <c r="C889" s="246"/>
      <c r="D889" s="246"/>
      <c r="E889" s="246"/>
      <c r="F889" s="246"/>
      <c r="G889" s="1"/>
      <c r="H889" s="1"/>
      <c r="I889" s="1"/>
      <c r="J889" s="1"/>
      <c r="K889" s="1"/>
      <c r="L889" s="1"/>
      <c r="M889" s="1"/>
      <c r="N889" s="1"/>
      <c r="O889" s="1"/>
      <c r="P889" s="1"/>
      <c r="Q889" s="1"/>
      <c r="R889" s="1"/>
      <c r="S889" s="1"/>
      <c r="T889" s="1"/>
      <c r="U889" s="1"/>
      <c r="V889" s="1"/>
      <c r="W889" s="1"/>
      <c r="X889" s="1"/>
      <c r="Y889" s="1"/>
      <c r="Z889" s="1"/>
    </row>
    <row r="890" spans="1:26" ht="15.75" customHeight="1">
      <c r="A890" s="246"/>
      <c r="B890" s="577"/>
      <c r="C890" s="246"/>
      <c r="D890" s="246"/>
      <c r="E890" s="246"/>
      <c r="F890" s="246"/>
      <c r="G890" s="1"/>
      <c r="H890" s="1"/>
      <c r="I890" s="1"/>
      <c r="J890" s="1"/>
      <c r="K890" s="1"/>
      <c r="L890" s="1"/>
      <c r="M890" s="1"/>
      <c r="N890" s="1"/>
      <c r="O890" s="1"/>
      <c r="P890" s="1"/>
      <c r="Q890" s="1"/>
      <c r="R890" s="1"/>
      <c r="S890" s="1"/>
      <c r="T890" s="1"/>
      <c r="U890" s="1"/>
      <c r="V890" s="1"/>
      <c r="W890" s="1"/>
      <c r="X890" s="1"/>
      <c r="Y890" s="1"/>
      <c r="Z890" s="1"/>
    </row>
    <row r="891" spans="1:26" ht="15.75" customHeight="1">
      <c r="A891" s="246"/>
      <c r="B891" s="577"/>
      <c r="C891" s="246"/>
      <c r="D891" s="246"/>
      <c r="E891" s="246"/>
      <c r="F891" s="246"/>
      <c r="G891" s="1"/>
      <c r="H891" s="1"/>
      <c r="I891" s="1"/>
      <c r="J891" s="1"/>
      <c r="K891" s="1"/>
      <c r="L891" s="1"/>
      <c r="M891" s="1"/>
      <c r="N891" s="1"/>
      <c r="O891" s="1"/>
      <c r="P891" s="1"/>
      <c r="Q891" s="1"/>
      <c r="R891" s="1"/>
      <c r="S891" s="1"/>
      <c r="T891" s="1"/>
      <c r="U891" s="1"/>
      <c r="V891" s="1"/>
      <c r="W891" s="1"/>
      <c r="X891" s="1"/>
      <c r="Y891" s="1"/>
      <c r="Z891" s="1"/>
    </row>
    <row r="892" spans="1:26" ht="15.75" customHeight="1">
      <c r="A892" s="246"/>
      <c r="B892" s="577"/>
      <c r="C892" s="246"/>
      <c r="D892" s="246"/>
      <c r="E892" s="246"/>
      <c r="F892" s="246"/>
      <c r="G892" s="1"/>
      <c r="H892" s="1"/>
      <c r="I892" s="1"/>
      <c r="J892" s="1"/>
      <c r="K892" s="1"/>
      <c r="L892" s="1"/>
      <c r="M892" s="1"/>
      <c r="N892" s="1"/>
      <c r="O892" s="1"/>
      <c r="P892" s="1"/>
      <c r="Q892" s="1"/>
      <c r="R892" s="1"/>
      <c r="S892" s="1"/>
      <c r="T892" s="1"/>
      <c r="U892" s="1"/>
      <c r="V892" s="1"/>
      <c r="W892" s="1"/>
      <c r="X892" s="1"/>
      <c r="Y892" s="1"/>
      <c r="Z892" s="1"/>
    </row>
    <row r="893" spans="1:26" ht="15.75" customHeight="1">
      <c r="A893" s="246"/>
      <c r="B893" s="577"/>
      <c r="C893" s="246"/>
      <c r="D893" s="246"/>
      <c r="E893" s="246"/>
      <c r="F893" s="246"/>
      <c r="G893" s="1"/>
      <c r="H893" s="1"/>
      <c r="I893" s="1"/>
      <c r="J893" s="1"/>
      <c r="K893" s="1"/>
      <c r="L893" s="1"/>
      <c r="M893" s="1"/>
      <c r="N893" s="1"/>
      <c r="O893" s="1"/>
      <c r="P893" s="1"/>
      <c r="Q893" s="1"/>
      <c r="R893" s="1"/>
      <c r="S893" s="1"/>
      <c r="T893" s="1"/>
      <c r="U893" s="1"/>
      <c r="V893" s="1"/>
      <c r="W893" s="1"/>
      <c r="X893" s="1"/>
      <c r="Y893" s="1"/>
      <c r="Z893" s="1"/>
    </row>
    <row r="894" spans="1:26" ht="15.75" customHeight="1">
      <c r="A894" s="246"/>
      <c r="B894" s="577"/>
      <c r="C894" s="246"/>
      <c r="D894" s="246"/>
      <c r="E894" s="246"/>
      <c r="F894" s="246"/>
      <c r="G894" s="1"/>
      <c r="H894" s="1"/>
      <c r="I894" s="1"/>
      <c r="J894" s="1"/>
      <c r="K894" s="1"/>
      <c r="L894" s="1"/>
      <c r="M894" s="1"/>
      <c r="N894" s="1"/>
      <c r="O894" s="1"/>
      <c r="P894" s="1"/>
      <c r="Q894" s="1"/>
      <c r="R894" s="1"/>
      <c r="S894" s="1"/>
      <c r="T894" s="1"/>
      <c r="U894" s="1"/>
      <c r="V894" s="1"/>
      <c r="W894" s="1"/>
      <c r="X894" s="1"/>
      <c r="Y894" s="1"/>
      <c r="Z894" s="1"/>
    </row>
    <row r="895" spans="1:26" ht="15.75" customHeight="1">
      <c r="A895" s="246"/>
      <c r="B895" s="577"/>
      <c r="C895" s="246"/>
      <c r="D895" s="246"/>
      <c r="E895" s="246"/>
      <c r="F895" s="246"/>
      <c r="G895" s="1"/>
      <c r="H895" s="1"/>
      <c r="I895" s="1"/>
      <c r="J895" s="1"/>
      <c r="K895" s="1"/>
      <c r="L895" s="1"/>
      <c r="M895" s="1"/>
      <c r="N895" s="1"/>
      <c r="O895" s="1"/>
      <c r="P895" s="1"/>
      <c r="Q895" s="1"/>
      <c r="R895" s="1"/>
      <c r="S895" s="1"/>
      <c r="T895" s="1"/>
      <c r="U895" s="1"/>
      <c r="V895" s="1"/>
      <c r="W895" s="1"/>
      <c r="X895" s="1"/>
      <c r="Y895" s="1"/>
      <c r="Z895" s="1"/>
    </row>
    <row r="896" spans="1:26" ht="15.75" customHeight="1">
      <c r="A896" s="246"/>
      <c r="B896" s="577"/>
      <c r="C896" s="246"/>
      <c r="D896" s="246"/>
      <c r="E896" s="246"/>
      <c r="F896" s="246"/>
      <c r="G896" s="1"/>
      <c r="H896" s="1"/>
      <c r="I896" s="1"/>
      <c r="J896" s="1"/>
      <c r="K896" s="1"/>
      <c r="L896" s="1"/>
      <c r="M896" s="1"/>
      <c r="N896" s="1"/>
      <c r="O896" s="1"/>
      <c r="P896" s="1"/>
      <c r="Q896" s="1"/>
      <c r="R896" s="1"/>
      <c r="S896" s="1"/>
      <c r="T896" s="1"/>
      <c r="U896" s="1"/>
      <c r="V896" s="1"/>
      <c r="W896" s="1"/>
      <c r="X896" s="1"/>
      <c r="Y896" s="1"/>
      <c r="Z896" s="1"/>
    </row>
    <row r="897" spans="1:26" ht="15.75" customHeight="1">
      <c r="A897" s="246"/>
      <c r="B897" s="577"/>
      <c r="C897" s="246"/>
      <c r="D897" s="246"/>
      <c r="E897" s="246"/>
      <c r="F897" s="246"/>
      <c r="G897" s="1"/>
      <c r="H897" s="1"/>
      <c r="I897" s="1"/>
      <c r="J897" s="1"/>
      <c r="K897" s="1"/>
      <c r="L897" s="1"/>
      <c r="M897" s="1"/>
      <c r="N897" s="1"/>
      <c r="O897" s="1"/>
      <c r="P897" s="1"/>
      <c r="Q897" s="1"/>
      <c r="R897" s="1"/>
      <c r="S897" s="1"/>
      <c r="T897" s="1"/>
      <c r="U897" s="1"/>
      <c r="V897" s="1"/>
      <c r="W897" s="1"/>
      <c r="X897" s="1"/>
      <c r="Y897" s="1"/>
      <c r="Z897" s="1"/>
    </row>
    <row r="898" spans="1:26" ht="15.75" customHeight="1">
      <c r="A898" s="246"/>
      <c r="B898" s="577"/>
      <c r="C898" s="246"/>
      <c r="D898" s="246"/>
      <c r="E898" s="246"/>
      <c r="F898" s="246"/>
      <c r="G898" s="1"/>
      <c r="H898" s="1"/>
      <c r="I898" s="1"/>
      <c r="J898" s="1"/>
      <c r="K898" s="1"/>
      <c r="L898" s="1"/>
      <c r="M898" s="1"/>
      <c r="N898" s="1"/>
      <c r="O898" s="1"/>
      <c r="P898" s="1"/>
      <c r="Q898" s="1"/>
      <c r="R898" s="1"/>
      <c r="S898" s="1"/>
      <c r="T898" s="1"/>
      <c r="U898" s="1"/>
      <c r="V898" s="1"/>
      <c r="W898" s="1"/>
      <c r="X898" s="1"/>
      <c r="Y898" s="1"/>
      <c r="Z898" s="1"/>
    </row>
    <row r="899" spans="1:26" ht="15.75" customHeight="1">
      <c r="A899" s="246"/>
      <c r="B899" s="577"/>
      <c r="C899" s="246"/>
      <c r="D899" s="246"/>
      <c r="E899" s="246"/>
      <c r="F899" s="246"/>
      <c r="G899" s="1"/>
      <c r="H899" s="1"/>
      <c r="I899" s="1"/>
      <c r="J899" s="1"/>
      <c r="K899" s="1"/>
      <c r="L899" s="1"/>
      <c r="M899" s="1"/>
      <c r="N899" s="1"/>
      <c r="O899" s="1"/>
      <c r="P899" s="1"/>
      <c r="Q899" s="1"/>
      <c r="R899" s="1"/>
      <c r="S899" s="1"/>
      <c r="T899" s="1"/>
      <c r="U899" s="1"/>
      <c r="V899" s="1"/>
      <c r="W899" s="1"/>
      <c r="X899" s="1"/>
      <c r="Y899" s="1"/>
      <c r="Z899" s="1"/>
    </row>
    <row r="900" spans="1:26" ht="15.75" customHeight="1">
      <c r="A900" s="246"/>
      <c r="B900" s="577"/>
      <c r="C900" s="246"/>
      <c r="D900" s="246"/>
      <c r="E900" s="246"/>
      <c r="F900" s="246"/>
      <c r="G900" s="1"/>
      <c r="H900" s="1"/>
      <c r="I900" s="1"/>
      <c r="J900" s="1"/>
      <c r="K900" s="1"/>
      <c r="L900" s="1"/>
      <c r="M900" s="1"/>
      <c r="N900" s="1"/>
      <c r="O900" s="1"/>
      <c r="P900" s="1"/>
      <c r="Q900" s="1"/>
      <c r="R900" s="1"/>
      <c r="S900" s="1"/>
      <c r="T900" s="1"/>
      <c r="U900" s="1"/>
      <c r="V900" s="1"/>
      <c r="W900" s="1"/>
      <c r="X900" s="1"/>
      <c r="Y900" s="1"/>
      <c r="Z900" s="1"/>
    </row>
    <row r="901" spans="1:26" ht="15.75" customHeight="1">
      <c r="A901" s="246"/>
      <c r="B901" s="577"/>
      <c r="C901" s="246"/>
      <c r="D901" s="246"/>
      <c r="E901" s="246"/>
      <c r="F901" s="246"/>
      <c r="G901" s="1"/>
      <c r="H901" s="1"/>
      <c r="I901" s="1"/>
      <c r="J901" s="1"/>
      <c r="K901" s="1"/>
      <c r="L901" s="1"/>
      <c r="M901" s="1"/>
      <c r="N901" s="1"/>
      <c r="O901" s="1"/>
      <c r="P901" s="1"/>
      <c r="Q901" s="1"/>
      <c r="R901" s="1"/>
      <c r="S901" s="1"/>
      <c r="T901" s="1"/>
      <c r="U901" s="1"/>
      <c r="V901" s="1"/>
      <c r="W901" s="1"/>
      <c r="X901" s="1"/>
      <c r="Y901" s="1"/>
      <c r="Z901" s="1"/>
    </row>
    <row r="902" spans="1:26" ht="15.75" customHeight="1">
      <c r="A902" s="246"/>
      <c r="B902" s="577"/>
      <c r="C902" s="246"/>
      <c r="D902" s="246"/>
      <c r="E902" s="246"/>
      <c r="F902" s="246"/>
      <c r="G902" s="1"/>
      <c r="H902" s="1"/>
      <c r="I902" s="1"/>
      <c r="J902" s="1"/>
      <c r="K902" s="1"/>
      <c r="L902" s="1"/>
      <c r="M902" s="1"/>
      <c r="N902" s="1"/>
      <c r="O902" s="1"/>
      <c r="P902" s="1"/>
      <c r="Q902" s="1"/>
      <c r="R902" s="1"/>
      <c r="S902" s="1"/>
      <c r="T902" s="1"/>
      <c r="U902" s="1"/>
      <c r="V902" s="1"/>
      <c r="W902" s="1"/>
      <c r="X902" s="1"/>
      <c r="Y902" s="1"/>
      <c r="Z902" s="1"/>
    </row>
    <row r="903" spans="1:26" ht="15.75" customHeight="1">
      <c r="A903" s="246"/>
      <c r="B903" s="577"/>
      <c r="C903" s="246"/>
      <c r="D903" s="246"/>
      <c r="E903" s="246"/>
      <c r="F903" s="246"/>
      <c r="G903" s="1"/>
      <c r="H903" s="1"/>
      <c r="I903" s="1"/>
      <c r="J903" s="1"/>
      <c r="K903" s="1"/>
      <c r="L903" s="1"/>
      <c r="M903" s="1"/>
      <c r="N903" s="1"/>
      <c r="O903" s="1"/>
      <c r="P903" s="1"/>
      <c r="Q903" s="1"/>
      <c r="R903" s="1"/>
      <c r="S903" s="1"/>
      <c r="T903" s="1"/>
      <c r="U903" s="1"/>
      <c r="V903" s="1"/>
      <c r="W903" s="1"/>
      <c r="X903" s="1"/>
      <c r="Y903" s="1"/>
      <c r="Z903" s="1"/>
    </row>
    <row r="904" spans="1:26" ht="15.75" customHeight="1">
      <c r="A904" s="246"/>
      <c r="B904" s="577"/>
      <c r="C904" s="246"/>
      <c r="D904" s="246"/>
      <c r="E904" s="246"/>
      <c r="F904" s="246"/>
      <c r="G904" s="1"/>
      <c r="H904" s="1"/>
      <c r="I904" s="1"/>
      <c r="J904" s="1"/>
      <c r="K904" s="1"/>
      <c r="L904" s="1"/>
      <c r="M904" s="1"/>
      <c r="N904" s="1"/>
      <c r="O904" s="1"/>
      <c r="P904" s="1"/>
      <c r="Q904" s="1"/>
      <c r="R904" s="1"/>
      <c r="S904" s="1"/>
      <c r="T904" s="1"/>
      <c r="U904" s="1"/>
      <c r="V904" s="1"/>
      <c r="W904" s="1"/>
      <c r="X904" s="1"/>
      <c r="Y904" s="1"/>
      <c r="Z904" s="1"/>
    </row>
    <row r="905" spans="1:26" ht="15.75" customHeight="1">
      <c r="A905" s="246"/>
      <c r="B905" s="577"/>
      <c r="C905" s="246"/>
      <c r="D905" s="246"/>
      <c r="E905" s="246"/>
      <c r="F905" s="246"/>
      <c r="G905" s="1"/>
      <c r="H905" s="1"/>
      <c r="I905" s="1"/>
      <c r="J905" s="1"/>
      <c r="K905" s="1"/>
      <c r="L905" s="1"/>
      <c r="M905" s="1"/>
      <c r="N905" s="1"/>
      <c r="O905" s="1"/>
      <c r="P905" s="1"/>
      <c r="Q905" s="1"/>
      <c r="R905" s="1"/>
      <c r="S905" s="1"/>
      <c r="T905" s="1"/>
      <c r="U905" s="1"/>
      <c r="V905" s="1"/>
      <c r="W905" s="1"/>
      <c r="X905" s="1"/>
      <c r="Y905" s="1"/>
      <c r="Z905" s="1"/>
    </row>
    <row r="906" spans="1:26" ht="15.75" customHeight="1">
      <c r="A906" s="246"/>
      <c r="B906" s="577"/>
      <c r="C906" s="246"/>
      <c r="D906" s="246"/>
      <c r="E906" s="246"/>
      <c r="F906" s="246"/>
      <c r="G906" s="1"/>
      <c r="H906" s="1"/>
      <c r="I906" s="1"/>
      <c r="J906" s="1"/>
      <c r="K906" s="1"/>
      <c r="L906" s="1"/>
      <c r="M906" s="1"/>
      <c r="N906" s="1"/>
      <c r="O906" s="1"/>
      <c r="P906" s="1"/>
      <c r="Q906" s="1"/>
      <c r="R906" s="1"/>
      <c r="S906" s="1"/>
      <c r="T906" s="1"/>
      <c r="U906" s="1"/>
      <c r="V906" s="1"/>
      <c r="W906" s="1"/>
      <c r="X906" s="1"/>
      <c r="Y906" s="1"/>
      <c r="Z906" s="1"/>
    </row>
    <row r="907" spans="1:26" ht="15.75" customHeight="1">
      <c r="A907" s="246"/>
      <c r="B907" s="577"/>
      <c r="C907" s="246"/>
      <c r="D907" s="246"/>
      <c r="E907" s="246"/>
      <c r="F907" s="246"/>
      <c r="G907" s="1"/>
      <c r="H907" s="1"/>
      <c r="I907" s="1"/>
      <c r="J907" s="1"/>
      <c r="K907" s="1"/>
      <c r="L907" s="1"/>
      <c r="M907" s="1"/>
      <c r="N907" s="1"/>
      <c r="O907" s="1"/>
      <c r="P907" s="1"/>
      <c r="Q907" s="1"/>
      <c r="R907" s="1"/>
      <c r="S907" s="1"/>
      <c r="T907" s="1"/>
      <c r="U907" s="1"/>
      <c r="V907" s="1"/>
      <c r="W907" s="1"/>
      <c r="X907" s="1"/>
      <c r="Y907" s="1"/>
      <c r="Z907" s="1"/>
    </row>
    <row r="908" spans="1:26" ht="15.75" customHeight="1">
      <c r="A908" s="246"/>
      <c r="B908" s="577"/>
      <c r="C908" s="246"/>
      <c r="D908" s="246"/>
      <c r="E908" s="246"/>
      <c r="F908" s="246"/>
      <c r="G908" s="1"/>
      <c r="H908" s="1"/>
      <c r="I908" s="1"/>
      <c r="J908" s="1"/>
      <c r="K908" s="1"/>
      <c r="L908" s="1"/>
      <c r="M908" s="1"/>
      <c r="N908" s="1"/>
      <c r="O908" s="1"/>
      <c r="P908" s="1"/>
      <c r="Q908" s="1"/>
      <c r="R908" s="1"/>
      <c r="S908" s="1"/>
      <c r="T908" s="1"/>
      <c r="U908" s="1"/>
      <c r="V908" s="1"/>
      <c r="W908" s="1"/>
      <c r="X908" s="1"/>
      <c r="Y908" s="1"/>
      <c r="Z908" s="1"/>
    </row>
    <row r="909" spans="1:26" ht="15.75" customHeight="1">
      <c r="A909" s="246"/>
      <c r="B909" s="577"/>
      <c r="C909" s="246"/>
      <c r="D909" s="246"/>
      <c r="E909" s="246"/>
      <c r="F909" s="246"/>
      <c r="G909" s="1"/>
      <c r="H909" s="1"/>
      <c r="I909" s="1"/>
      <c r="J909" s="1"/>
      <c r="K909" s="1"/>
      <c r="L909" s="1"/>
      <c r="M909" s="1"/>
      <c r="N909" s="1"/>
      <c r="O909" s="1"/>
      <c r="P909" s="1"/>
      <c r="Q909" s="1"/>
      <c r="R909" s="1"/>
      <c r="S909" s="1"/>
      <c r="T909" s="1"/>
      <c r="U909" s="1"/>
      <c r="V909" s="1"/>
      <c r="W909" s="1"/>
      <c r="X909" s="1"/>
      <c r="Y909" s="1"/>
      <c r="Z909" s="1"/>
    </row>
    <row r="910" spans="1:26" ht="15.75" customHeight="1">
      <c r="A910" s="246"/>
      <c r="B910" s="577"/>
      <c r="C910" s="246"/>
      <c r="D910" s="246"/>
      <c r="E910" s="246"/>
      <c r="F910" s="246"/>
      <c r="G910" s="1"/>
      <c r="H910" s="1"/>
      <c r="I910" s="1"/>
      <c r="J910" s="1"/>
      <c r="K910" s="1"/>
      <c r="L910" s="1"/>
      <c r="M910" s="1"/>
      <c r="N910" s="1"/>
      <c r="O910" s="1"/>
      <c r="P910" s="1"/>
      <c r="Q910" s="1"/>
      <c r="R910" s="1"/>
      <c r="S910" s="1"/>
      <c r="T910" s="1"/>
      <c r="U910" s="1"/>
      <c r="V910" s="1"/>
      <c r="W910" s="1"/>
      <c r="X910" s="1"/>
      <c r="Y910" s="1"/>
      <c r="Z910" s="1"/>
    </row>
    <row r="911" spans="1:26" ht="15.75" customHeight="1">
      <c r="A911" s="246"/>
      <c r="B911" s="577"/>
      <c r="C911" s="246"/>
      <c r="D911" s="246"/>
      <c r="E911" s="246"/>
      <c r="F911" s="246"/>
      <c r="G911" s="1"/>
      <c r="H911" s="1"/>
      <c r="I911" s="1"/>
      <c r="J911" s="1"/>
      <c r="K911" s="1"/>
      <c r="L911" s="1"/>
      <c r="M911" s="1"/>
      <c r="N911" s="1"/>
      <c r="O911" s="1"/>
      <c r="P911" s="1"/>
      <c r="Q911" s="1"/>
      <c r="R911" s="1"/>
      <c r="S911" s="1"/>
      <c r="T911" s="1"/>
      <c r="U911" s="1"/>
      <c r="V911" s="1"/>
      <c r="W911" s="1"/>
      <c r="X911" s="1"/>
      <c r="Y911" s="1"/>
      <c r="Z911" s="1"/>
    </row>
    <row r="912" spans="1:26" ht="15.75" customHeight="1">
      <c r="A912" s="246"/>
      <c r="B912" s="577"/>
      <c r="C912" s="246"/>
      <c r="D912" s="246"/>
      <c r="E912" s="246"/>
      <c r="F912" s="246"/>
      <c r="G912" s="1"/>
      <c r="H912" s="1"/>
      <c r="I912" s="1"/>
      <c r="J912" s="1"/>
      <c r="K912" s="1"/>
      <c r="L912" s="1"/>
      <c r="M912" s="1"/>
      <c r="N912" s="1"/>
      <c r="O912" s="1"/>
      <c r="P912" s="1"/>
      <c r="Q912" s="1"/>
      <c r="R912" s="1"/>
      <c r="S912" s="1"/>
      <c r="T912" s="1"/>
      <c r="U912" s="1"/>
      <c r="V912" s="1"/>
      <c r="W912" s="1"/>
      <c r="X912" s="1"/>
      <c r="Y912" s="1"/>
      <c r="Z912" s="1"/>
    </row>
    <row r="913" spans="1:26" ht="15.75" customHeight="1">
      <c r="A913" s="246"/>
      <c r="B913" s="577"/>
      <c r="C913" s="246"/>
      <c r="D913" s="246"/>
      <c r="E913" s="246"/>
      <c r="F913" s="246"/>
      <c r="G913" s="1"/>
      <c r="H913" s="1"/>
      <c r="I913" s="1"/>
      <c r="J913" s="1"/>
      <c r="K913" s="1"/>
      <c r="L913" s="1"/>
      <c r="M913" s="1"/>
      <c r="N913" s="1"/>
      <c r="O913" s="1"/>
      <c r="P913" s="1"/>
      <c r="Q913" s="1"/>
      <c r="R913" s="1"/>
      <c r="S913" s="1"/>
      <c r="T913" s="1"/>
      <c r="U913" s="1"/>
      <c r="V913" s="1"/>
      <c r="W913" s="1"/>
      <c r="X913" s="1"/>
      <c r="Y913" s="1"/>
      <c r="Z913" s="1"/>
    </row>
    <row r="914" spans="1:26" ht="15.75" customHeight="1">
      <c r="A914" s="246"/>
      <c r="B914" s="577"/>
      <c r="C914" s="246"/>
      <c r="D914" s="246"/>
      <c r="E914" s="246"/>
      <c r="F914" s="246"/>
      <c r="G914" s="1"/>
      <c r="H914" s="1"/>
      <c r="I914" s="1"/>
      <c r="J914" s="1"/>
      <c r="K914" s="1"/>
      <c r="L914" s="1"/>
      <c r="M914" s="1"/>
      <c r="N914" s="1"/>
      <c r="O914" s="1"/>
      <c r="P914" s="1"/>
      <c r="Q914" s="1"/>
      <c r="R914" s="1"/>
      <c r="S914" s="1"/>
      <c r="T914" s="1"/>
      <c r="U914" s="1"/>
      <c r="V914" s="1"/>
      <c r="W914" s="1"/>
      <c r="X914" s="1"/>
      <c r="Y914" s="1"/>
      <c r="Z914" s="1"/>
    </row>
    <row r="915" spans="1:26" ht="15.75" customHeight="1">
      <c r="A915" s="246"/>
      <c r="B915" s="577"/>
      <c r="C915" s="246"/>
      <c r="D915" s="246"/>
      <c r="E915" s="246"/>
      <c r="F915" s="246"/>
      <c r="G915" s="1"/>
      <c r="H915" s="1"/>
      <c r="I915" s="1"/>
      <c r="J915" s="1"/>
      <c r="K915" s="1"/>
      <c r="L915" s="1"/>
      <c r="M915" s="1"/>
      <c r="N915" s="1"/>
      <c r="O915" s="1"/>
      <c r="P915" s="1"/>
      <c r="Q915" s="1"/>
      <c r="R915" s="1"/>
      <c r="S915" s="1"/>
      <c r="T915" s="1"/>
      <c r="U915" s="1"/>
      <c r="V915" s="1"/>
      <c r="W915" s="1"/>
      <c r="X915" s="1"/>
      <c r="Y915" s="1"/>
      <c r="Z915" s="1"/>
    </row>
    <row r="916" spans="1:26" ht="15.75" customHeight="1">
      <c r="A916" s="246"/>
      <c r="B916" s="577"/>
      <c r="C916" s="246"/>
      <c r="D916" s="246"/>
      <c r="E916" s="246"/>
      <c r="F916" s="246"/>
      <c r="G916" s="1"/>
      <c r="H916" s="1"/>
      <c r="I916" s="1"/>
      <c r="J916" s="1"/>
      <c r="K916" s="1"/>
      <c r="L916" s="1"/>
      <c r="M916" s="1"/>
      <c r="N916" s="1"/>
      <c r="O916" s="1"/>
      <c r="P916" s="1"/>
      <c r="Q916" s="1"/>
      <c r="R916" s="1"/>
      <c r="S916" s="1"/>
      <c r="T916" s="1"/>
      <c r="U916" s="1"/>
      <c r="V916" s="1"/>
      <c r="W916" s="1"/>
      <c r="X916" s="1"/>
      <c r="Y916" s="1"/>
      <c r="Z916" s="1"/>
    </row>
    <row r="917" spans="1:26" ht="15.75" customHeight="1">
      <c r="A917" s="246"/>
      <c r="B917" s="577"/>
      <c r="C917" s="246"/>
      <c r="D917" s="246"/>
      <c r="E917" s="246"/>
      <c r="F917" s="246"/>
      <c r="G917" s="1"/>
      <c r="H917" s="1"/>
      <c r="I917" s="1"/>
      <c r="J917" s="1"/>
      <c r="K917" s="1"/>
      <c r="L917" s="1"/>
      <c r="M917" s="1"/>
      <c r="N917" s="1"/>
      <c r="O917" s="1"/>
      <c r="P917" s="1"/>
      <c r="Q917" s="1"/>
      <c r="R917" s="1"/>
      <c r="S917" s="1"/>
      <c r="T917" s="1"/>
      <c r="U917" s="1"/>
      <c r="V917" s="1"/>
      <c r="W917" s="1"/>
      <c r="X917" s="1"/>
      <c r="Y917" s="1"/>
      <c r="Z917" s="1"/>
    </row>
    <row r="918" spans="1:26" ht="15.75" customHeight="1">
      <c r="A918" s="246"/>
      <c r="B918" s="577"/>
      <c r="C918" s="246"/>
      <c r="D918" s="246"/>
      <c r="E918" s="246"/>
      <c r="F918" s="246"/>
      <c r="G918" s="1"/>
      <c r="H918" s="1"/>
      <c r="I918" s="1"/>
      <c r="J918" s="1"/>
      <c r="K918" s="1"/>
      <c r="L918" s="1"/>
      <c r="M918" s="1"/>
      <c r="N918" s="1"/>
      <c r="O918" s="1"/>
      <c r="P918" s="1"/>
      <c r="Q918" s="1"/>
      <c r="R918" s="1"/>
      <c r="S918" s="1"/>
      <c r="T918" s="1"/>
      <c r="U918" s="1"/>
      <c r="V918" s="1"/>
      <c r="W918" s="1"/>
      <c r="X918" s="1"/>
      <c r="Y918" s="1"/>
      <c r="Z918" s="1"/>
    </row>
    <row r="919" spans="1:26" ht="15.75" customHeight="1">
      <c r="A919" s="246"/>
      <c r="B919" s="577"/>
      <c r="C919" s="246"/>
      <c r="D919" s="246"/>
      <c r="E919" s="246"/>
      <c r="F919" s="246"/>
      <c r="G919" s="1"/>
      <c r="H919" s="1"/>
      <c r="I919" s="1"/>
      <c r="J919" s="1"/>
      <c r="K919" s="1"/>
      <c r="L919" s="1"/>
      <c r="M919" s="1"/>
      <c r="N919" s="1"/>
      <c r="O919" s="1"/>
      <c r="P919" s="1"/>
      <c r="Q919" s="1"/>
      <c r="R919" s="1"/>
      <c r="S919" s="1"/>
      <c r="T919" s="1"/>
      <c r="U919" s="1"/>
      <c r="V919" s="1"/>
      <c r="W919" s="1"/>
      <c r="X919" s="1"/>
      <c r="Y919" s="1"/>
      <c r="Z919" s="1"/>
    </row>
    <row r="920" spans="1:26" ht="15.75" customHeight="1">
      <c r="A920" s="246"/>
      <c r="B920" s="577"/>
      <c r="C920" s="246"/>
      <c r="D920" s="246"/>
      <c r="E920" s="246"/>
      <c r="F920" s="246"/>
      <c r="G920" s="1"/>
      <c r="H920" s="1"/>
      <c r="I920" s="1"/>
      <c r="J920" s="1"/>
      <c r="K920" s="1"/>
      <c r="L920" s="1"/>
      <c r="M920" s="1"/>
      <c r="N920" s="1"/>
      <c r="O920" s="1"/>
      <c r="P920" s="1"/>
      <c r="Q920" s="1"/>
      <c r="R920" s="1"/>
      <c r="S920" s="1"/>
      <c r="T920" s="1"/>
      <c r="U920" s="1"/>
      <c r="V920" s="1"/>
      <c r="W920" s="1"/>
      <c r="X920" s="1"/>
      <c r="Y920" s="1"/>
      <c r="Z920" s="1"/>
    </row>
    <row r="921" spans="1:26" ht="15.75" customHeight="1">
      <c r="A921" s="246"/>
      <c r="B921" s="577"/>
      <c r="C921" s="246"/>
      <c r="D921" s="246"/>
      <c r="E921" s="246"/>
      <c r="F921" s="246"/>
      <c r="G921" s="1"/>
      <c r="H921" s="1"/>
      <c r="I921" s="1"/>
      <c r="J921" s="1"/>
      <c r="K921" s="1"/>
      <c r="L921" s="1"/>
      <c r="M921" s="1"/>
      <c r="N921" s="1"/>
      <c r="O921" s="1"/>
      <c r="P921" s="1"/>
      <c r="Q921" s="1"/>
      <c r="R921" s="1"/>
      <c r="S921" s="1"/>
      <c r="T921" s="1"/>
      <c r="U921" s="1"/>
      <c r="V921" s="1"/>
      <c r="W921" s="1"/>
      <c r="X921" s="1"/>
      <c r="Y921" s="1"/>
      <c r="Z921" s="1"/>
    </row>
    <row r="922" spans="1:26" ht="15.75" customHeight="1">
      <c r="A922" s="246"/>
      <c r="B922" s="577"/>
      <c r="C922" s="246"/>
      <c r="D922" s="246"/>
      <c r="E922" s="246"/>
      <c r="F922" s="246"/>
      <c r="G922" s="1"/>
      <c r="H922" s="1"/>
      <c r="I922" s="1"/>
      <c r="J922" s="1"/>
      <c r="K922" s="1"/>
      <c r="L922" s="1"/>
      <c r="M922" s="1"/>
      <c r="N922" s="1"/>
      <c r="O922" s="1"/>
      <c r="P922" s="1"/>
      <c r="Q922" s="1"/>
      <c r="R922" s="1"/>
      <c r="S922" s="1"/>
      <c r="T922" s="1"/>
      <c r="U922" s="1"/>
      <c r="V922" s="1"/>
      <c r="W922" s="1"/>
      <c r="X922" s="1"/>
      <c r="Y922" s="1"/>
      <c r="Z922" s="1"/>
    </row>
    <row r="923" spans="1:26" ht="15.75" customHeight="1">
      <c r="A923" s="246"/>
      <c r="B923" s="577"/>
      <c r="C923" s="246"/>
      <c r="D923" s="246"/>
      <c r="E923" s="246"/>
      <c r="F923" s="246"/>
      <c r="G923" s="1"/>
      <c r="H923" s="1"/>
      <c r="I923" s="1"/>
      <c r="J923" s="1"/>
      <c r="K923" s="1"/>
      <c r="L923" s="1"/>
      <c r="M923" s="1"/>
      <c r="N923" s="1"/>
      <c r="O923" s="1"/>
      <c r="P923" s="1"/>
      <c r="Q923" s="1"/>
      <c r="R923" s="1"/>
      <c r="S923" s="1"/>
      <c r="T923" s="1"/>
      <c r="U923" s="1"/>
      <c r="V923" s="1"/>
      <c r="W923" s="1"/>
      <c r="X923" s="1"/>
      <c r="Y923" s="1"/>
      <c r="Z923" s="1"/>
    </row>
    <row r="924" spans="1:26" ht="15.75" customHeight="1">
      <c r="A924" s="246"/>
      <c r="B924" s="577"/>
      <c r="C924" s="246"/>
      <c r="D924" s="246"/>
      <c r="E924" s="246"/>
      <c r="F924" s="246"/>
      <c r="G924" s="1"/>
      <c r="H924" s="1"/>
      <c r="I924" s="1"/>
      <c r="J924" s="1"/>
      <c r="K924" s="1"/>
      <c r="L924" s="1"/>
      <c r="M924" s="1"/>
      <c r="N924" s="1"/>
      <c r="O924" s="1"/>
      <c r="P924" s="1"/>
      <c r="Q924" s="1"/>
      <c r="R924" s="1"/>
      <c r="S924" s="1"/>
      <c r="T924" s="1"/>
      <c r="U924" s="1"/>
      <c r="V924" s="1"/>
      <c r="W924" s="1"/>
      <c r="X924" s="1"/>
      <c r="Y924" s="1"/>
      <c r="Z924" s="1"/>
    </row>
    <row r="925" spans="1:26" ht="15.75" customHeight="1">
      <c r="A925" s="246"/>
      <c r="B925" s="577"/>
      <c r="C925" s="246"/>
      <c r="D925" s="246"/>
      <c r="E925" s="246"/>
      <c r="F925" s="246"/>
      <c r="G925" s="1"/>
      <c r="H925" s="1"/>
      <c r="I925" s="1"/>
      <c r="J925" s="1"/>
      <c r="K925" s="1"/>
      <c r="L925" s="1"/>
      <c r="M925" s="1"/>
      <c r="N925" s="1"/>
      <c r="O925" s="1"/>
      <c r="P925" s="1"/>
      <c r="Q925" s="1"/>
      <c r="R925" s="1"/>
      <c r="S925" s="1"/>
      <c r="T925" s="1"/>
      <c r="U925" s="1"/>
      <c r="V925" s="1"/>
      <c r="W925" s="1"/>
      <c r="X925" s="1"/>
      <c r="Y925" s="1"/>
      <c r="Z925" s="1"/>
    </row>
    <row r="926" spans="1:26" ht="15.75" customHeight="1">
      <c r="A926" s="246"/>
      <c r="B926" s="577"/>
      <c r="C926" s="246"/>
      <c r="D926" s="246"/>
      <c r="E926" s="246"/>
      <c r="F926" s="246"/>
      <c r="G926" s="1"/>
      <c r="H926" s="1"/>
      <c r="I926" s="1"/>
      <c r="J926" s="1"/>
      <c r="K926" s="1"/>
      <c r="L926" s="1"/>
      <c r="M926" s="1"/>
      <c r="N926" s="1"/>
      <c r="O926" s="1"/>
      <c r="P926" s="1"/>
      <c r="Q926" s="1"/>
      <c r="R926" s="1"/>
      <c r="S926" s="1"/>
      <c r="T926" s="1"/>
      <c r="U926" s="1"/>
      <c r="V926" s="1"/>
      <c r="W926" s="1"/>
      <c r="X926" s="1"/>
      <c r="Y926" s="1"/>
      <c r="Z926" s="1"/>
    </row>
    <row r="927" spans="1:26" ht="15.75" customHeight="1">
      <c r="A927" s="246"/>
      <c r="B927" s="577"/>
      <c r="C927" s="246"/>
      <c r="D927" s="246"/>
      <c r="E927" s="246"/>
      <c r="F927" s="246"/>
      <c r="G927" s="1"/>
      <c r="H927" s="1"/>
      <c r="I927" s="1"/>
      <c r="J927" s="1"/>
      <c r="K927" s="1"/>
      <c r="L927" s="1"/>
      <c r="M927" s="1"/>
      <c r="N927" s="1"/>
      <c r="O927" s="1"/>
      <c r="P927" s="1"/>
      <c r="Q927" s="1"/>
      <c r="R927" s="1"/>
      <c r="S927" s="1"/>
      <c r="T927" s="1"/>
      <c r="U927" s="1"/>
      <c r="V927" s="1"/>
      <c r="W927" s="1"/>
      <c r="X927" s="1"/>
      <c r="Y927" s="1"/>
      <c r="Z927" s="1"/>
    </row>
    <row r="928" spans="1:26" ht="15.75" customHeight="1">
      <c r="A928" s="246"/>
      <c r="B928" s="577"/>
      <c r="C928" s="246"/>
      <c r="D928" s="246"/>
      <c r="E928" s="246"/>
      <c r="F928" s="246"/>
      <c r="G928" s="1"/>
      <c r="H928" s="1"/>
      <c r="I928" s="1"/>
      <c r="J928" s="1"/>
      <c r="K928" s="1"/>
      <c r="L928" s="1"/>
      <c r="M928" s="1"/>
      <c r="N928" s="1"/>
      <c r="O928" s="1"/>
      <c r="P928" s="1"/>
      <c r="Q928" s="1"/>
      <c r="R928" s="1"/>
      <c r="S928" s="1"/>
      <c r="T928" s="1"/>
      <c r="U928" s="1"/>
      <c r="V928" s="1"/>
      <c r="W928" s="1"/>
      <c r="X928" s="1"/>
      <c r="Y928" s="1"/>
      <c r="Z928" s="1"/>
    </row>
    <row r="929" spans="1:26" ht="15.75" customHeight="1">
      <c r="A929" s="246"/>
      <c r="B929" s="577"/>
      <c r="C929" s="246"/>
      <c r="D929" s="246"/>
      <c r="E929" s="246"/>
      <c r="F929" s="246"/>
      <c r="G929" s="1"/>
      <c r="H929" s="1"/>
      <c r="I929" s="1"/>
      <c r="J929" s="1"/>
      <c r="K929" s="1"/>
      <c r="L929" s="1"/>
      <c r="M929" s="1"/>
      <c r="N929" s="1"/>
      <c r="O929" s="1"/>
      <c r="P929" s="1"/>
      <c r="Q929" s="1"/>
      <c r="R929" s="1"/>
      <c r="S929" s="1"/>
      <c r="T929" s="1"/>
      <c r="U929" s="1"/>
      <c r="V929" s="1"/>
      <c r="W929" s="1"/>
      <c r="X929" s="1"/>
      <c r="Y929" s="1"/>
      <c r="Z929" s="1"/>
    </row>
    <row r="930" spans="1:26" ht="15.75" customHeight="1">
      <c r="A930" s="246"/>
      <c r="B930" s="577"/>
      <c r="C930" s="246"/>
      <c r="D930" s="246"/>
      <c r="E930" s="246"/>
      <c r="F930" s="246"/>
      <c r="G930" s="1"/>
      <c r="H930" s="1"/>
      <c r="I930" s="1"/>
      <c r="J930" s="1"/>
      <c r="K930" s="1"/>
      <c r="L930" s="1"/>
      <c r="M930" s="1"/>
      <c r="N930" s="1"/>
      <c r="O930" s="1"/>
      <c r="P930" s="1"/>
      <c r="Q930" s="1"/>
      <c r="R930" s="1"/>
      <c r="S930" s="1"/>
      <c r="T930" s="1"/>
      <c r="U930" s="1"/>
      <c r="V930" s="1"/>
      <c r="W930" s="1"/>
      <c r="X930" s="1"/>
      <c r="Y930" s="1"/>
      <c r="Z930" s="1"/>
    </row>
    <row r="931" spans="1:26" ht="15.75" customHeight="1">
      <c r="A931" s="246"/>
      <c r="B931" s="577"/>
      <c r="C931" s="246"/>
      <c r="D931" s="246"/>
      <c r="E931" s="246"/>
      <c r="F931" s="246"/>
      <c r="G931" s="1"/>
      <c r="H931" s="1"/>
      <c r="I931" s="1"/>
      <c r="J931" s="1"/>
      <c r="K931" s="1"/>
      <c r="L931" s="1"/>
      <c r="M931" s="1"/>
      <c r="N931" s="1"/>
      <c r="O931" s="1"/>
      <c r="P931" s="1"/>
      <c r="Q931" s="1"/>
      <c r="R931" s="1"/>
      <c r="S931" s="1"/>
      <c r="T931" s="1"/>
      <c r="U931" s="1"/>
      <c r="V931" s="1"/>
      <c r="W931" s="1"/>
      <c r="X931" s="1"/>
      <c r="Y931" s="1"/>
      <c r="Z931" s="1"/>
    </row>
    <row r="932" spans="1:26" ht="15.75" customHeight="1">
      <c r="A932" s="246"/>
      <c r="B932" s="577"/>
      <c r="C932" s="246"/>
      <c r="D932" s="246"/>
      <c r="E932" s="246"/>
      <c r="F932" s="246"/>
      <c r="G932" s="1"/>
      <c r="H932" s="1"/>
      <c r="I932" s="1"/>
      <c r="J932" s="1"/>
      <c r="K932" s="1"/>
      <c r="L932" s="1"/>
      <c r="M932" s="1"/>
      <c r="N932" s="1"/>
      <c r="O932" s="1"/>
      <c r="P932" s="1"/>
      <c r="Q932" s="1"/>
      <c r="R932" s="1"/>
      <c r="S932" s="1"/>
      <c r="T932" s="1"/>
      <c r="U932" s="1"/>
      <c r="V932" s="1"/>
      <c r="W932" s="1"/>
      <c r="X932" s="1"/>
      <c r="Y932" s="1"/>
      <c r="Z932" s="1"/>
    </row>
    <row r="933" spans="1:26" ht="15.75" customHeight="1">
      <c r="A933" s="246"/>
      <c r="B933" s="577"/>
      <c r="C933" s="246"/>
      <c r="D933" s="246"/>
      <c r="E933" s="246"/>
      <c r="F933" s="246"/>
      <c r="G933" s="1"/>
      <c r="H933" s="1"/>
      <c r="I933" s="1"/>
      <c r="J933" s="1"/>
      <c r="K933" s="1"/>
      <c r="L933" s="1"/>
      <c r="M933" s="1"/>
      <c r="N933" s="1"/>
      <c r="O933" s="1"/>
      <c r="P933" s="1"/>
      <c r="Q933" s="1"/>
      <c r="R933" s="1"/>
      <c r="S933" s="1"/>
      <c r="T933" s="1"/>
      <c r="U933" s="1"/>
      <c r="V933" s="1"/>
      <c r="W933" s="1"/>
      <c r="X933" s="1"/>
      <c r="Y933" s="1"/>
      <c r="Z933" s="1"/>
    </row>
    <row r="934" spans="1:26" ht="15.75" customHeight="1">
      <c r="A934" s="246"/>
      <c r="B934" s="577"/>
      <c r="C934" s="246"/>
      <c r="D934" s="246"/>
      <c r="E934" s="246"/>
      <c r="F934" s="246"/>
      <c r="G934" s="1"/>
      <c r="H934" s="1"/>
      <c r="I934" s="1"/>
      <c r="J934" s="1"/>
      <c r="K934" s="1"/>
      <c r="L934" s="1"/>
      <c r="M934" s="1"/>
      <c r="N934" s="1"/>
      <c r="O934" s="1"/>
      <c r="P934" s="1"/>
      <c r="Q934" s="1"/>
      <c r="R934" s="1"/>
      <c r="S934" s="1"/>
      <c r="T934" s="1"/>
      <c r="U934" s="1"/>
      <c r="V934" s="1"/>
      <c r="W934" s="1"/>
      <c r="X934" s="1"/>
      <c r="Y934" s="1"/>
      <c r="Z934" s="1"/>
    </row>
    <row r="935" spans="1:26" ht="15.75" customHeight="1">
      <c r="A935" s="246"/>
      <c r="B935" s="577"/>
      <c r="C935" s="246"/>
      <c r="D935" s="246"/>
      <c r="E935" s="246"/>
      <c r="F935" s="246"/>
      <c r="G935" s="1"/>
      <c r="H935" s="1"/>
      <c r="I935" s="1"/>
      <c r="J935" s="1"/>
      <c r="K935" s="1"/>
      <c r="L935" s="1"/>
      <c r="M935" s="1"/>
      <c r="N935" s="1"/>
      <c r="O935" s="1"/>
      <c r="P935" s="1"/>
      <c r="Q935" s="1"/>
      <c r="R935" s="1"/>
      <c r="S935" s="1"/>
      <c r="T935" s="1"/>
      <c r="U935" s="1"/>
      <c r="V935" s="1"/>
      <c r="W935" s="1"/>
      <c r="X935" s="1"/>
      <c r="Y935" s="1"/>
      <c r="Z935" s="1"/>
    </row>
    <row r="936" spans="1:26" ht="15.75" customHeight="1">
      <c r="A936" s="246"/>
      <c r="B936" s="577"/>
      <c r="C936" s="246"/>
      <c r="D936" s="246"/>
      <c r="E936" s="246"/>
      <c r="F936" s="246"/>
      <c r="G936" s="1"/>
      <c r="H936" s="1"/>
      <c r="I936" s="1"/>
      <c r="J936" s="1"/>
      <c r="K936" s="1"/>
      <c r="L936" s="1"/>
      <c r="M936" s="1"/>
      <c r="N936" s="1"/>
      <c r="O936" s="1"/>
      <c r="P936" s="1"/>
      <c r="Q936" s="1"/>
      <c r="R936" s="1"/>
      <c r="S936" s="1"/>
      <c r="T936" s="1"/>
      <c r="U936" s="1"/>
      <c r="V936" s="1"/>
      <c r="W936" s="1"/>
      <c r="X936" s="1"/>
      <c r="Y936" s="1"/>
      <c r="Z936" s="1"/>
    </row>
    <row r="937" spans="1:26" ht="15.75" customHeight="1">
      <c r="A937" s="246"/>
      <c r="B937" s="577"/>
      <c r="C937" s="246"/>
      <c r="D937" s="246"/>
      <c r="E937" s="246"/>
      <c r="F937" s="246"/>
      <c r="G937" s="1"/>
      <c r="H937" s="1"/>
      <c r="I937" s="1"/>
      <c r="J937" s="1"/>
      <c r="K937" s="1"/>
      <c r="L937" s="1"/>
      <c r="M937" s="1"/>
      <c r="N937" s="1"/>
      <c r="O937" s="1"/>
      <c r="P937" s="1"/>
      <c r="Q937" s="1"/>
      <c r="R937" s="1"/>
      <c r="S937" s="1"/>
      <c r="T937" s="1"/>
      <c r="U937" s="1"/>
      <c r="V937" s="1"/>
      <c r="W937" s="1"/>
      <c r="X937" s="1"/>
      <c r="Y937" s="1"/>
      <c r="Z937" s="1"/>
    </row>
    <row r="938" spans="1:26" ht="15.75" customHeight="1">
      <c r="A938" s="246"/>
      <c r="B938" s="577"/>
      <c r="C938" s="246"/>
      <c r="D938" s="246"/>
      <c r="E938" s="246"/>
      <c r="F938" s="246"/>
      <c r="G938" s="1"/>
      <c r="H938" s="1"/>
      <c r="I938" s="1"/>
      <c r="J938" s="1"/>
      <c r="K938" s="1"/>
      <c r="L938" s="1"/>
      <c r="M938" s="1"/>
      <c r="N938" s="1"/>
      <c r="O938" s="1"/>
      <c r="P938" s="1"/>
      <c r="Q938" s="1"/>
      <c r="R938" s="1"/>
      <c r="S938" s="1"/>
      <c r="T938" s="1"/>
      <c r="U938" s="1"/>
      <c r="V938" s="1"/>
      <c r="W938" s="1"/>
      <c r="X938" s="1"/>
      <c r="Y938" s="1"/>
      <c r="Z938" s="1"/>
    </row>
    <row r="939" spans="1:26" ht="15.75" customHeight="1">
      <c r="A939" s="246"/>
      <c r="B939" s="577"/>
      <c r="C939" s="246"/>
      <c r="D939" s="246"/>
      <c r="E939" s="246"/>
      <c r="F939" s="246"/>
      <c r="G939" s="1"/>
      <c r="H939" s="1"/>
      <c r="I939" s="1"/>
      <c r="J939" s="1"/>
      <c r="K939" s="1"/>
      <c r="L939" s="1"/>
      <c r="M939" s="1"/>
      <c r="N939" s="1"/>
      <c r="O939" s="1"/>
      <c r="P939" s="1"/>
      <c r="Q939" s="1"/>
      <c r="R939" s="1"/>
      <c r="S939" s="1"/>
      <c r="T939" s="1"/>
      <c r="U939" s="1"/>
      <c r="V939" s="1"/>
      <c r="W939" s="1"/>
      <c r="X939" s="1"/>
      <c r="Y939" s="1"/>
      <c r="Z939" s="1"/>
    </row>
    <row r="940" spans="1:26" ht="15.75" customHeight="1">
      <c r="A940" s="246"/>
      <c r="B940" s="577"/>
      <c r="C940" s="246"/>
      <c r="D940" s="246"/>
      <c r="E940" s="246"/>
      <c r="F940" s="246"/>
      <c r="G940" s="1"/>
      <c r="H940" s="1"/>
      <c r="I940" s="1"/>
      <c r="J940" s="1"/>
      <c r="K940" s="1"/>
      <c r="L940" s="1"/>
      <c r="M940" s="1"/>
      <c r="N940" s="1"/>
      <c r="O940" s="1"/>
      <c r="P940" s="1"/>
      <c r="Q940" s="1"/>
      <c r="R940" s="1"/>
      <c r="S940" s="1"/>
      <c r="T940" s="1"/>
      <c r="U940" s="1"/>
      <c r="V940" s="1"/>
      <c r="W940" s="1"/>
      <c r="X940" s="1"/>
      <c r="Y940" s="1"/>
      <c r="Z940" s="1"/>
    </row>
    <row r="941" spans="1:26" ht="15.75" customHeight="1">
      <c r="A941" s="246"/>
      <c r="B941" s="577"/>
      <c r="C941" s="246"/>
      <c r="D941" s="246"/>
      <c r="E941" s="246"/>
      <c r="F941" s="246"/>
      <c r="G941" s="1"/>
      <c r="H941" s="1"/>
      <c r="I941" s="1"/>
      <c r="J941" s="1"/>
      <c r="K941" s="1"/>
      <c r="L941" s="1"/>
      <c r="M941" s="1"/>
      <c r="N941" s="1"/>
      <c r="O941" s="1"/>
      <c r="P941" s="1"/>
      <c r="Q941" s="1"/>
      <c r="R941" s="1"/>
      <c r="S941" s="1"/>
      <c r="T941" s="1"/>
      <c r="U941" s="1"/>
      <c r="V941" s="1"/>
      <c r="W941" s="1"/>
      <c r="X941" s="1"/>
      <c r="Y941" s="1"/>
      <c r="Z941" s="1"/>
    </row>
    <row r="942" spans="1:26" ht="15.75" customHeight="1">
      <c r="A942" s="246"/>
      <c r="B942" s="577"/>
      <c r="C942" s="246"/>
      <c r="D942" s="246"/>
      <c r="E942" s="246"/>
      <c r="F942" s="246"/>
      <c r="G942" s="1"/>
      <c r="H942" s="1"/>
      <c r="I942" s="1"/>
      <c r="J942" s="1"/>
      <c r="K942" s="1"/>
      <c r="L942" s="1"/>
      <c r="M942" s="1"/>
      <c r="N942" s="1"/>
      <c r="O942" s="1"/>
      <c r="P942" s="1"/>
      <c r="Q942" s="1"/>
      <c r="R942" s="1"/>
      <c r="S942" s="1"/>
      <c r="T942" s="1"/>
      <c r="U942" s="1"/>
      <c r="V942" s="1"/>
      <c r="W942" s="1"/>
      <c r="X942" s="1"/>
      <c r="Y942" s="1"/>
      <c r="Z942" s="1"/>
    </row>
    <row r="943" spans="1:26" ht="15.75" customHeight="1">
      <c r="A943" s="246"/>
      <c r="B943" s="577"/>
      <c r="C943" s="246"/>
      <c r="D943" s="246"/>
      <c r="E943" s="246"/>
      <c r="F943" s="246"/>
      <c r="G943" s="1"/>
      <c r="H943" s="1"/>
      <c r="I943" s="1"/>
      <c r="J943" s="1"/>
      <c r="K943" s="1"/>
      <c r="L943" s="1"/>
      <c r="M943" s="1"/>
      <c r="N943" s="1"/>
      <c r="O943" s="1"/>
      <c r="P943" s="1"/>
      <c r="Q943" s="1"/>
      <c r="R943" s="1"/>
      <c r="S943" s="1"/>
      <c r="T943" s="1"/>
      <c r="U943" s="1"/>
      <c r="V943" s="1"/>
      <c r="W943" s="1"/>
      <c r="X943" s="1"/>
      <c r="Y943" s="1"/>
      <c r="Z943" s="1"/>
    </row>
    <row r="944" spans="1:26" ht="15.75" customHeight="1">
      <c r="A944" s="246"/>
      <c r="B944" s="577"/>
      <c r="C944" s="246"/>
      <c r="D944" s="246"/>
      <c r="E944" s="246"/>
      <c r="F944" s="246"/>
      <c r="G944" s="1"/>
      <c r="H944" s="1"/>
      <c r="I944" s="1"/>
      <c r="J944" s="1"/>
      <c r="K944" s="1"/>
      <c r="L944" s="1"/>
      <c r="M944" s="1"/>
      <c r="N944" s="1"/>
      <c r="O944" s="1"/>
      <c r="P944" s="1"/>
      <c r="Q944" s="1"/>
      <c r="R944" s="1"/>
      <c r="S944" s="1"/>
      <c r="T944" s="1"/>
      <c r="U944" s="1"/>
      <c r="V944" s="1"/>
      <c r="W944" s="1"/>
      <c r="X944" s="1"/>
      <c r="Y944" s="1"/>
      <c r="Z944" s="1"/>
    </row>
    <row r="945" spans="1:26" ht="15.75" customHeight="1">
      <c r="A945" s="246"/>
      <c r="B945" s="577"/>
      <c r="C945" s="246"/>
      <c r="D945" s="246"/>
      <c r="E945" s="246"/>
      <c r="F945" s="246"/>
      <c r="G945" s="1"/>
      <c r="H945" s="1"/>
      <c r="I945" s="1"/>
      <c r="J945" s="1"/>
      <c r="K945" s="1"/>
      <c r="L945" s="1"/>
      <c r="M945" s="1"/>
      <c r="N945" s="1"/>
      <c r="O945" s="1"/>
      <c r="P945" s="1"/>
      <c r="Q945" s="1"/>
      <c r="R945" s="1"/>
      <c r="S945" s="1"/>
      <c r="T945" s="1"/>
      <c r="U945" s="1"/>
      <c r="V945" s="1"/>
      <c r="W945" s="1"/>
      <c r="X945" s="1"/>
      <c r="Y945" s="1"/>
      <c r="Z945" s="1"/>
    </row>
    <row r="946" spans="1:26" ht="15.75" customHeight="1">
      <c r="A946" s="246"/>
      <c r="B946" s="577"/>
      <c r="C946" s="246"/>
      <c r="D946" s="246"/>
      <c r="E946" s="246"/>
      <c r="F946" s="246"/>
      <c r="G946" s="1"/>
      <c r="H946" s="1"/>
      <c r="I946" s="1"/>
      <c r="J946" s="1"/>
      <c r="K946" s="1"/>
      <c r="L946" s="1"/>
      <c r="M946" s="1"/>
      <c r="N946" s="1"/>
      <c r="O946" s="1"/>
      <c r="P946" s="1"/>
      <c r="Q946" s="1"/>
      <c r="R946" s="1"/>
      <c r="S946" s="1"/>
      <c r="T946" s="1"/>
      <c r="U946" s="1"/>
      <c r="V946" s="1"/>
      <c r="W946" s="1"/>
      <c r="X946" s="1"/>
      <c r="Y946" s="1"/>
      <c r="Z946" s="1"/>
    </row>
    <row r="947" spans="1:26" ht="15.75" customHeight="1">
      <c r="A947" s="246"/>
      <c r="B947" s="577"/>
      <c r="C947" s="246"/>
      <c r="D947" s="246"/>
      <c r="E947" s="246"/>
      <c r="F947" s="246"/>
      <c r="G947" s="1"/>
      <c r="H947" s="1"/>
      <c r="I947" s="1"/>
      <c r="J947" s="1"/>
      <c r="K947" s="1"/>
      <c r="L947" s="1"/>
      <c r="M947" s="1"/>
      <c r="N947" s="1"/>
      <c r="O947" s="1"/>
      <c r="P947" s="1"/>
      <c r="Q947" s="1"/>
      <c r="R947" s="1"/>
      <c r="S947" s="1"/>
      <c r="T947" s="1"/>
      <c r="U947" s="1"/>
      <c r="V947" s="1"/>
      <c r="W947" s="1"/>
      <c r="X947" s="1"/>
      <c r="Y947" s="1"/>
      <c r="Z947" s="1"/>
    </row>
    <row r="948" spans="1:26" ht="15.75" customHeight="1">
      <c r="A948" s="246"/>
      <c r="B948" s="577"/>
      <c r="C948" s="246"/>
      <c r="D948" s="246"/>
      <c r="E948" s="246"/>
      <c r="F948" s="246"/>
      <c r="G948" s="1"/>
      <c r="H948" s="1"/>
      <c r="I948" s="1"/>
      <c r="J948" s="1"/>
      <c r="K948" s="1"/>
      <c r="L948" s="1"/>
      <c r="M948" s="1"/>
      <c r="N948" s="1"/>
      <c r="O948" s="1"/>
      <c r="P948" s="1"/>
      <c r="Q948" s="1"/>
      <c r="R948" s="1"/>
      <c r="S948" s="1"/>
      <c r="T948" s="1"/>
      <c r="U948" s="1"/>
      <c r="V948" s="1"/>
      <c r="W948" s="1"/>
      <c r="X948" s="1"/>
      <c r="Y948" s="1"/>
      <c r="Z948" s="1"/>
    </row>
    <row r="949" spans="1:26" ht="15.75" customHeight="1">
      <c r="A949" s="246"/>
      <c r="B949" s="577"/>
      <c r="C949" s="246"/>
      <c r="D949" s="246"/>
      <c r="E949" s="246"/>
      <c r="F949" s="246"/>
      <c r="G949" s="1"/>
      <c r="H949" s="1"/>
      <c r="I949" s="1"/>
      <c r="J949" s="1"/>
      <c r="K949" s="1"/>
      <c r="L949" s="1"/>
      <c r="M949" s="1"/>
      <c r="N949" s="1"/>
      <c r="O949" s="1"/>
      <c r="P949" s="1"/>
      <c r="Q949" s="1"/>
      <c r="R949" s="1"/>
      <c r="S949" s="1"/>
      <c r="T949" s="1"/>
      <c r="U949" s="1"/>
      <c r="V949" s="1"/>
      <c r="W949" s="1"/>
      <c r="X949" s="1"/>
      <c r="Y949" s="1"/>
      <c r="Z949" s="1"/>
    </row>
    <row r="950" spans="1:26" ht="15.75" customHeight="1">
      <c r="A950" s="246"/>
      <c r="B950" s="577"/>
      <c r="C950" s="246"/>
      <c r="D950" s="246"/>
      <c r="E950" s="246"/>
      <c r="F950" s="246"/>
      <c r="G950" s="1"/>
      <c r="H950" s="1"/>
      <c r="I950" s="1"/>
      <c r="J950" s="1"/>
      <c r="K950" s="1"/>
      <c r="L950" s="1"/>
      <c r="M950" s="1"/>
      <c r="N950" s="1"/>
      <c r="O950" s="1"/>
      <c r="P950" s="1"/>
      <c r="Q950" s="1"/>
      <c r="R950" s="1"/>
      <c r="S950" s="1"/>
      <c r="T950" s="1"/>
      <c r="U950" s="1"/>
      <c r="V950" s="1"/>
      <c r="W950" s="1"/>
      <c r="X950" s="1"/>
      <c r="Y950" s="1"/>
      <c r="Z950" s="1"/>
    </row>
    <row r="951" spans="1:26" ht="15.75" customHeight="1">
      <c r="A951" s="246"/>
      <c r="B951" s="577"/>
      <c r="C951" s="246"/>
      <c r="D951" s="246"/>
      <c r="E951" s="246"/>
      <c r="F951" s="246"/>
      <c r="G951" s="1"/>
      <c r="H951" s="1"/>
      <c r="I951" s="1"/>
      <c r="J951" s="1"/>
      <c r="K951" s="1"/>
      <c r="L951" s="1"/>
      <c r="M951" s="1"/>
      <c r="N951" s="1"/>
      <c r="O951" s="1"/>
      <c r="P951" s="1"/>
      <c r="Q951" s="1"/>
      <c r="R951" s="1"/>
      <c r="S951" s="1"/>
      <c r="T951" s="1"/>
      <c r="U951" s="1"/>
      <c r="V951" s="1"/>
      <c r="W951" s="1"/>
      <c r="X951" s="1"/>
      <c r="Y951" s="1"/>
      <c r="Z951" s="1"/>
    </row>
    <row r="952" spans="1:26" ht="15.75" customHeight="1">
      <c r="A952" s="246"/>
      <c r="B952" s="577"/>
      <c r="C952" s="246"/>
      <c r="D952" s="246"/>
      <c r="E952" s="246"/>
      <c r="F952" s="246"/>
      <c r="G952" s="1"/>
      <c r="H952" s="1"/>
      <c r="I952" s="1"/>
      <c r="J952" s="1"/>
      <c r="K952" s="1"/>
      <c r="L952" s="1"/>
      <c r="M952" s="1"/>
      <c r="N952" s="1"/>
      <c r="O952" s="1"/>
      <c r="P952" s="1"/>
      <c r="Q952" s="1"/>
      <c r="R952" s="1"/>
      <c r="S952" s="1"/>
      <c r="T952" s="1"/>
      <c r="U952" s="1"/>
      <c r="V952" s="1"/>
      <c r="W952" s="1"/>
      <c r="X952" s="1"/>
      <c r="Y952" s="1"/>
      <c r="Z952" s="1"/>
    </row>
    <row r="953" spans="1:26" ht="15.75" customHeight="1">
      <c r="A953" s="246"/>
      <c r="B953" s="577"/>
      <c r="C953" s="246"/>
      <c r="D953" s="246"/>
      <c r="E953" s="246"/>
      <c r="F953" s="246"/>
      <c r="G953" s="1"/>
      <c r="H953" s="1"/>
      <c r="I953" s="1"/>
      <c r="J953" s="1"/>
      <c r="K953" s="1"/>
      <c r="L953" s="1"/>
      <c r="M953" s="1"/>
      <c r="N953" s="1"/>
      <c r="O953" s="1"/>
      <c r="P953" s="1"/>
      <c r="Q953" s="1"/>
      <c r="R953" s="1"/>
      <c r="S953" s="1"/>
      <c r="T953" s="1"/>
      <c r="U953" s="1"/>
      <c r="V953" s="1"/>
      <c r="W953" s="1"/>
      <c r="X953" s="1"/>
      <c r="Y953" s="1"/>
      <c r="Z953" s="1"/>
    </row>
    <row r="954" spans="1:26" ht="15.75" customHeight="1">
      <c r="A954" s="246"/>
      <c r="B954" s="577"/>
      <c r="C954" s="246"/>
      <c r="D954" s="246"/>
      <c r="E954" s="246"/>
      <c r="F954" s="246"/>
      <c r="G954" s="1"/>
      <c r="H954" s="1"/>
      <c r="I954" s="1"/>
      <c r="J954" s="1"/>
      <c r="K954" s="1"/>
      <c r="L954" s="1"/>
      <c r="M954" s="1"/>
      <c r="N954" s="1"/>
      <c r="O954" s="1"/>
      <c r="P954" s="1"/>
      <c r="Q954" s="1"/>
      <c r="R954" s="1"/>
      <c r="S954" s="1"/>
      <c r="T954" s="1"/>
      <c r="U954" s="1"/>
      <c r="V954" s="1"/>
      <c r="W954" s="1"/>
      <c r="X954" s="1"/>
      <c r="Y954" s="1"/>
      <c r="Z954" s="1"/>
    </row>
    <row r="955" spans="1:26" ht="15.75" customHeight="1">
      <c r="A955" s="246"/>
      <c r="B955" s="577"/>
      <c r="C955" s="246"/>
      <c r="D955" s="246"/>
      <c r="E955" s="246"/>
      <c r="F955" s="246"/>
      <c r="G955" s="1"/>
      <c r="H955" s="1"/>
      <c r="I955" s="1"/>
      <c r="J955" s="1"/>
      <c r="K955" s="1"/>
      <c r="L955" s="1"/>
      <c r="M955" s="1"/>
      <c r="N955" s="1"/>
      <c r="O955" s="1"/>
      <c r="P955" s="1"/>
      <c r="Q955" s="1"/>
      <c r="R955" s="1"/>
      <c r="S955" s="1"/>
      <c r="T955" s="1"/>
      <c r="U955" s="1"/>
      <c r="V955" s="1"/>
      <c r="W955" s="1"/>
      <c r="X955" s="1"/>
      <c r="Y955" s="1"/>
      <c r="Z955" s="1"/>
    </row>
    <row r="956" spans="1:26" ht="15.75" customHeight="1">
      <c r="A956" s="246"/>
      <c r="B956" s="577"/>
      <c r="C956" s="246"/>
      <c r="D956" s="246"/>
      <c r="E956" s="246"/>
      <c r="F956" s="246"/>
      <c r="G956" s="1"/>
      <c r="H956" s="1"/>
      <c r="I956" s="1"/>
      <c r="J956" s="1"/>
      <c r="K956" s="1"/>
      <c r="L956" s="1"/>
      <c r="M956" s="1"/>
      <c r="N956" s="1"/>
      <c r="O956" s="1"/>
      <c r="P956" s="1"/>
      <c r="Q956" s="1"/>
      <c r="R956" s="1"/>
      <c r="S956" s="1"/>
      <c r="T956" s="1"/>
      <c r="U956" s="1"/>
      <c r="V956" s="1"/>
      <c r="W956" s="1"/>
      <c r="X956" s="1"/>
      <c r="Y956" s="1"/>
      <c r="Z956" s="1"/>
    </row>
    <row r="957" spans="1:26" ht="15.75" customHeight="1">
      <c r="A957" s="246"/>
      <c r="B957" s="577"/>
      <c r="C957" s="246"/>
      <c r="D957" s="246"/>
      <c r="E957" s="246"/>
      <c r="F957" s="246"/>
      <c r="G957" s="1"/>
      <c r="H957" s="1"/>
      <c r="I957" s="1"/>
      <c r="J957" s="1"/>
      <c r="K957" s="1"/>
      <c r="L957" s="1"/>
      <c r="M957" s="1"/>
      <c r="N957" s="1"/>
      <c r="O957" s="1"/>
      <c r="P957" s="1"/>
      <c r="Q957" s="1"/>
      <c r="R957" s="1"/>
      <c r="S957" s="1"/>
      <c r="T957" s="1"/>
      <c r="U957" s="1"/>
      <c r="V957" s="1"/>
      <c r="W957" s="1"/>
      <c r="X957" s="1"/>
      <c r="Y957" s="1"/>
      <c r="Z957" s="1"/>
    </row>
    <row r="958" spans="1:26" ht="15.75" customHeight="1">
      <c r="A958" s="246"/>
      <c r="B958" s="577"/>
      <c r="C958" s="246"/>
      <c r="D958" s="246"/>
      <c r="E958" s="246"/>
      <c r="F958" s="246"/>
      <c r="G958" s="1"/>
      <c r="H958" s="1"/>
      <c r="I958" s="1"/>
      <c r="J958" s="1"/>
      <c r="K958" s="1"/>
      <c r="L958" s="1"/>
      <c r="M958" s="1"/>
      <c r="N958" s="1"/>
      <c r="O958" s="1"/>
      <c r="P958" s="1"/>
      <c r="Q958" s="1"/>
      <c r="R958" s="1"/>
      <c r="S958" s="1"/>
      <c r="T958" s="1"/>
      <c r="U958" s="1"/>
      <c r="V958" s="1"/>
      <c r="W958" s="1"/>
      <c r="X958" s="1"/>
      <c r="Y958" s="1"/>
      <c r="Z958" s="1"/>
    </row>
    <row r="959" spans="1:26" ht="15.75" customHeight="1">
      <c r="A959" s="246"/>
      <c r="B959" s="577"/>
      <c r="C959" s="246"/>
      <c r="D959" s="246"/>
      <c r="E959" s="246"/>
      <c r="F959" s="246"/>
      <c r="G959" s="1"/>
      <c r="H959" s="1"/>
      <c r="I959" s="1"/>
      <c r="J959" s="1"/>
      <c r="K959" s="1"/>
      <c r="L959" s="1"/>
      <c r="M959" s="1"/>
      <c r="N959" s="1"/>
      <c r="O959" s="1"/>
      <c r="P959" s="1"/>
      <c r="Q959" s="1"/>
      <c r="R959" s="1"/>
      <c r="S959" s="1"/>
      <c r="T959" s="1"/>
      <c r="U959" s="1"/>
      <c r="V959" s="1"/>
      <c r="W959" s="1"/>
      <c r="X959" s="1"/>
      <c r="Y959" s="1"/>
      <c r="Z959" s="1"/>
    </row>
    <row r="960" spans="1:26" ht="15.75" customHeight="1">
      <c r="A960" s="246"/>
      <c r="B960" s="577"/>
      <c r="C960" s="246"/>
      <c r="D960" s="246"/>
      <c r="E960" s="246"/>
      <c r="F960" s="246"/>
      <c r="G960" s="1"/>
      <c r="H960" s="1"/>
      <c r="I960" s="1"/>
      <c r="J960" s="1"/>
      <c r="K960" s="1"/>
      <c r="L960" s="1"/>
      <c r="M960" s="1"/>
      <c r="N960" s="1"/>
      <c r="O960" s="1"/>
      <c r="P960" s="1"/>
      <c r="Q960" s="1"/>
      <c r="R960" s="1"/>
      <c r="S960" s="1"/>
      <c r="T960" s="1"/>
      <c r="U960" s="1"/>
      <c r="V960" s="1"/>
      <c r="W960" s="1"/>
      <c r="X960" s="1"/>
      <c r="Y960" s="1"/>
      <c r="Z960" s="1"/>
    </row>
    <row r="961" spans="1:26" ht="15.75" customHeight="1">
      <c r="A961" s="246"/>
      <c r="B961" s="577"/>
      <c r="C961" s="246"/>
      <c r="D961" s="246"/>
      <c r="E961" s="246"/>
      <c r="F961" s="246"/>
      <c r="G961" s="1"/>
      <c r="H961" s="1"/>
      <c r="I961" s="1"/>
      <c r="J961" s="1"/>
      <c r="K961" s="1"/>
      <c r="L961" s="1"/>
      <c r="M961" s="1"/>
      <c r="N961" s="1"/>
      <c r="O961" s="1"/>
      <c r="P961" s="1"/>
      <c r="Q961" s="1"/>
      <c r="R961" s="1"/>
      <c r="S961" s="1"/>
      <c r="T961" s="1"/>
      <c r="U961" s="1"/>
      <c r="V961" s="1"/>
      <c r="W961" s="1"/>
      <c r="X961" s="1"/>
      <c r="Y961" s="1"/>
      <c r="Z961" s="1"/>
    </row>
    <row r="962" spans="1:26" ht="15.75" customHeight="1">
      <c r="A962" s="246"/>
      <c r="B962" s="577"/>
      <c r="C962" s="246"/>
      <c r="D962" s="246"/>
      <c r="E962" s="246"/>
      <c r="F962" s="246"/>
      <c r="G962" s="1"/>
      <c r="H962" s="1"/>
      <c r="I962" s="1"/>
      <c r="J962" s="1"/>
      <c r="K962" s="1"/>
      <c r="L962" s="1"/>
      <c r="M962" s="1"/>
      <c r="N962" s="1"/>
      <c r="O962" s="1"/>
      <c r="P962" s="1"/>
      <c r="Q962" s="1"/>
      <c r="R962" s="1"/>
      <c r="S962" s="1"/>
      <c r="T962" s="1"/>
      <c r="U962" s="1"/>
      <c r="V962" s="1"/>
      <c r="W962" s="1"/>
      <c r="X962" s="1"/>
      <c r="Y962" s="1"/>
      <c r="Z962" s="1"/>
    </row>
    <row r="963" spans="1:26" ht="15.75" customHeight="1">
      <c r="A963" s="246"/>
      <c r="B963" s="577"/>
      <c r="C963" s="246"/>
      <c r="D963" s="246"/>
      <c r="E963" s="246"/>
      <c r="F963" s="246"/>
      <c r="G963" s="1"/>
      <c r="H963" s="1"/>
      <c r="I963" s="1"/>
      <c r="J963" s="1"/>
      <c r="K963" s="1"/>
      <c r="L963" s="1"/>
      <c r="M963" s="1"/>
      <c r="N963" s="1"/>
      <c r="O963" s="1"/>
      <c r="P963" s="1"/>
      <c r="Q963" s="1"/>
      <c r="R963" s="1"/>
      <c r="S963" s="1"/>
      <c r="T963" s="1"/>
      <c r="U963" s="1"/>
      <c r="V963" s="1"/>
      <c r="W963" s="1"/>
      <c r="X963" s="1"/>
      <c r="Y963" s="1"/>
      <c r="Z963" s="1"/>
    </row>
    <row r="964" spans="1:26" ht="15.75" customHeight="1">
      <c r="A964" s="246"/>
      <c r="B964" s="577"/>
      <c r="C964" s="246"/>
      <c r="D964" s="246"/>
      <c r="E964" s="246"/>
      <c r="F964" s="246"/>
      <c r="G964" s="1"/>
      <c r="H964" s="1"/>
      <c r="I964" s="1"/>
      <c r="J964" s="1"/>
      <c r="K964" s="1"/>
      <c r="L964" s="1"/>
      <c r="M964" s="1"/>
      <c r="N964" s="1"/>
      <c r="O964" s="1"/>
      <c r="P964" s="1"/>
      <c r="Q964" s="1"/>
      <c r="R964" s="1"/>
      <c r="S964" s="1"/>
      <c r="T964" s="1"/>
      <c r="U964" s="1"/>
      <c r="V964" s="1"/>
      <c r="W964" s="1"/>
      <c r="X964" s="1"/>
      <c r="Y964" s="1"/>
      <c r="Z964" s="1"/>
    </row>
    <row r="965" spans="1:26" ht="15.75" customHeight="1">
      <c r="A965" s="246"/>
      <c r="B965" s="577"/>
      <c r="C965" s="246"/>
      <c r="D965" s="246"/>
      <c r="E965" s="246"/>
      <c r="F965" s="246"/>
      <c r="G965" s="1"/>
      <c r="H965" s="1"/>
      <c r="I965" s="1"/>
      <c r="J965" s="1"/>
      <c r="K965" s="1"/>
      <c r="L965" s="1"/>
      <c r="M965" s="1"/>
      <c r="N965" s="1"/>
      <c r="O965" s="1"/>
      <c r="P965" s="1"/>
      <c r="Q965" s="1"/>
      <c r="R965" s="1"/>
      <c r="S965" s="1"/>
      <c r="T965" s="1"/>
      <c r="U965" s="1"/>
      <c r="V965" s="1"/>
      <c r="W965" s="1"/>
      <c r="X965" s="1"/>
      <c r="Y965" s="1"/>
      <c r="Z965" s="1"/>
    </row>
    <row r="966" spans="1:26" ht="15.75" customHeight="1">
      <c r="A966" s="246"/>
      <c r="B966" s="577"/>
      <c r="C966" s="246"/>
      <c r="D966" s="246"/>
      <c r="E966" s="246"/>
      <c r="F966" s="246"/>
      <c r="G966" s="1"/>
      <c r="H966" s="1"/>
      <c r="I966" s="1"/>
      <c r="J966" s="1"/>
      <c r="K966" s="1"/>
      <c r="L966" s="1"/>
      <c r="M966" s="1"/>
      <c r="N966" s="1"/>
      <c r="O966" s="1"/>
      <c r="P966" s="1"/>
      <c r="Q966" s="1"/>
      <c r="R966" s="1"/>
      <c r="S966" s="1"/>
      <c r="T966" s="1"/>
      <c r="U966" s="1"/>
      <c r="V966" s="1"/>
      <c r="W966" s="1"/>
      <c r="X966" s="1"/>
      <c r="Y966" s="1"/>
      <c r="Z966" s="1"/>
    </row>
    <row r="967" spans="1:26" ht="15.75" customHeight="1">
      <c r="A967" s="246"/>
      <c r="B967" s="577"/>
      <c r="C967" s="246"/>
      <c r="D967" s="246"/>
      <c r="E967" s="246"/>
      <c r="F967" s="246"/>
      <c r="G967" s="1"/>
      <c r="H967" s="1"/>
      <c r="I967" s="1"/>
      <c r="J967" s="1"/>
      <c r="K967" s="1"/>
      <c r="L967" s="1"/>
      <c r="M967" s="1"/>
      <c r="N967" s="1"/>
      <c r="O967" s="1"/>
      <c r="P967" s="1"/>
      <c r="Q967" s="1"/>
      <c r="R967" s="1"/>
      <c r="S967" s="1"/>
      <c r="T967" s="1"/>
      <c r="U967" s="1"/>
      <c r="V967" s="1"/>
      <c r="W967" s="1"/>
      <c r="X967" s="1"/>
      <c r="Y967" s="1"/>
      <c r="Z967" s="1"/>
    </row>
    <row r="968" spans="1:26" ht="15.75" customHeight="1">
      <c r="A968" s="246"/>
      <c r="B968" s="577"/>
      <c r="C968" s="246"/>
      <c r="D968" s="246"/>
      <c r="E968" s="246"/>
      <c r="F968" s="246"/>
      <c r="G968" s="1"/>
      <c r="H968" s="1"/>
      <c r="I968" s="1"/>
      <c r="J968" s="1"/>
      <c r="K968" s="1"/>
      <c r="L968" s="1"/>
      <c r="M968" s="1"/>
      <c r="N968" s="1"/>
      <c r="O968" s="1"/>
      <c r="P968" s="1"/>
      <c r="Q968" s="1"/>
      <c r="R968" s="1"/>
      <c r="S968" s="1"/>
      <c r="T968" s="1"/>
      <c r="U968" s="1"/>
      <c r="V968" s="1"/>
      <c r="W968" s="1"/>
      <c r="X968" s="1"/>
      <c r="Y968" s="1"/>
      <c r="Z968" s="1"/>
    </row>
    <row r="969" spans="1:26" ht="15.75" customHeight="1">
      <c r="A969" s="246"/>
      <c r="B969" s="577"/>
      <c r="C969" s="246"/>
      <c r="D969" s="246"/>
      <c r="E969" s="246"/>
      <c r="F969" s="246"/>
      <c r="G969" s="1"/>
      <c r="H969" s="1"/>
      <c r="I969" s="1"/>
      <c r="J969" s="1"/>
      <c r="K969" s="1"/>
      <c r="L969" s="1"/>
      <c r="M969" s="1"/>
      <c r="N969" s="1"/>
      <c r="O969" s="1"/>
      <c r="P969" s="1"/>
      <c r="Q969" s="1"/>
      <c r="R969" s="1"/>
      <c r="S969" s="1"/>
      <c r="T969" s="1"/>
      <c r="U969" s="1"/>
      <c r="V969" s="1"/>
      <c r="W969" s="1"/>
      <c r="X969" s="1"/>
      <c r="Y969" s="1"/>
      <c r="Z969" s="1"/>
    </row>
    <row r="970" spans="1:26" ht="15.75" customHeight="1">
      <c r="A970" s="246"/>
      <c r="B970" s="577"/>
      <c r="C970" s="246"/>
      <c r="D970" s="246"/>
      <c r="E970" s="246"/>
      <c r="F970" s="246"/>
      <c r="G970" s="1"/>
      <c r="H970" s="1"/>
      <c r="I970" s="1"/>
      <c r="J970" s="1"/>
      <c r="K970" s="1"/>
      <c r="L970" s="1"/>
      <c r="M970" s="1"/>
      <c r="N970" s="1"/>
      <c r="O970" s="1"/>
      <c r="P970" s="1"/>
      <c r="Q970" s="1"/>
      <c r="R970" s="1"/>
      <c r="S970" s="1"/>
      <c r="T970" s="1"/>
      <c r="U970" s="1"/>
      <c r="V970" s="1"/>
      <c r="W970" s="1"/>
      <c r="X970" s="1"/>
      <c r="Y970" s="1"/>
      <c r="Z970" s="1"/>
    </row>
    <row r="971" spans="1:26" ht="15.75" customHeight="1">
      <c r="A971" s="246"/>
      <c r="B971" s="577"/>
      <c r="C971" s="246"/>
      <c r="D971" s="246"/>
      <c r="E971" s="246"/>
      <c r="F971" s="246"/>
      <c r="G971" s="1"/>
      <c r="H971" s="1"/>
      <c r="I971" s="1"/>
      <c r="J971" s="1"/>
      <c r="K971" s="1"/>
      <c r="L971" s="1"/>
      <c r="M971" s="1"/>
      <c r="N971" s="1"/>
      <c r="O971" s="1"/>
      <c r="P971" s="1"/>
      <c r="Q971" s="1"/>
      <c r="R971" s="1"/>
      <c r="S971" s="1"/>
      <c r="T971" s="1"/>
      <c r="U971" s="1"/>
      <c r="V971" s="1"/>
      <c r="W971" s="1"/>
      <c r="X971" s="1"/>
      <c r="Y971" s="1"/>
      <c r="Z971" s="1"/>
    </row>
    <row r="972" spans="1:26" ht="15.75" customHeight="1">
      <c r="A972" s="246"/>
      <c r="B972" s="577"/>
      <c r="C972" s="246"/>
      <c r="D972" s="246"/>
      <c r="E972" s="246"/>
      <c r="F972" s="246"/>
      <c r="G972" s="1"/>
      <c r="H972" s="1"/>
      <c r="I972" s="1"/>
      <c r="J972" s="1"/>
      <c r="K972" s="1"/>
      <c r="L972" s="1"/>
      <c r="M972" s="1"/>
      <c r="N972" s="1"/>
      <c r="O972" s="1"/>
      <c r="P972" s="1"/>
      <c r="Q972" s="1"/>
      <c r="R972" s="1"/>
      <c r="S972" s="1"/>
      <c r="T972" s="1"/>
      <c r="U972" s="1"/>
      <c r="V972" s="1"/>
      <c r="W972" s="1"/>
      <c r="X972" s="1"/>
      <c r="Y972" s="1"/>
      <c r="Z972" s="1"/>
    </row>
    <row r="973" spans="1:26" ht="15.75" customHeight="1">
      <c r="A973" s="246"/>
      <c r="B973" s="577"/>
      <c r="C973" s="246"/>
      <c r="D973" s="246"/>
      <c r="E973" s="246"/>
      <c r="F973" s="246"/>
      <c r="G973" s="1"/>
      <c r="H973" s="1"/>
      <c r="I973" s="1"/>
      <c r="J973" s="1"/>
      <c r="K973" s="1"/>
      <c r="L973" s="1"/>
      <c r="M973" s="1"/>
      <c r="N973" s="1"/>
      <c r="O973" s="1"/>
      <c r="P973" s="1"/>
      <c r="Q973" s="1"/>
      <c r="R973" s="1"/>
      <c r="S973" s="1"/>
      <c r="T973" s="1"/>
      <c r="U973" s="1"/>
      <c r="V973" s="1"/>
      <c r="W973" s="1"/>
      <c r="X973" s="1"/>
      <c r="Y973" s="1"/>
      <c r="Z973" s="1"/>
    </row>
    <row r="974" spans="1:26" ht="15.75" customHeight="1">
      <c r="A974" s="246"/>
      <c r="B974" s="577"/>
      <c r="C974" s="246"/>
      <c r="D974" s="246"/>
      <c r="E974" s="246"/>
      <c r="F974" s="246"/>
      <c r="G974" s="1"/>
      <c r="H974" s="1"/>
      <c r="I974" s="1"/>
      <c r="J974" s="1"/>
      <c r="K974" s="1"/>
      <c r="L974" s="1"/>
      <c r="M974" s="1"/>
      <c r="N974" s="1"/>
      <c r="O974" s="1"/>
      <c r="P974" s="1"/>
      <c r="Q974" s="1"/>
      <c r="R974" s="1"/>
      <c r="S974" s="1"/>
      <c r="T974" s="1"/>
      <c r="U974" s="1"/>
      <c r="V974" s="1"/>
      <c r="W974" s="1"/>
      <c r="X974" s="1"/>
      <c r="Y974" s="1"/>
      <c r="Z974" s="1"/>
    </row>
    <row r="975" spans="1:26" ht="15.75" customHeight="1">
      <c r="A975" s="246"/>
      <c r="B975" s="577"/>
      <c r="C975" s="246"/>
      <c r="D975" s="246"/>
      <c r="E975" s="246"/>
      <c r="F975" s="246"/>
      <c r="G975" s="1"/>
      <c r="H975" s="1"/>
      <c r="I975" s="1"/>
      <c r="J975" s="1"/>
      <c r="K975" s="1"/>
      <c r="L975" s="1"/>
      <c r="M975" s="1"/>
      <c r="N975" s="1"/>
      <c r="O975" s="1"/>
      <c r="P975" s="1"/>
      <c r="Q975" s="1"/>
      <c r="R975" s="1"/>
      <c r="S975" s="1"/>
      <c r="T975" s="1"/>
      <c r="U975" s="1"/>
      <c r="V975" s="1"/>
      <c r="W975" s="1"/>
      <c r="X975" s="1"/>
      <c r="Y975" s="1"/>
      <c r="Z975" s="1"/>
    </row>
    <row r="976" spans="1:26" ht="15.75" customHeight="1">
      <c r="A976" s="246"/>
      <c r="B976" s="577"/>
      <c r="C976" s="246"/>
      <c r="D976" s="246"/>
      <c r="E976" s="246"/>
      <c r="F976" s="246"/>
      <c r="G976" s="1"/>
      <c r="H976" s="1"/>
      <c r="I976" s="1"/>
      <c r="J976" s="1"/>
      <c r="K976" s="1"/>
      <c r="L976" s="1"/>
      <c r="M976" s="1"/>
      <c r="N976" s="1"/>
      <c r="O976" s="1"/>
      <c r="P976" s="1"/>
      <c r="Q976" s="1"/>
      <c r="R976" s="1"/>
      <c r="S976" s="1"/>
      <c r="T976" s="1"/>
      <c r="U976" s="1"/>
      <c r="V976" s="1"/>
      <c r="W976" s="1"/>
      <c r="X976" s="1"/>
      <c r="Y976" s="1"/>
      <c r="Z976" s="1"/>
    </row>
    <row r="977" spans="1:26" ht="15.75" customHeight="1">
      <c r="A977" s="246"/>
      <c r="B977" s="577"/>
      <c r="C977" s="246"/>
      <c r="D977" s="246"/>
      <c r="E977" s="246"/>
      <c r="F977" s="246"/>
      <c r="G977" s="1"/>
      <c r="H977" s="1"/>
      <c r="I977" s="1"/>
      <c r="J977" s="1"/>
      <c r="K977" s="1"/>
      <c r="L977" s="1"/>
      <c r="M977" s="1"/>
      <c r="N977" s="1"/>
      <c r="O977" s="1"/>
      <c r="P977" s="1"/>
      <c r="Q977" s="1"/>
      <c r="R977" s="1"/>
      <c r="S977" s="1"/>
      <c r="T977" s="1"/>
      <c r="U977" s="1"/>
      <c r="V977" s="1"/>
      <c r="W977" s="1"/>
      <c r="X977" s="1"/>
      <c r="Y977" s="1"/>
      <c r="Z977" s="1"/>
    </row>
    <row r="978" spans="1:26" ht="15.75" customHeight="1">
      <c r="A978" s="246"/>
      <c r="B978" s="577"/>
      <c r="C978" s="246"/>
      <c r="D978" s="246"/>
      <c r="E978" s="246"/>
      <c r="F978" s="246"/>
      <c r="G978" s="1"/>
      <c r="H978" s="1"/>
      <c r="I978" s="1"/>
      <c r="J978" s="1"/>
      <c r="K978" s="1"/>
      <c r="L978" s="1"/>
      <c r="M978" s="1"/>
      <c r="N978" s="1"/>
      <c r="O978" s="1"/>
      <c r="P978" s="1"/>
      <c r="Q978" s="1"/>
      <c r="R978" s="1"/>
      <c r="S978" s="1"/>
      <c r="T978" s="1"/>
      <c r="U978" s="1"/>
      <c r="V978" s="1"/>
      <c r="W978" s="1"/>
      <c r="X978" s="1"/>
      <c r="Y978" s="1"/>
      <c r="Z978" s="1"/>
    </row>
    <row r="979" spans="1:26" ht="15.75" customHeight="1">
      <c r="A979" s="246"/>
      <c r="B979" s="577"/>
      <c r="C979" s="246"/>
      <c r="D979" s="246"/>
      <c r="E979" s="246"/>
      <c r="F979" s="246"/>
      <c r="G979" s="1"/>
      <c r="H979" s="1"/>
      <c r="I979" s="1"/>
      <c r="J979" s="1"/>
      <c r="K979" s="1"/>
      <c r="L979" s="1"/>
      <c r="M979" s="1"/>
      <c r="N979" s="1"/>
      <c r="O979" s="1"/>
      <c r="P979" s="1"/>
      <c r="Q979" s="1"/>
      <c r="R979" s="1"/>
      <c r="S979" s="1"/>
      <c r="T979" s="1"/>
      <c r="U979" s="1"/>
      <c r="V979" s="1"/>
      <c r="W979" s="1"/>
      <c r="X979" s="1"/>
      <c r="Y979" s="1"/>
      <c r="Z979" s="1"/>
    </row>
    <row r="980" spans="1:26" ht="15.75" customHeight="1">
      <c r="A980" s="246"/>
      <c r="B980" s="577"/>
      <c r="C980" s="246"/>
      <c r="D980" s="246"/>
      <c r="E980" s="246"/>
      <c r="F980" s="246"/>
      <c r="G980" s="1"/>
      <c r="H980" s="1"/>
      <c r="I980" s="1"/>
      <c r="J980" s="1"/>
      <c r="K980" s="1"/>
      <c r="L980" s="1"/>
      <c r="M980" s="1"/>
      <c r="N980" s="1"/>
      <c r="O980" s="1"/>
      <c r="P980" s="1"/>
      <c r="Q980" s="1"/>
      <c r="R980" s="1"/>
      <c r="S980" s="1"/>
      <c r="T980" s="1"/>
      <c r="U980" s="1"/>
      <c r="V980" s="1"/>
      <c r="W980" s="1"/>
      <c r="X980" s="1"/>
      <c r="Y980" s="1"/>
      <c r="Z980" s="1"/>
    </row>
    <row r="981" spans="1:26" ht="15.75" customHeight="1">
      <c r="A981" s="246"/>
      <c r="B981" s="577"/>
      <c r="C981" s="246"/>
      <c r="D981" s="246"/>
      <c r="E981" s="246"/>
      <c r="F981" s="246"/>
      <c r="G981" s="1"/>
      <c r="H981" s="1"/>
      <c r="I981" s="1"/>
      <c r="J981" s="1"/>
      <c r="K981" s="1"/>
      <c r="L981" s="1"/>
      <c r="M981" s="1"/>
      <c r="N981" s="1"/>
      <c r="O981" s="1"/>
      <c r="P981" s="1"/>
      <c r="Q981" s="1"/>
      <c r="R981" s="1"/>
      <c r="S981" s="1"/>
      <c r="T981" s="1"/>
      <c r="U981" s="1"/>
      <c r="V981" s="1"/>
      <c r="W981" s="1"/>
      <c r="X981" s="1"/>
      <c r="Y981" s="1"/>
      <c r="Z981" s="1"/>
    </row>
    <row r="982" spans="1:26" ht="15.75" customHeight="1">
      <c r="A982" s="246"/>
      <c r="B982" s="577"/>
      <c r="C982" s="246"/>
      <c r="D982" s="246"/>
      <c r="E982" s="246"/>
      <c r="F982" s="246"/>
      <c r="G982" s="1"/>
      <c r="H982" s="1"/>
      <c r="I982" s="1"/>
      <c r="J982" s="1"/>
      <c r="K982" s="1"/>
      <c r="L982" s="1"/>
      <c r="M982" s="1"/>
      <c r="N982" s="1"/>
      <c r="O982" s="1"/>
      <c r="P982" s="1"/>
      <c r="Q982" s="1"/>
      <c r="R982" s="1"/>
      <c r="S982" s="1"/>
      <c r="T982" s="1"/>
      <c r="U982" s="1"/>
      <c r="V982" s="1"/>
      <c r="W982" s="1"/>
      <c r="X982" s="1"/>
      <c r="Y982" s="1"/>
      <c r="Z982" s="1"/>
    </row>
    <row r="983" spans="1:26" ht="15.75" customHeight="1">
      <c r="A983" s="246"/>
      <c r="B983" s="577"/>
      <c r="C983" s="246"/>
      <c r="D983" s="246"/>
      <c r="E983" s="246"/>
      <c r="F983" s="246"/>
      <c r="G983" s="1"/>
      <c r="H983" s="1"/>
      <c r="I983" s="1"/>
      <c r="J983" s="1"/>
      <c r="K983" s="1"/>
      <c r="L983" s="1"/>
      <c r="M983" s="1"/>
      <c r="N983" s="1"/>
      <c r="O983" s="1"/>
      <c r="P983" s="1"/>
      <c r="Q983" s="1"/>
      <c r="R983" s="1"/>
      <c r="S983" s="1"/>
      <c r="T983" s="1"/>
      <c r="U983" s="1"/>
      <c r="V983" s="1"/>
      <c r="W983" s="1"/>
      <c r="X983" s="1"/>
      <c r="Y983" s="1"/>
      <c r="Z983" s="1"/>
    </row>
    <row r="984" spans="1:26" ht="15.75" customHeight="1">
      <c r="A984" s="246"/>
      <c r="B984" s="577"/>
      <c r="C984" s="246"/>
      <c r="D984" s="246"/>
      <c r="E984" s="246"/>
      <c r="F984" s="246"/>
      <c r="G984" s="1"/>
      <c r="H984" s="1"/>
      <c r="I984" s="1"/>
      <c r="J984" s="1"/>
      <c r="K984" s="1"/>
      <c r="L984" s="1"/>
      <c r="M984" s="1"/>
      <c r="N984" s="1"/>
      <c r="O984" s="1"/>
      <c r="P984" s="1"/>
      <c r="Q984" s="1"/>
      <c r="R984" s="1"/>
      <c r="S984" s="1"/>
      <c r="T984" s="1"/>
      <c r="U984" s="1"/>
      <c r="V984" s="1"/>
      <c r="W984" s="1"/>
      <c r="X984" s="1"/>
      <c r="Y984" s="1"/>
      <c r="Z984" s="1"/>
    </row>
    <row r="985" spans="1:26" ht="15.75" customHeight="1">
      <c r="A985" s="246"/>
      <c r="B985" s="577"/>
      <c r="C985" s="246"/>
      <c r="D985" s="246"/>
      <c r="E985" s="246"/>
      <c r="F985" s="246"/>
      <c r="G985" s="1"/>
      <c r="H985" s="1"/>
      <c r="I985" s="1"/>
      <c r="J985" s="1"/>
      <c r="K985" s="1"/>
      <c r="L985" s="1"/>
      <c r="M985" s="1"/>
      <c r="N985" s="1"/>
      <c r="O985" s="1"/>
      <c r="P985" s="1"/>
      <c r="Q985" s="1"/>
      <c r="R985" s="1"/>
      <c r="S985" s="1"/>
      <c r="T985" s="1"/>
      <c r="U985" s="1"/>
      <c r="V985" s="1"/>
      <c r="W985" s="1"/>
      <c r="X985" s="1"/>
      <c r="Y985" s="1"/>
      <c r="Z985" s="1"/>
    </row>
    <row r="986" spans="1:26" ht="15.75" customHeight="1">
      <c r="A986" s="246"/>
      <c r="B986" s="577"/>
      <c r="C986" s="246"/>
      <c r="D986" s="246"/>
      <c r="E986" s="246"/>
      <c r="F986" s="246"/>
      <c r="G986" s="1"/>
      <c r="H986" s="1"/>
      <c r="I986" s="1"/>
      <c r="J986" s="1"/>
      <c r="K986" s="1"/>
      <c r="L986" s="1"/>
      <c r="M986" s="1"/>
      <c r="N986" s="1"/>
      <c r="O986" s="1"/>
      <c r="P986" s="1"/>
      <c r="Q986" s="1"/>
      <c r="R986" s="1"/>
      <c r="S986" s="1"/>
      <c r="T986" s="1"/>
      <c r="U986" s="1"/>
      <c r="V986" s="1"/>
      <c r="W986" s="1"/>
      <c r="X986" s="1"/>
      <c r="Y986" s="1"/>
      <c r="Z986" s="1"/>
    </row>
    <row r="987" spans="1:26" ht="15.75" customHeight="1">
      <c r="A987" s="246"/>
      <c r="B987" s="577"/>
      <c r="C987" s="246"/>
      <c r="D987" s="246"/>
      <c r="E987" s="246"/>
      <c r="F987" s="246"/>
      <c r="G987" s="1"/>
      <c r="H987" s="1"/>
      <c r="I987" s="1"/>
      <c r="J987" s="1"/>
      <c r="K987" s="1"/>
      <c r="L987" s="1"/>
      <c r="M987" s="1"/>
      <c r="N987" s="1"/>
      <c r="O987" s="1"/>
      <c r="P987" s="1"/>
      <c r="Q987" s="1"/>
      <c r="R987" s="1"/>
      <c r="S987" s="1"/>
      <c r="T987" s="1"/>
      <c r="U987" s="1"/>
      <c r="V987" s="1"/>
      <c r="W987" s="1"/>
      <c r="X987" s="1"/>
      <c r="Y987" s="1"/>
      <c r="Z987" s="1"/>
    </row>
    <row r="988" spans="1:26" ht="15.75" customHeight="1">
      <c r="A988" s="246"/>
      <c r="B988" s="577"/>
      <c r="C988" s="246"/>
      <c r="D988" s="246"/>
      <c r="E988" s="246"/>
      <c r="F988" s="246"/>
      <c r="G988" s="1"/>
      <c r="H988" s="1"/>
      <c r="I988" s="1"/>
      <c r="J988" s="1"/>
      <c r="K988" s="1"/>
      <c r="L988" s="1"/>
      <c r="M988" s="1"/>
      <c r="N988" s="1"/>
      <c r="O988" s="1"/>
      <c r="P988" s="1"/>
      <c r="Q988" s="1"/>
      <c r="R988" s="1"/>
      <c r="S988" s="1"/>
      <c r="T988" s="1"/>
      <c r="U988" s="1"/>
      <c r="V988" s="1"/>
      <c r="W988" s="1"/>
      <c r="X988" s="1"/>
      <c r="Y988" s="1"/>
      <c r="Z988" s="1"/>
    </row>
    <row r="989" spans="1:26" ht="15.75" customHeight="1">
      <c r="A989" s="246"/>
      <c r="B989" s="577"/>
      <c r="C989" s="246"/>
      <c r="D989" s="246"/>
      <c r="E989" s="246"/>
      <c r="F989" s="246"/>
      <c r="G989" s="1"/>
      <c r="H989" s="1"/>
      <c r="I989" s="1"/>
      <c r="J989" s="1"/>
      <c r="K989" s="1"/>
      <c r="L989" s="1"/>
      <c r="M989" s="1"/>
      <c r="N989" s="1"/>
      <c r="O989" s="1"/>
      <c r="P989" s="1"/>
      <c r="Q989" s="1"/>
      <c r="R989" s="1"/>
      <c r="S989" s="1"/>
      <c r="T989" s="1"/>
      <c r="U989" s="1"/>
      <c r="V989" s="1"/>
      <c r="W989" s="1"/>
      <c r="X989" s="1"/>
      <c r="Y989" s="1"/>
      <c r="Z989" s="1"/>
    </row>
    <row r="990" spans="1:26" ht="15.75" customHeight="1">
      <c r="A990" s="246"/>
      <c r="B990" s="577"/>
      <c r="C990" s="246"/>
      <c r="D990" s="246"/>
      <c r="E990" s="246"/>
      <c r="F990" s="246"/>
      <c r="G990" s="1"/>
      <c r="H990" s="1"/>
      <c r="I990" s="1"/>
      <c r="J990" s="1"/>
      <c r="K990" s="1"/>
      <c r="L990" s="1"/>
      <c r="M990" s="1"/>
      <c r="N990" s="1"/>
      <c r="O990" s="1"/>
      <c r="P990" s="1"/>
      <c r="Q990" s="1"/>
      <c r="R990" s="1"/>
      <c r="S990" s="1"/>
      <c r="T990" s="1"/>
      <c r="U990" s="1"/>
      <c r="V990" s="1"/>
      <c r="W990" s="1"/>
      <c r="X990" s="1"/>
      <c r="Y990" s="1"/>
      <c r="Z990" s="1"/>
    </row>
    <row r="991" spans="1:26" ht="15.75" customHeight="1">
      <c r="A991" s="246"/>
      <c r="B991" s="577"/>
      <c r="C991" s="246"/>
      <c r="D991" s="246"/>
      <c r="E991" s="246"/>
      <c r="F991" s="246"/>
      <c r="G991" s="1"/>
      <c r="H991" s="1"/>
      <c r="I991" s="1"/>
      <c r="J991" s="1"/>
      <c r="K991" s="1"/>
      <c r="L991" s="1"/>
      <c r="M991" s="1"/>
      <c r="N991" s="1"/>
      <c r="O991" s="1"/>
      <c r="P991" s="1"/>
      <c r="Q991" s="1"/>
      <c r="R991" s="1"/>
      <c r="S991" s="1"/>
      <c r="T991" s="1"/>
      <c r="U991" s="1"/>
      <c r="V991" s="1"/>
      <c r="W991" s="1"/>
      <c r="X991" s="1"/>
      <c r="Y991" s="1"/>
      <c r="Z991" s="1"/>
    </row>
    <row r="992" spans="1:26" ht="15.75" customHeight="1">
      <c r="A992" s="246"/>
      <c r="B992" s="577"/>
      <c r="C992" s="246"/>
      <c r="D992" s="246"/>
      <c r="E992" s="246"/>
      <c r="F992" s="246"/>
      <c r="G992" s="1"/>
      <c r="H992" s="1"/>
      <c r="I992" s="1"/>
      <c r="J992" s="1"/>
      <c r="K992" s="1"/>
      <c r="L992" s="1"/>
      <c r="M992" s="1"/>
      <c r="N992" s="1"/>
      <c r="O992" s="1"/>
      <c r="P992" s="1"/>
      <c r="Q992" s="1"/>
      <c r="R992" s="1"/>
      <c r="S992" s="1"/>
      <c r="T992" s="1"/>
      <c r="U992" s="1"/>
      <c r="V992" s="1"/>
      <c r="W992" s="1"/>
      <c r="X992" s="1"/>
      <c r="Y992" s="1"/>
      <c r="Z992" s="1"/>
    </row>
    <row r="993" spans="1:26" ht="15.75" customHeight="1">
      <c r="A993" s="246"/>
      <c r="B993" s="577"/>
      <c r="C993" s="246"/>
      <c r="D993" s="246"/>
      <c r="E993" s="246"/>
      <c r="F993" s="246"/>
      <c r="G993" s="1"/>
      <c r="H993" s="1"/>
      <c r="I993" s="1"/>
      <c r="J993" s="1"/>
      <c r="K993" s="1"/>
      <c r="L993" s="1"/>
      <c r="M993" s="1"/>
      <c r="N993" s="1"/>
      <c r="O993" s="1"/>
      <c r="P993" s="1"/>
      <c r="Q993" s="1"/>
      <c r="R993" s="1"/>
      <c r="S993" s="1"/>
      <c r="T993" s="1"/>
      <c r="U993" s="1"/>
      <c r="V993" s="1"/>
      <c r="W993" s="1"/>
      <c r="X993" s="1"/>
      <c r="Y993" s="1"/>
      <c r="Z993" s="1"/>
    </row>
    <row r="994" spans="1:26" ht="15.75" customHeight="1">
      <c r="A994" s="246"/>
      <c r="B994" s="577"/>
      <c r="C994" s="246"/>
      <c r="D994" s="246"/>
      <c r="E994" s="246"/>
      <c r="F994" s="246"/>
      <c r="G994" s="1"/>
      <c r="H994" s="1"/>
      <c r="I994" s="1"/>
      <c r="J994" s="1"/>
      <c r="K994" s="1"/>
      <c r="L994" s="1"/>
      <c r="M994" s="1"/>
      <c r="N994" s="1"/>
      <c r="O994" s="1"/>
      <c r="P994" s="1"/>
      <c r="Q994" s="1"/>
      <c r="R994" s="1"/>
      <c r="S994" s="1"/>
      <c r="T994" s="1"/>
      <c r="U994" s="1"/>
      <c r="V994" s="1"/>
      <c r="W994" s="1"/>
      <c r="X994" s="1"/>
      <c r="Y994" s="1"/>
      <c r="Z994" s="1"/>
    </row>
    <row r="995" spans="1:26" ht="15.75" customHeight="1">
      <c r="A995" s="246"/>
      <c r="B995" s="577"/>
      <c r="C995" s="246"/>
      <c r="D995" s="246"/>
      <c r="E995" s="246"/>
      <c r="F995" s="246"/>
      <c r="G995" s="1"/>
      <c r="H995" s="1"/>
      <c r="I995" s="1"/>
      <c r="J995" s="1"/>
      <c r="K995" s="1"/>
      <c r="L995" s="1"/>
      <c r="M995" s="1"/>
      <c r="N995" s="1"/>
      <c r="O995" s="1"/>
      <c r="P995" s="1"/>
      <c r="Q995" s="1"/>
      <c r="R995" s="1"/>
      <c r="S995" s="1"/>
      <c r="T995" s="1"/>
      <c r="U995" s="1"/>
      <c r="V995" s="1"/>
      <c r="W995" s="1"/>
      <c r="X995" s="1"/>
      <c r="Y995" s="1"/>
      <c r="Z995" s="1"/>
    </row>
    <row r="996" spans="1:26" ht="15.75" customHeight="1">
      <c r="A996" s="246"/>
      <c r="B996" s="577"/>
      <c r="C996" s="246"/>
      <c r="D996" s="246"/>
      <c r="E996" s="246"/>
      <c r="F996" s="246"/>
      <c r="G996" s="1"/>
      <c r="H996" s="1"/>
      <c r="I996" s="1"/>
      <c r="J996" s="1"/>
      <c r="K996" s="1"/>
      <c r="L996" s="1"/>
      <c r="M996" s="1"/>
      <c r="N996" s="1"/>
      <c r="O996" s="1"/>
      <c r="P996" s="1"/>
      <c r="Q996" s="1"/>
      <c r="R996" s="1"/>
      <c r="S996" s="1"/>
      <c r="T996" s="1"/>
      <c r="U996" s="1"/>
      <c r="V996" s="1"/>
      <c r="W996" s="1"/>
      <c r="X996" s="1"/>
      <c r="Y996" s="1"/>
      <c r="Z996" s="1"/>
    </row>
    <row r="997" spans="1:26" ht="15.75" customHeight="1">
      <c r="A997" s="246"/>
      <c r="B997" s="577"/>
      <c r="C997" s="246"/>
      <c r="D997" s="246"/>
      <c r="E997" s="246"/>
      <c r="F997" s="246"/>
      <c r="G997" s="1"/>
      <c r="H997" s="1"/>
      <c r="I997" s="1"/>
      <c r="J997" s="1"/>
      <c r="K997" s="1"/>
      <c r="L997" s="1"/>
      <c r="M997" s="1"/>
      <c r="N997" s="1"/>
      <c r="O997" s="1"/>
      <c r="P997" s="1"/>
      <c r="Q997" s="1"/>
      <c r="R997" s="1"/>
      <c r="S997" s="1"/>
      <c r="T997" s="1"/>
      <c r="U997" s="1"/>
      <c r="V997" s="1"/>
      <c r="W997" s="1"/>
      <c r="X997" s="1"/>
      <c r="Y997" s="1"/>
      <c r="Z997" s="1"/>
    </row>
    <row r="998" spans="1:26" ht="15.75" customHeight="1">
      <c r="A998" s="246"/>
      <c r="B998" s="577"/>
      <c r="C998" s="246"/>
      <c r="D998" s="246"/>
      <c r="E998" s="246"/>
      <c r="F998" s="246"/>
      <c r="G998" s="1"/>
      <c r="H998" s="1"/>
      <c r="I998" s="1"/>
      <c r="J998" s="1"/>
      <c r="K998" s="1"/>
      <c r="L998" s="1"/>
      <c r="M998" s="1"/>
      <c r="N998" s="1"/>
      <c r="O998" s="1"/>
      <c r="P998" s="1"/>
      <c r="Q998" s="1"/>
      <c r="R998" s="1"/>
      <c r="S998" s="1"/>
      <c r="T998" s="1"/>
      <c r="U998" s="1"/>
      <c r="V998" s="1"/>
      <c r="W998" s="1"/>
      <c r="X998" s="1"/>
      <c r="Y998" s="1"/>
      <c r="Z998" s="1"/>
    </row>
    <row r="999" spans="1:26" ht="15.75" customHeight="1">
      <c r="A999" s="246"/>
      <c r="B999" s="577"/>
      <c r="C999" s="246"/>
      <c r="D999" s="246"/>
      <c r="E999" s="246"/>
      <c r="F999" s="246"/>
      <c r="G999" s="1"/>
      <c r="H999" s="1"/>
      <c r="I999" s="1"/>
      <c r="J999" s="1"/>
      <c r="K999" s="1"/>
      <c r="L999" s="1"/>
      <c r="M999" s="1"/>
      <c r="N999" s="1"/>
      <c r="O999" s="1"/>
      <c r="P999" s="1"/>
      <c r="Q999" s="1"/>
      <c r="R999" s="1"/>
      <c r="S999" s="1"/>
      <c r="T999" s="1"/>
      <c r="U999" s="1"/>
      <c r="V999" s="1"/>
      <c r="W999" s="1"/>
      <c r="X999" s="1"/>
      <c r="Y999" s="1"/>
      <c r="Z999" s="1"/>
    </row>
    <row r="1000" spans="1:26" ht="15.75" customHeight="1">
      <c r="A1000" s="246"/>
      <c r="B1000" s="577"/>
      <c r="C1000" s="246"/>
      <c r="D1000" s="246"/>
      <c r="E1000" s="246"/>
      <c r="F1000" s="246"/>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A4:G10"/>
  </mergeCells>
  <printOptions horizontalCentered="1" verticalCentered="1"/>
  <pageMargins left="0.75" right="0.75" top="1" bottom="1" header="0" footer="0"/>
  <pageSetup scale="65" orientation="portrait"/>
  <headerFooter>
    <oddFooter>&amp;L&amp;F&amp;CINSTRUCTIONS  &amp;R&amp;A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5:A1000"/>
  <sheetViews>
    <sheetView showGridLines="0" workbookViewId="0"/>
  </sheetViews>
  <sheetFormatPr defaultColWidth="10.109375" defaultRowHeight="15" customHeight="1"/>
  <cols>
    <col min="1" max="26" width="8.77734375" customWidth="1"/>
  </cols>
  <sheetData>
    <row r="5" spans="1:1" ht="15.75">
      <c r="A5" s="591" t="s">
        <v>1353</v>
      </c>
    </row>
    <row r="6" spans="1:1" ht="15.75">
      <c r="A6" s="591"/>
    </row>
    <row r="7" spans="1:1" ht="15.75">
      <c r="A7" s="591" t="s">
        <v>1353</v>
      </c>
    </row>
    <row r="9" spans="1:1" ht="15.75">
      <c r="A9" s="591" t="s">
        <v>1353</v>
      </c>
    </row>
    <row r="11" spans="1:1" ht="15.75">
      <c r="A11" s="591" t="s">
        <v>1353</v>
      </c>
    </row>
    <row r="13" spans="1:1" ht="15.75">
      <c r="A13" s="591" t="s">
        <v>1353</v>
      </c>
    </row>
    <row r="15" spans="1:1" ht="15.75">
      <c r="A15" s="591" t="s">
        <v>1353</v>
      </c>
    </row>
    <row r="17" spans="1:1" ht="15.75">
      <c r="A17" s="591" t="s">
        <v>1353</v>
      </c>
    </row>
    <row r="19" spans="1:1" ht="15.75">
      <c r="A19" s="591" t="s">
        <v>1353</v>
      </c>
    </row>
    <row r="21" spans="1:1" ht="15.75" customHeight="1">
      <c r="A21" s="591" t="s">
        <v>1353</v>
      </c>
    </row>
    <row r="22" spans="1:1" ht="15.75" customHeight="1"/>
    <row r="23" spans="1:1" ht="15.75" customHeight="1">
      <c r="A23" s="591" t="s">
        <v>1353</v>
      </c>
    </row>
    <row r="24" spans="1:1" ht="15.75" customHeight="1"/>
    <row r="25" spans="1:1" ht="15.75" customHeight="1">
      <c r="A25" s="591" t="s">
        <v>1353</v>
      </c>
    </row>
    <row r="26" spans="1:1" ht="15.75" customHeight="1"/>
    <row r="27" spans="1:1" ht="15.75" customHeight="1">
      <c r="A27" s="591" t="s">
        <v>1353</v>
      </c>
    </row>
    <row r="28" spans="1:1" ht="15.75" customHeight="1"/>
    <row r="29" spans="1:1" ht="15.75" customHeight="1">
      <c r="A29" s="591" t="s">
        <v>1353</v>
      </c>
    </row>
    <row r="30" spans="1:1" ht="15.75" customHeight="1"/>
    <row r="31" spans="1:1" ht="15.75" customHeight="1"/>
    <row r="32" spans="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5" right="0.25" top="0.25" bottom="0.25" header="0" footer="0"/>
  <pageSetup scale="86" orientation="portrait"/>
  <headerFooter>
    <oddFooter>&amp;L^&amp;D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9B148-BEED-498A-BF76-65262E24CE93}">
  <dimension ref="A1:T19"/>
  <sheetViews>
    <sheetView showGridLines="0" view="pageBreakPreview" zoomScaleNormal="100" zoomScaleSheetLayoutView="100" workbookViewId="0">
      <selection activeCell="B19" sqref="B19"/>
    </sheetView>
  </sheetViews>
  <sheetFormatPr defaultRowHeight="15"/>
  <cols>
    <col min="1" max="1" width="2.6640625" customWidth="1"/>
  </cols>
  <sheetData>
    <row r="1" spans="1:20" ht="9.75" customHeight="1"/>
    <row r="2" spans="1:20" ht="32.25" customHeight="1" thickBot="1">
      <c r="A2" s="890" t="s">
        <v>1419</v>
      </c>
      <c r="B2" s="890"/>
      <c r="C2" s="890"/>
      <c r="D2" s="890"/>
      <c r="E2" s="890"/>
      <c r="F2" s="890"/>
      <c r="G2" s="890"/>
      <c r="H2" s="890"/>
      <c r="I2" s="890"/>
    </row>
    <row r="3" spans="1:20" ht="17.25" customHeight="1" thickTop="1">
      <c r="A3" s="675"/>
      <c r="B3" s="657"/>
      <c r="C3" s="682"/>
      <c r="D3" s="682"/>
      <c r="E3" s="682"/>
      <c r="F3" s="682"/>
      <c r="G3" s="682"/>
      <c r="H3" s="682"/>
      <c r="I3" s="657"/>
    </row>
    <row r="4" spans="1:20" ht="17.25" customHeight="1">
      <c r="A4" s="676"/>
      <c r="B4" s="657" t="s">
        <v>1421</v>
      </c>
      <c r="C4" s="657"/>
      <c r="D4" s="657"/>
      <c r="E4" s="657"/>
      <c r="F4" s="657"/>
      <c r="G4" s="657"/>
      <c r="H4" s="657"/>
      <c r="I4" s="657"/>
    </row>
    <row r="5" spans="1:20" ht="17.25" customHeight="1">
      <c r="A5" s="676"/>
      <c r="B5" s="657"/>
      <c r="C5" s="657"/>
      <c r="D5" s="657"/>
      <c r="E5" s="657"/>
      <c r="F5" s="657"/>
      <c r="G5" s="657"/>
      <c r="H5" s="657"/>
      <c r="I5" s="657"/>
    </row>
    <row r="6" spans="1:20" ht="17.25" customHeight="1">
      <c r="A6" s="889" t="s">
        <v>1460</v>
      </c>
      <c r="B6" s="889"/>
      <c r="C6" s="889"/>
      <c r="D6" s="889"/>
      <c r="E6" s="889"/>
      <c r="F6" s="889"/>
      <c r="G6" s="889"/>
      <c r="H6" s="889"/>
      <c r="I6" s="889"/>
      <c r="J6" s="668"/>
    </row>
    <row r="7" spans="1:20" ht="17.25" customHeight="1">
      <c r="A7" s="675"/>
      <c r="B7" s="657" t="s">
        <v>1461</v>
      </c>
      <c r="C7" s="657"/>
      <c r="D7" s="657"/>
      <c r="E7" s="657"/>
      <c r="F7" s="657"/>
      <c r="G7" s="657"/>
      <c r="H7" s="657"/>
      <c r="I7" s="657"/>
    </row>
    <row r="8" spans="1:20" ht="17.25" customHeight="1">
      <c r="A8" s="675"/>
      <c r="B8" s="657"/>
      <c r="C8" s="657"/>
      <c r="D8" s="657"/>
      <c r="E8" s="657"/>
      <c r="F8" s="657"/>
      <c r="G8" s="657"/>
      <c r="H8" s="657"/>
      <c r="I8" s="657"/>
    </row>
    <row r="9" spans="1:20" ht="17.25" customHeight="1">
      <c r="A9" s="891" t="s">
        <v>1462</v>
      </c>
      <c r="B9" s="891"/>
      <c r="C9" s="891"/>
      <c r="D9" s="891"/>
      <c r="E9" s="891"/>
      <c r="F9" s="891"/>
      <c r="G9" s="891"/>
      <c r="H9" s="891"/>
      <c r="I9" s="891"/>
      <c r="L9" s="888"/>
      <c r="M9" s="888"/>
      <c r="N9" s="888"/>
      <c r="O9" s="888"/>
      <c r="P9" s="888"/>
      <c r="Q9" s="888"/>
      <c r="R9" s="888"/>
      <c r="S9" s="888"/>
      <c r="T9" s="888"/>
    </row>
    <row r="10" spans="1:20" ht="17.25" customHeight="1">
      <c r="A10" s="657"/>
      <c r="B10" s="657" t="s">
        <v>1466</v>
      </c>
      <c r="C10" s="657"/>
      <c r="D10" s="657"/>
      <c r="E10" s="657"/>
      <c r="F10" s="657"/>
      <c r="G10" s="657"/>
      <c r="H10" s="657"/>
      <c r="I10" s="657"/>
    </row>
    <row r="11" spans="1:20" ht="17.25" customHeight="1">
      <c r="A11" s="657"/>
      <c r="B11" s="657" t="s">
        <v>1464</v>
      </c>
      <c r="C11" s="657"/>
      <c r="D11" s="657"/>
      <c r="E11" s="657"/>
      <c r="F11" s="657"/>
      <c r="G11" s="657"/>
      <c r="H11" s="657"/>
      <c r="I11" s="657"/>
    </row>
    <row r="12" spans="1:20" ht="17.25" customHeight="1">
      <c r="A12" s="657"/>
      <c r="B12" s="657" t="s">
        <v>1465</v>
      </c>
      <c r="C12" s="657"/>
      <c r="D12" s="657"/>
      <c r="E12" s="657"/>
      <c r="F12" s="657"/>
      <c r="G12" s="657"/>
      <c r="H12" s="657"/>
      <c r="I12" s="657"/>
    </row>
    <row r="13" spans="1:20" ht="17.25" customHeight="1">
      <c r="A13" s="657"/>
      <c r="B13" s="657"/>
      <c r="C13" s="657"/>
      <c r="D13" s="657"/>
      <c r="E13" s="657"/>
      <c r="F13" s="657"/>
      <c r="G13" s="657"/>
      <c r="H13" s="657"/>
      <c r="I13" s="657"/>
    </row>
    <row r="14" spans="1:20" ht="17.25" customHeight="1">
      <c r="A14" s="657"/>
      <c r="B14" s="657" t="s">
        <v>1468</v>
      </c>
      <c r="C14" s="657"/>
      <c r="D14" s="657"/>
      <c r="E14" s="657"/>
      <c r="F14" s="657"/>
      <c r="G14" s="657"/>
      <c r="H14" s="657"/>
      <c r="I14" s="657"/>
    </row>
    <row r="15" spans="1:20" ht="17.25" customHeight="1">
      <c r="A15" s="657"/>
      <c r="B15" s="683" t="s">
        <v>1467</v>
      </c>
      <c r="C15" s="657"/>
      <c r="D15" s="657"/>
      <c r="E15" s="657"/>
      <c r="F15" s="657"/>
      <c r="G15" s="657"/>
      <c r="H15" s="657"/>
      <c r="I15" s="657"/>
    </row>
    <row r="16" spans="1:20" ht="17.25" customHeight="1">
      <c r="A16" s="657"/>
      <c r="B16" s="683" t="s">
        <v>1463</v>
      </c>
      <c r="C16" s="657"/>
      <c r="D16" s="657"/>
      <c r="E16" s="657"/>
      <c r="F16" s="657"/>
      <c r="G16" s="657"/>
      <c r="H16" s="657"/>
      <c r="I16" s="657"/>
    </row>
    <row r="17" spans="1:9" ht="17.25" customHeight="1">
      <c r="A17" s="657"/>
      <c r="B17" s="657" t="s">
        <v>1469</v>
      </c>
      <c r="C17" s="657"/>
      <c r="D17" s="657"/>
      <c r="E17" s="657"/>
      <c r="F17" s="657"/>
      <c r="G17" s="657"/>
      <c r="H17" s="657"/>
      <c r="I17" s="657"/>
    </row>
    <row r="18" spans="1:9" ht="17.25" customHeight="1">
      <c r="B18" s="657" t="s">
        <v>1997</v>
      </c>
    </row>
    <row r="19" spans="1:9" ht="17.25" customHeight="1"/>
  </sheetData>
  <mergeCells count="4">
    <mergeCell ref="L9:T9"/>
    <mergeCell ref="A6:I6"/>
    <mergeCell ref="A2:I2"/>
    <mergeCell ref="A9:I9"/>
  </mergeCells>
  <pageMargins left="0.7" right="0.7" top="0.75" bottom="0.75" header="0.3" footer="0.3"/>
  <pageSetup scale="7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2:Z311"/>
  <sheetViews>
    <sheetView showGridLines="0" topLeftCell="A235" zoomScaleNormal="100" workbookViewId="0">
      <selection activeCell="A241" sqref="A241:XFD241"/>
    </sheetView>
  </sheetViews>
  <sheetFormatPr defaultColWidth="10.109375" defaultRowHeight="15" customHeight="1"/>
  <cols>
    <col min="1" max="1" width="2.6640625" customWidth="1"/>
  </cols>
  <sheetData>
    <row r="2" spans="1:26" ht="24" customHeight="1">
      <c r="A2" s="9"/>
      <c r="B2" s="928" t="s">
        <v>13</v>
      </c>
      <c r="C2" s="907"/>
      <c r="D2" s="907"/>
      <c r="E2" s="907"/>
      <c r="F2" s="907"/>
      <c r="G2" s="907"/>
      <c r="H2" s="907"/>
      <c r="I2" s="907"/>
      <c r="J2" s="907"/>
      <c r="K2" s="907"/>
      <c r="L2" s="907"/>
      <c r="M2" s="907"/>
      <c r="N2" s="907"/>
      <c r="R2" s="10"/>
      <c r="S2" s="10"/>
      <c r="T2" s="10"/>
      <c r="U2" s="10"/>
      <c r="V2" s="10"/>
      <c r="W2" s="10"/>
      <c r="X2" s="10"/>
      <c r="Y2" s="10"/>
      <c r="Z2" s="10"/>
    </row>
    <row r="3" spans="1:26" ht="15" customHeight="1">
      <c r="A3" s="5"/>
      <c r="B3" s="929" t="s">
        <v>14</v>
      </c>
      <c r="C3" s="907"/>
      <c r="D3" s="907"/>
      <c r="E3" s="907"/>
      <c r="F3" s="907"/>
      <c r="G3" s="907"/>
      <c r="H3" s="907"/>
      <c r="I3" s="907"/>
      <c r="J3" s="907"/>
      <c r="K3" s="907"/>
      <c r="L3" s="907"/>
      <c r="M3" s="907"/>
      <c r="N3" s="907"/>
    </row>
    <row r="4" spans="1:26" ht="15" customHeight="1" thickBot="1">
      <c r="A4" s="5"/>
      <c r="B4" s="670"/>
      <c r="C4" s="670"/>
      <c r="D4" s="670"/>
      <c r="E4" s="670"/>
      <c r="F4" s="670"/>
      <c r="G4" s="670"/>
      <c r="H4" s="670"/>
      <c r="I4" s="670"/>
      <c r="J4" s="670"/>
      <c r="K4" s="673"/>
      <c r="L4" s="673"/>
      <c r="M4" s="673"/>
      <c r="N4" s="670"/>
    </row>
    <row r="5" spans="1:26" ht="15" customHeight="1" thickTop="1" thickBot="1">
      <c r="A5" s="5"/>
      <c r="B5" s="671"/>
      <c r="C5" s="671"/>
      <c r="D5" s="672"/>
      <c r="E5" s="672"/>
      <c r="F5" s="672"/>
      <c r="G5" s="672"/>
      <c r="H5" s="672"/>
      <c r="I5" s="672"/>
      <c r="J5" s="672"/>
      <c r="K5" s="5"/>
      <c r="L5" s="5"/>
      <c r="M5" s="5"/>
      <c r="N5" s="671"/>
    </row>
    <row r="6" spans="1:26" ht="29.25" customHeight="1" thickTop="1" thickBot="1">
      <c r="A6" s="5"/>
      <c r="B6" s="5"/>
      <c r="C6" s="5"/>
      <c r="D6" s="930" t="s">
        <v>15</v>
      </c>
      <c r="E6" s="931"/>
      <c r="F6" s="931"/>
      <c r="G6" s="931"/>
      <c r="H6" s="931"/>
      <c r="I6" s="931"/>
      <c r="J6" s="931"/>
      <c r="K6" s="931"/>
      <c r="L6" s="932"/>
      <c r="M6" s="5"/>
      <c r="N6" s="5"/>
    </row>
    <row r="7" spans="1:26" ht="18" customHeight="1" thickTop="1">
      <c r="A7" s="5"/>
      <c r="B7" s="5"/>
      <c r="C7" s="5"/>
      <c r="D7" s="674"/>
      <c r="E7" s="596"/>
      <c r="F7" s="596"/>
      <c r="G7" s="596"/>
      <c r="H7" s="596"/>
      <c r="I7" s="596"/>
      <c r="J7" s="596"/>
      <c r="K7" s="596"/>
      <c r="L7" s="596"/>
      <c r="M7" s="5"/>
      <c r="N7" s="5"/>
    </row>
    <row r="8" spans="1:26" ht="18" customHeight="1">
      <c r="A8" s="5"/>
      <c r="B8" s="5"/>
      <c r="C8" s="5"/>
      <c r="D8" s="674"/>
      <c r="E8" s="596"/>
      <c r="F8" s="596"/>
      <c r="G8" s="596"/>
      <c r="H8" s="596"/>
      <c r="I8" s="596"/>
      <c r="J8" s="596"/>
      <c r="K8" s="596"/>
      <c r="L8" s="596"/>
      <c r="M8" s="5"/>
      <c r="N8" s="5"/>
    </row>
    <row r="9" spans="1:26" ht="18" customHeight="1">
      <c r="A9" s="5"/>
      <c r="B9" s="5"/>
      <c r="C9" s="5"/>
      <c r="D9" s="674"/>
      <c r="E9" s="596"/>
      <c r="F9" s="596"/>
      <c r="G9" s="596"/>
      <c r="H9" s="596"/>
      <c r="I9" s="596"/>
      <c r="J9" s="596"/>
      <c r="K9" s="596"/>
      <c r="L9" s="596"/>
      <c r="M9" s="5"/>
      <c r="N9" s="5"/>
    </row>
    <row r="10" spans="1:26" ht="15" customHeight="1">
      <c r="A10" s="5"/>
      <c r="B10" s="933" t="s">
        <v>16</v>
      </c>
      <c r="C10" s="907"/>
      <c r="D10" s="907"/>
      <c r="E10" s="907"/>
      <c r="F10" s="907"/>
      <c r="G10" s="907"/>
      <c r="H10" s="907"/>
      <c r="I10" s="907"/>
      <c r="J10" s="907"/>
      <c r="K10" s="907"/>
      <c r="L10" s="907"/>
      <c r="M10" s="907"/>
      <c r="N10" s="907"/>
    </row>
    <row r="11" spans="1:26" ht="15" customHeight="1">
      <c r="A11" s="5"/>
      <c r="B11" s="907"/>
      <c r="C11" s="907"/>
      <c r="D11" s="907"/>
      <c r="E11" s="907"/>
      <c r="F11" s="907"/>
      <c r="G11" s="907"/>
      <c r="H11" s="907"/>
      <c r="I11" s="907"/>
      <c r="J11" s="907"/>
      <c r="K11" s="907"/>
      <c r="L11" s="907"/>
      <c r="M11" s="907"/>
      <c r="N11" s="907"/>
      <c r="O11" s="5"/>
    </row>
    <row r="12" spans="1:26" ht="15" customHeight="1">
      <c r="A12" s="5"/>
      <c r="B12" s="907"/>
      <c r="C12" s="907"/>
      <c r="D12" s="907"/>
      <c r="E12" s="907"/>
      <c r="F12" s="907"/>
      <c r="G12" s="907"/>
      <c r="H12" s="907"/>
      <c r="I12" s="907"/>
      <c r="J12" s="907"/>
      <c r="K12" s="907"/>
      <c r="L12" s="907"/>
      <c r="M12" s="907"/>
      <c r="N12" s="907"/>
      <c r="O12" s="5"/>
    </row>
    <row r="13" spans="1:26" ht="15" customHeight="1">
      <c r="A13" s="5"/>
      <c r="B13" s="907"/>
      <c r="C13" s="907"/>
      <c r="D13" s="907"/>
      <c r="E13" s="907"/>
      <c r="F13" s="907"/>
      <c r="G13" s="907"/>
      <c r="H13" s="907"/>
      <c r="I13" s="907"/>
      <c r="J13" s="907"/>
      <c r="K13" s="907"/>
      <c r="L13" s="907"/>
      <c r="M13" s="907"/>
      <c r="N13" s="907"/>
      <c r="O13" s="5"/>
    </row>
    <row r="14" spans="1:26" ht="15" customHeight="1">
      <c r="A14" s="5"/>
      <c r="B14" s="5"/>
      <c r="C14" s="5"/>
      <c r="D14" s="5"/>
      <c r="E14" s="5"/>
      <c r="F14" s="5"/>
      <c r="G14" s="5"/>
      <c r="H14" s="5"/>
      <c r="I14" s="5"/>
      <c r="J14" s="5"/>
      <c r="K14" s="5"/>
      <c r="L14" s="5"/>
      <c r="M14" s="5"/>
      <c r="N14" s="5"/>
      <c r="O14" s="5"/>
    </row>
    <row r="15" spans="1:26" ht="15" customHeight="1">
      <c r="A15" s="5"/>
      <c r="B15" s="934" t="s">
        <v>17</v>
      </c>
      <c r="C15" s="907"/>
      <c r="D15" s="907"/>
      <c r="E15" s="907"/>
      <c r="F15" s="907"/>
      <c r="G15" s="907"/>
      <c r="H15" s="907"/>
      <c r="I15" s="907"/>
      <c r="J15" s="907"/>
      <c r="K15" s="907"/>
      <c r="L15" s="907"/>
      <c r="M15" s="907"/>
      <c r="N15" s="907"/>
      <c r="O15" s="5"/>
    </row>
    <row r="16" spans="1:26" ht="15" customHeight="1">
      <c r="A16" s="5"/>
      <c r="B16" s="907"/>
      <c r="C16" s="907"/>
      <c r="D16" s="907"/>
      <c r="E16" s="907"/>
      <c r="F16" s="907"/>
      <c r="G16" s="907"/>
      <c r="H16" s="907"/>
      <c r="I16" s="907"/>
      <c r="J16" s="907"/>
      <c r="K16" s="907"/>
      <c r="L16" s="907"/>
      <c r="M16" s="907"/>
      <c r="N16" s="907"/>
      <c r="O16" s="5"/>
    </row>
    <row r="17" spans="1:15" ht="15" customHeight="1">
      <c r="A17" s="5"/>
      <c r="B17" s="907"/>
      <c r="C17" s="907"/>
      <c r="D17" s="907"/>
      <c r="E17" s="907"/>
      <c r="F17" s="907"/>
      <c r="G17" s="907"/>
      <c r="H17" s="907"/>
      <c r="I17" s="907"/>
      <c r="J17" s="907"/>
      <c r="K17" s="907"/>
      <c r="L17" s="907"/>
      <c r="M17" s="907"/>
      <c r="N17" s="907"/>
    </row>
    <row r="18" spans="1:15" ht="15" customHeight="1">
      <c r="A18" s="5"/>
      <c r="B18" s="907"/>
      <c r="C18" s="907"/>
      <c r="D18" s="907"/>
      <c r="E18" s="907"/>
      <c r="F18" s="907"/>
      <c r="G18" s="907"/>
      <c r="H18" s="907"/>
      <c r="I18" s="907"/>
      <c r="J18" s="907"/>
      <c r="K18" s="907"/>
      <c r="L18" s="907"/>
      <c r="M18" s="907"/>
      <c r="N18" s="907"/>
      <c r="O18" s="5"/>
    </row>
    <row r="19" spans="1:15" ht="15" customHeight="1">
      <c r="A19" s="5"/>
      <c r="B19" s="907"/>
      <c r="C19" s="907"/>
      <c r="D19" s="907"/>
      <c r="E19" s="907"/>
      <c r="F19" s="907"/>
      <c r="G19" s="907"/>
      <c r="H19" s="907"/>
      <c r="I19" s="907"/>
      <c r="J19" s="907"/>
      <c r="K19" s="907"/>
      <c r="L19" s="907"/>
      <c r="M19" s="907"/>
      <c r="N19" s="907"/>
      <c r="O19" s="5"/>
    </row>
    <row r="20" spans="1:15" ht="15" customHeight="1">
      <c r="A20" s="5"/>
      <c r="B20" s="934" t="s">
        <v>18</v>
      </c>
      <c r="C20" s="907"/>
      <c r="D20" s="907"/>
      <c r="E20" s="907"/>
      <c r="F20" s="907"/>
      <c r="G20" s="907"/>
      <c r="H20" s="907"/>
      <c r="I20" s="907"/>
      <c r="J20" s="907"/>
      <c r="K20" s="907"/>
      <c r="L20" s="907"/>
      <c r="M20" s="907"/>
      <c r="N20" s="907"/>
      <c r="O20" s="5"/>
    </row>
    <row r="21" spans="1:15" ht="15" customHeight="1">
      <c r="A21" s="5"/>
      <c r="B21" s="907"/>
      <c r="C21" s="907"/>
      <c r="D21" s="907"/>
      <c r="E21" s="907"/>
      <c r="F21" s="907"/>
      <c r="G21" s="907"/>
      <c r="H21" s="907"/>
      <c r="I21" s="907"/>
      <c r="J21" s="907"/>
      <c r="K21" s="907"/>
      <c r="L21" s="907"/>
      <c r="M21" s="907"/>
      <c r="N21" s="907"/>
      <c r="O21" s="5"/>
    </row>
    <row r="22" spans="1:15" ht="15" customHeight="1">
      <c r="A22" s="5"/>
      <c r="B22" s="907"/>
      <c r="C22" s="907"/>
      <c r="D22" s="907"/>
      <c r="E22" s="907"/>
      <c r="F22" s="907"/>
      <c r="G22" s="907"/>
      <c r="H22" s="907"/>
      <c r="I22" s="907"/>
      <c r="J22" s="907"/>
      <c r="K22" s="907"/>
      <c r="L22" s="907"/>
      <c r="M22" s="907"/>
      <c r="N22" s="907"/>
      <c r="O22" s="5"/>
    </row>
    <row r="23" spans="1:15" ht="15" customHeight="1">
      <c r="A23" s="5"/>
      <c r="B23" s="907"/>
      <c r="C23" s="907"/>
      <c r="D23" s="907"/>
      <c r="E23" s="907"/>
      <c r="F23" s="907"/>
      <c r="G23" s="907"/>
      <c r="H23" s="907"/>
      <c r="I23" s="907"/>
      <c r="J23" s="907"/>
      <c r="K23" s="907"/>
      <c r="L23" s="907"/>
      <c r="M23" s="907"/>
      <c r="N23" s="907"/>
      <c r="O23" s="5"/>
    </row>
    <row r="24" spans="1:15" ht="15" customHeight="1">
      <c r="A24" s="5"/>
      <c r="B24" s="907"/>
      <c r="C24" s="907"/>
      <c r="D24" s="907"/>
      <c r="E24" s="907"/>
      <c r="F24" s="907"/>
      <c r="G24" s="907"/>
      <c r="H24" s="907"/>
      <c r="I24" s="907"/>
      <c r="J24" s="907"/>
      <c r="K24" s="907"/>
      <c r="L24" s="907"/>
      <c r="M24" s="907"/>
      <c r="N24" s="907"/>
      <c r="O24" s="5"/>
    </row>
    <row r="25" spans="1:15" ht="18.75" customHeight="1">
      <c r="A25" s="5"/>
      <c r="B25" s="922" t="s">
        <v>19</v>
      </c>
      <c r="C25" s="907"/>
      <c r="D25" s="907"/>
      <c r="E25" s="907"/>
      <c r="F25" s="907"/>
      <c r="G25" s="907"/>
      <c r="H25" s="907"/>
      <c r="I25" s="907"/>
      <c r="J25" s="907"/>
      <c r="K25" s="907"/>
      <c r="L25" s="907"/>
      <c r="M25" s="907"/>
      <c r="N25" s="907"/>
      <c r="O25" s="5"/>
    </row>
    <row r="26" spans="1:15" ht="15" customHeight="1">
      <c r="A26" s="5"/>
      <c r="B26" s="907"/>
      <c r="C26" s="907"/>
      <c r="D26" s="907"/>
      <c r="E26" s="907"/>
      <c r="F26" s="907"/>
      <c r="G26" s="907"/>
      <c r="H26" s="907"/>
      <c r="I26" s="907"/>
      <c r="J26" s="907"/>
      <c r="K26" s="907"/>
      <c r="L26" s="907"/>
      <c r="M26" s="907"/>
      <c r="N26" s="907"/>
      <c r="O26" s="5"/>
    </row>
    <row r="27" spans="1:15" ht="15" customHeight="1">
      <c r="A27" s="5"/>
      <c r="B27" s="922" t="s">
        <v>20</v>
      </c>
      <c r="C27" s="907"/>
      <c r="D27" s="907"/>
      <c r="E27" s="907"/>
      <c r="F27" s="907"/>
      <c r="G27" s="907"/>
      <c r="H27" s="907"/>
      <c r="I27" s="907"/>
      <c r="J27" s="907"/>
      <c r="K27" s="907"/>
      <c r="L27" s="907"/>
      <c r="M27" s="907"/>
      <c r="N27" s="907"/>
      <c r="O27" s="5"/>
    </row>
    <row r="28" spans="1:15" ht="15" customHeight="1">
      <c r="A28" s="5"/>
      <c r="B28" s="907"/>
      <c r="C28" s="907"/>
      <c r="D28" s="907"/>
      <c r="E28" s="907"/>
      <c r="F28" s="907"/>
      <c r="G28" s="907"/>
      <c r="H28" s="907"/>
      <c r="I28" s="907"/>
      <c r="J28" s="907"/>
      <c r="K28" s="907"/>
      <c r="L28" s="907"/>
      <c r="M28" s="907"/>
      <c r="N28" s="907"/>
      <c r="O28" s="5"/>
    </row>
    <row r="29" spans="1:15" ht="15" customHeight="1">
      <c r="A29" s="5"/>
      <c r="B29" s="922" t="s">
        <v>21</v>
      </c>
      <c r="C29" s="907"/>
      <c r="D29" s="907"/>
      <c r="E29" s="907"/>
      <c r="F29" s="907"/>
      <c r="G29" s="907"/>
      <c r="H29" s="907"/>
      <c r="I29" s="907"/>
      <c r="J29" s="907"/>
      <c r="K29" s="907"/>
      <c r="L29" s="907"/>
      <c r="M29" s="907"/>
      <c r="N29" s="907"/>
      <c r="O29" s="5"/>
    </row>
    <row r="30" spans="1:15" ht="15" customHeight="1">
      <c r="A30" s="5"/>
      <c r="B30" s="922" t="s">
        <v>22</v>
      </c>
      <c r="C30" s="907"/>
      <c r="D30" s="907"/>
      <c r="E30" s="907"/>
      <c r="F30" s="907"/>
      <c r="G30" s="907"/>
      <c r="H30" s="907"/>
      <c r="I30" s="907"/>
      <c r="J30" s="907"/>
      <c r="K30" s="907"/>
      <c r="L30" s="907"/>
      <c r="M30" s="907"/>
      <c r="N30" s="907"/>
      <c r="O30" s="5"/>
    </row>
    <row r="31" spans="1:15" ht="15.75">
      <c r="A31" s="5"/>
      <c r="B31" s="5"/>
      <c r="C31" s="5"/>
      <c r="D31" s="5"/>
      <c r="E31" s="5"/>
      <c r="F31" s="5"/>
      <c r="G31" s="5"/>
      <c r="H31" s="5"/>
      <c r="I31" s="5"/>
      <c r="J31" s="5"/>
      <c r="K31" s="5"/>
      <c r="L31" s="5"/>
      <c r="M31" s="5"/>
      <c r="N31" s="5"/>
      <c r="O31" s="5"/>
    </row>
    <row r="32" spans="1:15" ht="15.75">
      <c r="A32" s="5"/>
      <c r="B32" s="934" t="s">
        <v>23</v>
      </c>
      <c r="C32" s="907"/>
      <c r="D32" s="907"/>
      <c r="E32" s="907"/>
      <c r="F32" s="907"/>
      <c r="G32" s="907"/>
      <c r="H32" s="907"/>
      <c r="I32" s="907"/>
      <c r="J32" s="907"/>
      <c r="K32" s="907"/>
      <c r="L32" s="907"/>
      <c r="M32" s="907"/>
      <c r="N32" s="907"/>
      <c r="O32" s="5"/>
    </row>
    <row r="33" spans="1:15" ht="15.75">
      <c r="A33" s="5"/>
      <c r="B33" s="907"/>
      <c r="C33" s="907"/>
      <c r="D33" s="907"/>
      <c r="E33" s="907"/>
      <c r="F33" s="907"/>
      <c r="G33" s="907"/>
      <c r="H33" s="907"/>
      <c r="I33" s="907"/>
      <c r="J33" s="907"/>
      <c r="K33" s="907"/>
      <c r="L33" s="907"/>
      <c r="M33" s="907"/>
      <c r="N33" s="907"/>
      <c r="O33" s="5"/>
    </row>
    <row r="34" spans="1:15" ht="15.75">
      <c r="A34" s="5"/>
      <c r="B34" s="907"/>
      <c r="C34" s="907"/>
      <c r="D34" s="907"/>
      <c r="E34" s="907"/>
      <c r="F34" s="907"/>
      <c r="G34" s="907"/>
      <c r="H34" s="907"/>
      <c r="I34" s="907"/>
      <c r="J34" s="907"/>
      <c r="K34" s="907"/>
      <c r="L34" s="907"/>
      <c r="M34" s="907"/>
      <c r="N34" s="907"/>
      <c r="O34" s="5"/>
    </row>
    <row r="35" spans="1:15" ht="15.75">
      <c r="A35" s="5"/>
      <c r="B35" s="907"/>
      <c r="C35" s="907"/>
      <c r="D35" s="907"/>
      <c r="E35" s="907"/>
      <c r="F35" s="907"/>
      <c r="G35" s="907"/>
      <c r="H35" s="907"/>
      <c r="I35" s="907"/>
      <c r="J35" s="907"/>
      <c r="K35" s="907"/>
      <c r="L35" s="907"/>
      <c r="M35" s="907"/>
      <c r="N35" s="907"/>
      <c r="O35" s="5"/>
    </row>
    <row r="36" spans="1:15" ht="15.75">
      <c r="A36" s="5"/>
      <c r="B36" s="5"/>
      <c r="C36" s="5"/>
      <c r="D36" s="5"/>
      <c r="E36" s="5"/>
      <c r="F36" s="5"/>
      <c r="G36" s="5"/>
      <c r="H36" s="5"/>
      <c r="I36" s="5"/>
      <c r="J36" s="5"/>
      <c r="K36" s="5"/>
      <c r="L36" s="5"/>
      <c r="M36" s="5"/>
      <c r="N36" s="5"/>
      <c r="O36" s="5"/>
    </row>
    <row r="37" spans="1:15" ht="15.75">
      <c r="A37" s="5"/>
      <c r="B37" s="937" t="s">
        <v>24</v>
      </c>
      <c r="C37" s="907"/>
      <c r="D37" s="907"/>
      <c r="E37" s="907"/>
      <c r="F37" s="907"/>
      <c r="G37" s="907"/>
      <c r="H37" s="907"/>
      <c r="I37" s="907"/>
      <c r="J37" s="907"/>
      <c r="K37" s="907"/>
      <c r="L37" s="907"/>
      <c r="M37" s="907"/>
      <c r="N37" s="907"/>
      <c r="O37" s="5"/>
    </row>
    <row r="38" spans="1:15" ht="15.75">
      <c r="A38" s="5"/>
      <c r="B38" s="907"/>
      <c r="C38" s="907"/>
      <c r="D38" s="907"/>
      <c r="E38" s="907"/>
      <c r="F38" s="907"/>
      <c r="G38" s="907"/>
      <c r="H38" s="907"/>
      <c r="I38" s="907"/>
      <c r="J38" s="907"/>
      <c r="K38" s="907"/>
      <c r="L38" s="907"/>
      <c r="M38" s="907"/>
      <c r="N38" s="907"/>
      <c r="O38" s="5"/>
    </row>
    <row r="39" spans="1:15" ht="15.75">
      <c r="A39" s="5"/>
      <c r="B39" s="907"/>
      <c r="C39" s="907"/>
      <c r="D39" s="907"/>
      <c r="E39" s="907"/>
      <c r="F39" s="907"/>
      <c r="G39" s="907"/>
      <c r="H39" s="907"/>
      <c r="I39" s="907"/>
      <c r="J39" s="907"/>
      <c r="K39" s="907"/>
      <c r="L39" s="907"/>
      <c r="M39" s="907"/>
      <c r="N39" s="907"/>
      <c r="O39" s="5"/>
    </row>
    <row r="40" spans="1:15" ht="15.75">
      <c r="A40" s="5"/>
      <c r="B40" s="907"/>
      <c r="C40" s="907"/>
      <c r="D40" s="907"/>
      <c r="E40" s="907"/>
      <c r="F40" s="907"/>
      <c r="G40" s="907"/>
      <c r="H40" s="907"/>
      <c r="I40" s="907"/>
      <c r="J40" s="907"/>
      <c r="K40" s="907"/>
      <c r="L40" s="907"/>
      <c r="M40" s="907"/>
      <c r="N40" s="907"/>
      <c r="O40" s="5"/>
    </row>
    <row r="41" spans="1:15" ht="15.75">
      <c r="A41" s="5"/>
      <c r="B41" s="907"/>
      <c r="C41" s="907"/>
      <c r="D41" s="907"/>
      <c r="E41" s="907"/>
      <c r="F41" s="907"/>
      <c r="G41" s="907"/>
      <c r="H41" s="907"/>
      <c r="I41" s="907"/>
      <c r="J41" s="907"/>
      <c r="K41" s="907"/>
      <c r="L41" s="907"/>
      <c r="M41" s="907"/>
      <c r="N41" s="907"/>
      <c r="O41" s="5"/>
    </row>
    <row r="42" spans="1:15" ht="15.75">
      <c r="A42" s="5"/>
      <c r="B42" s="907"/>
      <c r="C42" s="907"/>
      <c r="D42" s="907"/>
      <c r="E42" s="907"/>
      <c r="F42" s="907"/>
      <c r="G42" s="907"/>
      <c r="H42" s="907"/>
      <c r="I42" s="907"/>
      <c r="J42" s="907"/>
      <c r="K42" s="907"/>
      <c r="L42" s="907"/>
      <c r="M42" s="907"/>
      <c r="N42" s="907"/>
      <c r="O42" s="5"/>
    </row>
    <row r="43" spans="1:15" ht="15.75">
      <c r="A43" s="5"/>
      <c r="B43" s="907"/>
      <c r="C43" s="907"/>
      <c r="D43" s="907"/>
      <c r="E43" s="907"/>
      <c r="F43" s="907"/>
      <c r="G43" s="907"/>
      <c r="H43" s="907"/>
      <c r="I43" s="907"/>
      <c r="J43" s="907"/>
      <c r="K43" s="907"/>
      <c r="L43" s="907"/>
      <c r="M43" s="907"/>
      <c r="N43" s="907"/>
      <c r="O43" s="5"/>
    </row>
    <row r="44" spans="1:15" ht="15.75">
      <c r="A44" s="5"/>
      <c r="B44" s="922" t="s">
        <v>25</v>
      </c>
      <c r="C44" s="907"/>
      <c r="D44" s="907"/>
      <c r="E44" s="907"/>
      <c r="F44" s="907"/>
      <c r="G44" s="907"/>
      <c r="H44" s="907"/>
      <c r="I44" s="907"/>
      <c r="J44" s="907"/>
      <c r="K44" s="907"/>
      <c r="L44" s="907"/>
      <c r="M44" s="907"/>
      <c r="N44" s="907"/>
      <c r="O44" s="5"/>
    </row>
    <row r="45" spans="1:15" ht="15.75">
      <c r="A45" s="5"/>
      <c r="B45" s="907"/>
      <c r="C45" s="907"/>
      <c r="D45" s="907"/>
      <c r="E45" s="907"/>
      <c r="F45" s="907"/>
      <c r="G45" s="907"/>
      <c r="H45" s="907"/>
      <c r="I45" s="907"/>
      <c r="J45" s="907"/>
      <c r="K45" s="907"/>
      <c r="L45" s="907"/>
      <c r="M45" s="907"/>
      <c r="N45" s="907"/>
      <c r="O45" s="5"/>
    </row>
    <row r="46" spans="1:15" ht="15.75">
      <c r="A46" s="5"/>
      <c r="B46" s="907"/>
      <c r="C46" s="907"/>
      <c r="D46" s="907"/>
      <c r="E46" s="907"/>
      <c r="F46" s="907"/>
      <c r="G46" s="907"/>
      <c r="H46" s="907"/>
      <c r="I46" s="907"/>
      <c r="J46" s="907"/>
      <c r="K46" s="907"/>
      <c r="L46" s="907"/>
      <c r="M46" s="907"/>
      <c r="N46" s="907"/>
      <c r="O46" s="5"/>
    </row>
    <row r="47" spans="1:15" ht="15.75">
      <c r="A47" s="5"/>
      <c r="B47" s="907"/>
      <c r="C47" s="907"/>
      <c r="D47" s="907"/>
      <c r="E47" s="907"/>
      <c r="F47" s="907"/>
      <c r="G47" s="907"/>
      <c r="H47" s="907"/>
      <c r="I47" s="907"/>
      <c r="J47" s="907"/>
      <c r="K47" s="907"/>
      <c r="L47" s="907"/>
      <c r="M47" s="907"/>
      <c r="N47" s="907"/>
      <c r="O47" s="5"/>
    </row>
    <row r="48" spans="1:15" ht="15.75">
      <c r="A48" s="5"/>
      <c r="B48" s="907"/>
      <c r="C48" s="907"/>
      <c r="D48" s="907"/>
      <c r="E48" s="907"/>
      <c r="F48" s="907"/>
      <c r="G48" s="907"/>
      <c r="H48" s="907"/>
      <c r="I48" s="907"/>
      <c r="J48" s="907"/>
      <c r="K48" s="907"/>
      <c r="L48" s="907"/>
      <c r="M48" s="907"/>
      <c r="N48" s="907"/>
      <c r="O48" s="5"/>
    </row>
    <row r="49" spans="1:15" ht="15.75">
      <c r="A49" s="5"/>
      <c r="B49" s="5"/>
      <c r="C49" s="5"/>
      <c r="D49" s="5"/>
      <c r="E49" s="5"/>
      <c r="F49" s="5"/>
      <c r="G49" s="5"/>
      <c r="H49" s="5"/>
      <c r="I49" s="5"/>
      <c r="J49" s="5"/>
      <c r="K49" s="5"/>
      <c r="L49" s="5"/>
      <c r="M49" s="5"/>
      <c r="N49" s="5"/>
      <c r="O49" s="5"/>
    </row>
    <row r="50" spans="1:15" ht="16.5">
      <c r="A50" s="5"/>
      <c r="B50" s="935" t="s">
        <v>26</v>
      </c>
      <c r="C50" s="936"/>
      <c r="D50" s="12"/>
      <c r="E50" s="12"/>
      <c r="F50" s="12"/>
      <c r="G50" s="12"/>
      <c r="H50" s="12"/>
      <c r="I50" s="12"/>
      <c r="J50" s="12"/>
      <c r="K50" s="12"/>
      <c r="L50" s="12"/>
      <c r="M50" s="12"/>
      <c r="N50" s="13"/>
      <c r="O50" s="5"/>
    </row>
    <row r="51" spans="1:15" ht="15.75">
      <c r="A51" s="5"/>
      <c r="B51" s="14"/>
      <c r="C51" s="5"/>
      <c r="D51" s="5"/>
      <c r="E51" s="5"/>
      <c r="F51" s="5"/>
      <c r="G51" s="5"/>
      <c r="H51" s="5"/>
      <c r="I51" s="5"/>
      <c r="J51" s="5"/>
      <c r="K51" s="5"/>
      <c r="L51" s="5"/>
      <c r="M51" s="5"/>
      <c r="N51" s="15"/>
      <c r="O51" s="5"/>
    </row>
    <row r="52" spans="1:15" ht="16.5" customHeight="1">
      <c r="A52" s="5"/>
      <c r="B52" s="938" t="s">
        <v>27</v>
      </c>
      <c r="C52" s="907"/>
      <c r="D52" s="907"/>
      <c r="E52" s="907"/>
      <c r="F52" s="907"/>
      <c r="G52" s="907"/>
      <c r="H52" s="907"/>
      <c r="I52" s="907"/>
      <c r="J52" s="907"/>
      <c r="K52" s="5"/>
      <c r="L52" s="5"/>
      <c r="M52" s="5"/>
      <c r="N52" s="15"/>
      <c r="O52" s="5"/>
    </row>
    <row r="53" spans="1:15" ht="16.5" customHeight="1">
      <c r="A53" s="5"/>
      <c r="B53" s="942" t="s">
        <v>2001</v>
      </c>
      <c r="C53" s="910"/>
      <c r="D53" s="910"/>
      <c r="E53" s="910"/>
      <c r="F53" s="910"/>
      <c r="G53" s="910"/>
      <c r="H53" s="910"/>
      <c r="I53" s="910"/>
      <c r="J53" s="910"/>
      <c r="K53" s="910"/>
      <c r="L53" s="910"/>
      <c r="M53" s="5"/>
      <c r="N53" s="15"/>
      <c r="O53" s="5"/>
    </row>
    <row r="54" spans="1:15" ht="18.75">
      <c r="A54" s="5"/>
      <c r="B54" s="938" t="s">
        <v>29</v>
      </c>
      <c r="C54" s="907"/>
      <c r="D54" s="907"/>
      <c r="E54" s="907"/>
      <c r="F54" s="907"/>
      <c r="G54" s="907"/>
      <c r="H54" s="907"/>
      <c r="I54" s="907"/>
      <c r="J54" s="907"/>
      <c r="K54" s="16"/>
      <c r="L54" s="16"/>
      <c r="M54" s="16"/>
      <c r="N54" s="17"/>
      <c r="O54" s="5"/>
    </row>
    <row r="55" spans="1:15" ht="16.5">
      <c r="A55" s="5"/>
      <c r="B55" s="938" t="s">
        <v>30</v>
      </c>
      <c r="C55" s="907"/>
      <c r="D55" s="907"/>
      <c r="E55" s="907"/>
      <c r="F55" s="907"/>
      <c r="G55" s="5"/>
      <c r="H55" s="5"/>
      <c r="I55" s="5"/>
      <c r="J55" s="5"/>
      <c r="K55" s="5"/>
      <c r="L55" s="5"/>
      <c r="M55" s="5"/>
      <c r="N55" s="15"/>
      <c r="O55" s="5"/>
    </row>
    <row r="56" spans="1:15" ht="18.75" customHeight="1" thickBot="1">
      <c r="A56" s="5"/>
      <c r="B56" s="943" t="s">
        <v>2004</v>
      </c>
      <c r="C56" s="944"/>
      <c r="D56" s="944"/>
      <c r="E56" s="944"/>
      <c r="F56" s="944"/>
      <c r="G56" s="944"/>
      <c r="H56" s="944"/>
      <c r="I56" s="944"/>
      <c r="J56" s="944"/>
      <c r="K56" s="944"/>
      <c r="L56" s="944"/>
      <c r="M56" s="944"/>
      <c r="N56" s="945"/>
      <c r="O56" s="5"/>
    </row>
    <row r="57" spans="1:15" ht="16.5" thickBot="1">
      <c r="A57" s="5"/>
      <c r="B57" s="5"/>
      <c r="C57" s="5"/>
      <c r="D57" s="5"/>
      <c r="E57" s="5"/>
      <c r="F57" s="5"/>
      <c r="G57" s="5"/>
      <c r="H57" s="5"/>
      <c r="I57" s="5"/>
      <c r="J57" s="5"/>
      <c r="K57" s="5"/>
      <c r="L57" s="5"/>
      <c r="M57" s="5"/>
      <c r="N57" s="5"/>
      <c r="O57" s="5"/>
    </row>
    <row r="58" spans="1:15" ht="20.25">
      <c r="A58" s="18"/>
      <c r="B58" s="19" t="s">
        <v>31</v>
      </c>
      <c r="C58" s="20"/>
      <c r="D58" s="20"/>
      <c r="E58" s="12"/>
      <c r="F58" s="12"/>
      <c r="G58" s="12"/>
      <c r="H58" s="12"/>
      <c r="I58" s="12"/>
      <c r="J58" s="12"/>
      <c r="K58" s="12"/>
      <c r="L58" s="12"/>
      <c r="M58" s="12"/>
      <c r="N58" s="13"/>
      <c r="O58" s="5"/>
    </row>
    <row r="59" spans="1:15" ht="15.75">
      <c r="A59" s="21"/>
      <c r="B59" s="14"/>
      <c r="C59" s="5"/>
      <c r="D59" s="5"/>
      <c r="E59" s="5"/>
      <c r="F59" s="5"/>
      <c r="G59" s="5"/>
      <c r="H59" s="5"/>
      <c r="I59" s="5"/>
      <c r="J59" s="5"/>
      <c r="K59" s="5"/>
      <c r="L59" s="5"/>
      <c r="M59" s="5"/>
      <c r="N59" s="15"/>
      <c r="O59" s="5"/>
    </row>
    <row r="60" spans="1:15" ht="18.75">
      <c r="A60" s="21"/>
      <c r="B60" s="22" t="s">
        <v>32</v>
      </c>
      <c r="C60" s="5"/>
      <c r="D60" s="5"/>
      <c r="E60" s="5"/>
      <c r="F60" s="5"/>
      <c r="G60" s="5"/>
      <c r="H60" s="5"/>
      <c r="I60" s="5"/>
      <c r="J60" s="5"/>
      <c r="K60" s="5"/>
      <c r="L60" s="5"/>
      <c r="M60" s="5"/>
      <c r="N60" s="15"/>
      <c r="O60" s="5"/>
    </row>
    <row r="61" spans="1:15" ht="18.75">
      <c r="A61" s="21"/>
      <c r="B61" s="23" t="s">
        <v>33</v>
      </c>
      <c r="C61" s="5"/>
      <c r="D61" s="5"/>
      <c r="E61" s="5"/>
      <c r="F61" s="5"/>
      <c r="G61" s="5"/>
      <c r="H61" s="5"/>
      <c r="I61" s="5"/>
      <c r="J61" s="5"/>
      <c r="K61" s="5"/>
      <c r="L61" s="5"/>
      <c r="M61" s="5"/>
      <c r="N61" s="15"/>
      <c r="O61" s="5"/>
    </row>
    <row r="62" spans="1:15" ht="18.75">
      <c r="A62" s="21"/>
      <c r="B62" s="23" t="s">
        <v>34</v>
      </c>
      <c r="C62" s="5"/>
      <c r="D62" s="5"/>
      <c r="E62" s="5"/>
      <c r="F62" s="5"/>
      <c r="G62" s="5"/>
      <c r="H62" s="5"/>
      <c r="I62" s="5"/>
      <c r="J62" s="5"/>
      <c r="K62" s="5"/>
      <c r="L62" s="5"/>
      <c r="M62" s="5"/>
      <c r="N62" s="15"/>
      <c r="O62" s="5"/>
    </row>
    <row r="63" spans="1:15" ht="18.75">
      <c r="A63" s="21"/>
      <c r="B63" s="23" t="s">
        <v>35</v>
      </c>
      <c r="C63" s="5"/>
      <c r="D63" s="5"/>
      <c r="E63" s="5"/>
      <c r="F63" s="5"/>
      <c r="G63" s="5"/>
      <c r="H63" s="5"/>
      <c r="I63" s="5"/>
      <c r="J63" s="5"/>
      <c r="K63" s="5"/>
      <c r="L63" s="5"/>
      <c r="M63" s="5"/>
      <c r="N63" s="15"/>
      <c r="O63" s="5"/>
    </row>
    <row r="64" spans="1:15" ht="18.75">
      <c r="A64" s="21"/>
      <c r="B64" s="23" t="s">
        <v>36</v>
      </c>
      <c r="C64" s="5"/>
      <c r="D64" s="5"/>
      <c r="E64" s="5"/>
      <c r="F64" s="5"/>
      <c r="G64" s="5"/>
      <c r="H64" s="5"/>
      <c r="I64" s="5"/>
      <c r="J64" s="5"/>
      <c r="K64" s="5"/>
      <c r="L64" s="5"/>
      <c r="M64" s="5"/>
      <c r="N64" s="15"/>
      <c r="O64" s="5"/>
    </row>
    <row r="65" spans="1:15" ht="18.75">
      <c r="A65" s="21"/>
      <c r="B65" s="23" t="s">
        <v>37</v>
      </c>
      <c r="C65" s="5"/>
      <c r="D65" s="5"/>
      <c r="E65" s="5"/>
      <c r="F65" s="5"/>
      <c r="G65" s="5"/>
      <c r="H65" s="5"/>
      <c r="I65" s="5"/>
      <c r="J65" s="5"/>
      <c r="K65" s="5"/>
      <c r="L65" s="5"/>
      <c r="M65" s="5"/>
      <c r="N65" s="15"/>
      <c r="O65" s="5"/>
    </row>
    <row r="66" spans="1:15" ht="18.75">
      <c r="A66" s="21"/>
      <c r="B66" s="23" t="s">
        <v>38</v>
      </c>
      <c r="C66" s="5"/>
      <c r="D66" s="5"/>
      <c r="E66" s="5"/>
      <c r="F66" s="5"/>
      <c r="G66" s="5"/>
      <c r="H66" s="5"/>
      <c r="I66" s="5"/>
      <c r="J66" s="5"/>
      <c r="K66" s="5"/>
      <c r="L66" s="5"/>
      <c r="M66" s="5"/>
      <c r="N66" s="15"/>
      <c r="O66" s="5"/>
    </row>
    <row r="67" spans="1:15" ht="18.75">
      <c r="A67" s="21"/>
      <c r="B67" s="23" t="s">
        <v>39</v>
      </c>
      <c r="C67" s="5"/>
      <c r="D67" s="5"/>
      <c r="E67" s="5"/>
      <c r="F67" s="5"/>
      <c r="G67" s="5"/>
      <c r="H67" s="5"/>
      <c r="I67" s="5"/>
      <c r="J67" s="5"/>
      <c r="K67" s="5"/>
      <c r="L67" s="5"/>
      <c r="M67" s="5"/>
      <c r="N67" s="15"/>
      <c r="O67" s="5"/>
    </row>
    <row r="68" spans="1:15" ht="18.75">
      <c r="A68" s="21"/>
      <c r="B68" s="23" t="s">
        <v>40</v>
      </c>
      <c r="C68" s="5"/>
      <c r="D68" s="5"/>
      <c r="E68" s="5"/>
      <c r="F68" s="5"/>
      <c r="G68" s="5"/>
      <c r="H68" s="5"/>
      <c r="I68" s="5"/>
      <c r="J68" s="5"/>
      <c r="K68" s="5"/>
      <c r="L68" s="5"/>
      <c r="M68" s="5"/>
      <c r="N68" s="15"/>
      <c r="O68" s="5"/>
    </row>
    <row r="69" spans="1:15" ht="18.75">
      <c r="A69" s="24"/>
      <c r="B69" s="25" t="s">
        <v>41</v>
      </c>
      <c r="C69" s="26"/>
      <c r="D69" s="26"/>
      <c r="E69" s="26"/>
      <c r="F69" s="26"/>
      <c r="G69" s="26"/>
      <c r="H69" s="26"/>
      <c r="I69" s="26"/>
      <c r="J69" s="26"/>
      <c r="K69" s="26"/>
      <c r="L69" s="26"/>
      <c r="M69" s="26"/>
      <c r="N69" s="27"/>
      <c r="O69" s="5"/>
    </row>
    <row r="70" spans="1:15" ht="15.75">
      <c r="A70" s="5"/>
      <c r="B70" s="5"/>
      <c r="C70" s="5"/>
      <c r="D70" s="5"/>
      <c r="E70" s="5"/>
      <c r="F70" s="5"/>
      <c r="G70" s="5"/>
      <c r="H70" s="5"/>
      <c r="I70" s="5"/>
      <c r="J70" s="5"/>
      <c r="K70" s="5"/>
      <c r="L70" s="5"/>
      <c r="M70" s="5"/>
      <c r="N70" s="5"/>
      <c r="O70" s="5"/>
    </row>
    <row r="71" spans="1:15" ht="20.25">
      <c r="A71" s="18"/>
      <c r="B71" s="19" t="s">
        <v>42</v>
      </c>
      <c r="C71" s="20"/>
      <c r="D71" s="20"/>
      <c r="E71" s="20"/>
      <c r="F71" s="12"/>
      <c r="G71" s="12"/>
      <c r="H71" s="12"/>
      <c r="I71" s="12"/>
      <c r="J71" s="12"/>
      <c r="K71" s="12"/>
      <c r="L71" s="12"/>
      <c r="M71" s="12"/>
      <c r="N71" s="13"/>
      <c r="O71" s="5"/>
    </row>
    <row r="72" spans="1:15" ht="15.75">
      <c r="A72" s="21"/>
      <c r="B72" s="14"/>
      <c r="C72" s="5"/>
      <c r="D72" s="5"/>
      <c r="E72" s="5"/>
      <c r="F72" s="5"/>
      <c r="G72" s="5"/>
      <c r="H72" s="5"/>
      <c r="I72" s="5"/>
      <c r="J72" s="5"/>
      <c r="K72" s="5"/>
      <c r="L72" s="5"/>
      <c r="M72" s="5"/>
      <c r="N72" s="15"/>
      <c r="O72" s="5"/>
    </row>
    <row r="73" spans="1:15" ht="16.5">
      <c r="A73" s="21"/>
      <c r="B73" s="925" t="s">
        <v>1999</v>
      </c>
      <c r="C73" s="907"/>
      <c r="D73" s="907"/>
      <c r="E73" s="907"/>
      <c r="F73" s="907"/>
      <c r="G73" s="907"/>
      <c r="H73" s="907"/>
      <c r="I73" s="907"/>
      <c r="J73" s="907"/>
      <c r="K73" s="907"/>
      <c r="L73" s="907"/>
      <c r="M73" s="907"/>
      <c r="N73" s="912"/>
      <c r="O73" s="5"/>
    </row>
    <row r="74" spans="1:15" ht="18" customHeight="1">
      <c r="A74" s="773"/>
      <c r="B74" s="939" t="s">
        <v>2000</v>
      </c>
      <c r="C74" s="940"/>
      <c r="D74" s="940"/>
      <c r="E74" s="940"/>
      <c r="F74" s="940"/>
      <c r="G74" s="940"/>
      <c r="H74" s="940"/>
      <c r="I74" s="940"/>
      <c r="J74" s="940"/>
      <c r="K74" s="940"/>
      <c r="L74" s="940"/>
      <c r="M74" s="940"/>
      <c r="N74" s="941"/>
      <c r="O74" s="5"/>
    </row>
    <row r="75" spans="1:15" ht="15.75">
      <c r="A75" s="21"/>
      <c r="B75" s="925" t="s">
        <v>43</v>
      </c>
      <c r="C75" s="907"/>
      <c r="D75" s="907"/>
      <c r="E75" s="907"/>
      <c r="F75" s="907"/>
      <c r="G75" s="907"/>
      <c r="H75" s="907"/>
      <c r="I75" s="907"/>
      <c r="J75" s="907"/>
      <c r="K75" s="907"/>
      <c r="L75" s="907"/>
      <c r="M75" s="907"/>
      <c r="N75" s="912"/>
      <c r="O75" s="5"/>
    </row>
    <row r="76" spans="1:15" ht="15.75">
      <c r="A76" s="21"/>
      <c r="B76" s="914"/>
      <c r="C76" s="907"/>
      <c r="D76" s="907"/>
      <c r="E76" s="907"/>
      <c r="F76" s="907"/>
      <c r="G76" s="907"/>
      <c r="H76" s="907"/>
      <c r="I76" s="907"/>
      <c r="J76" s="907"/>
      <c r="K76" s="907"/>
      <c r="L76" s="907"/>
      <c r="M76" s="907"/>
      <c r="N76" s="912"/>
      <c r="O76" s="5"/>
    </row>
    <row r="77" spans="1:15" ht="15.75">
      <c r="A77" s="21"/>
      <c r="B77" s="914"/>
      <c r="C77" s="907"/>
      <c r="D77" s="907"/>
      <c r="E77" s="907"/>
      <c r="F77" s="907"/>
      <c r="G77" s="907"/>
      <c r="H77" s="907"/>
      <c r="I77" s="907"/>
      <c r="J77" s="907"/>
      <c r="K77" s="907"/>
      <c r="L77" s="907"/>
      <c r="M77" s="907"/>
      <c r="N77" s="912"/>
      <c r="O77" s="5"/>
    </row>
    <row r="78" spans="1:15" ht="15.75">
      <c r="A78" s="21"/>
      <c r="B78" s="14"/>
      <c r="C78" s="933" t="s">
        <v>44</v>
      </c>
      <c r="D78" s="907"/>
      <c r="E78" s="907"/>
      <c r="F78" s="907"/>
      <c r="G78" s="907"/>
      <c r="H78" s="907"/>
      <c r="I78" s="907"/>
      <c r="J78" s="907"/>
      <c r="K78" s="907"/>
      <c r="L78" s="907"/>
      <c r="M78" s="5"/>
      <c r="N78" s="15"/>
      <c r="O78" s="5"/>
    </row>
    <row r="79" spans="1:15" ht="15.75">
      <c r="A79" s="21"/>
      <c r="B79" s="14"/>
      <c r="C79" s="907"/>
      <c r="D79" s="907"/>
      <c r="E79" s="907"/>
      <c r="F79" s="907"/>
      <c r="G79" s="907"/>
      <c r="H79" s="907"/>
      <c r="I79" s="907"/>
      <c r="J79" s="907"/>
      <c r="K79" s="907"/>
      <c r="L79" s="907"/>
      <c r="M79" s="5"/>
      <c r="N79" s="15"/>
      <c r="O79" s="5"/>
    </row>
    <row r="80" spans="1:15" ht="15.75">
      <c r="A80" s="28"/>
      <c r="B80" s="29" t="s">
        <v>45</v>
      </c>
      <c r="C80" s="907"/>
      <c r="D80" s="907"/>
      <c r="E80" s="907"/>
      <c r="F80" s="907"/>
      <c r="G80" s="907"/>
      <c r="H80" s="907"/>
      <c r="I80" s="907"/>
      <c r="J80" s="907"/>
      <c r="K80" s="907"/>
      <c r="L80" s="907"/>
      <c r="M80" s="5"/>
      <c r="N80" s="15"/>
      <c r="O80" s="5"/>
    </row>
    <row r="81" spans="1:15" ht="15.75">
      <c r="A81" s="28"/>
      <c r="B81" s="14"/>
      <c r="C81" s="907"/>
      <c r="D81" s="907"/>
      <c r="E81" s="907"/>
      <c r="F81" s="907"/>
      <c r="G81" s="907"/>
      <c r="H81" s="907"/>
      <c r="I81" s="907"/>
      <c r="J81" s="907"/>
      <c r="K81" s="907"/>
      <c r="L81" s="907"/>
      <c r="M81" s="5"/>
      <c r="N81" s="15"/>
      <c r="O81" s="5"/>
    </row>
    <row r="82" spans="1:15" ht="15.75">
      <c r="A82" s="28"/>
      <c r="B82" s="14"/>
      <c r="C82" s="933" t="s">
        <v>46</v>
      </c>
      <c r="D82" s="907"/>
      <c r="E82" s="907"/>
      <c r="F82" s="907"/>
      <c r="G82" s="907"/>
      <c r="H82" s="907"/>
      <c r="I82" s="907"/>
      <c r="J82" s="907"/>
      <c r="K82" s="907"/>
      <c r="L82" s="907"/>
      <c r="M82" s="5"/>
      <c r="N82" s="15"/>
      <c r="O82" s="5"/>
    </row>
    <row r="83" spans="1:15" ht="15.75">
      <c r="A83" s="28"/>
      <c r="B83" s="14"/>
      <c r="C83" s="907"/>
      <c r="D83" s="907"/>
      <c r="E83" s="907"/>
      <c r="F83" s="907"/>
      <c r="G83" s="907"/>
      <c r="H83" s="907"/>
      <c r="I83" s="907"/>
      <c r="J83" s="907"/>
      <c r="K83" s="907"/>
      <c r="L83" s="907"/>
      <c r="M83" s="5"/>
      <c r="N83" s="15"/>
      <c r="O83" s="5"/>
    </row>
    <row r="84" spans="1:15" ht="15.75">
      <c r="A84" s="28"/>
      <c r="B84" s="29" t="s">
        <v>45</v>
      </c>
      <c r="C84" s="907"/>
      <c r="D84" s="907"/>
      <c r="E84" s="907"/>
      <c r="F84" s="907"/>
      <c r="G84" s="907"/>
      <c r="H84" s="907"/>
      <c r="I84" s="907"/>
      <c r="J84" s="907"/>
      <c r="K84" s="907"/>
      <c r="L84" s="907"/>
      <c r="M84" s="5"/>
      <c r="N84" s="15"/>
      <c r="O84" s="5"/>
    </row>
    <row r="85" spans="1:15" ht="15.75">
      <c r="A85" s="28"/>
      <c r="B85" s="14"/>
      <c r="C85" s="907"/>
      <c r="D85" s="907"/>
      <c r="E85" s="907"/>
      <c r="F85" s="907"/>
      <c r="G85" s="907"/>
      <c r="H85" s="907"/>
      <c r="I85" s="907"/>
      <c r="J85" s="907"/>
      <c r="K85" s="907"/>
      <c r="L85" s="907"/>
      <c r="M85" s="5"/>
      <c r="N85" s="15"/>
      <c r="O85" s="5"/>
    </row>
    <row r="86" spans="1:15" ht="15.75">
      <c r="A86" s="28"/>
      <c r="B86" s="14"/>
      <c r="C86" s="907"/>
      <c r="D86" s="907"/>
      <c r="E86" s="907"/>
      <c r="F86" s="907"/>
      <c r="G86" s="907"/>
      <c r="H86" s="907"/>
      <c r="I86" s="907"/>
      <c r="J86" s="907"/>
      <c r="K86" s="907"/>
      <c r="L86" s="907"/>
      <c r="M86" s="5"/>
      <c r="N86" s="15"/>
      <c r="O86" s="5"/>
    </row>
    <row r="87" spans="1:15" ht="12" customHeight="1">
      <c r="A87" s="28"/>
      <c r="B87" s="14"/>
      <c r="C87" s="5"/>
      <c r="D87" s="5"/>
      <c r="E87" s="5"/>
      <c r="F87" s="5"/>
      <c r="G87" s="5"/>
      <c r="H87" s="5"/>
      <c r="I87" s="5"/>
      <c r="J87" s="5"/>
      <c r="K87" s="5"/>
      <c r="L87" s="5"/>
      <c r="M87" s="5"/>
      <c r="N87" s="15"/>
      <c r="O87" s="5"/>
    </row>
    <row r="88" spans="1:15" ht="15.75">
      <c r="A88" s="28"/>
      <c r="B88" s="925" t="s">
        <v>47</v>
      </c>
      <c r="C88" s="907"/>
      <c r="D88" s="907"/>
      <c r="E88" s="907"/>
      <c r="F88" s="907"/>
      <c r="G88" s="907"/>
      <c r="H88" s="907"/>
      <c r="I88" s="907"/>
      <c r="J88" s="907"/>
      <c r="K88" s="907"/>
      <c r="L88" s="907"/>
      <c r="M88" s="907"/>
      <c r="N88" s="912"/>
      <c r="O88" s="5"/>
    </row>
    <row r="89" spans="1:15" ht="19.5" customHeight="1">
      <c r="A89" s="28"/>
      <c r="B89" s="914"/>
      <c r="C89" s="907"/>
      <c r="D89" s="907"/>
      <c r="E89" s="907"/>
      <c r="F89" s="907"/>
      <c r="G89" s="907"/>
      <c r="H89" s="907"/>
      <c r="I89" s="907"/>
      <c r="J89" s="907"/>
      <c r="K89" s="907"/>
      <c r="L89" s="907"/>
      <c r="M89" s="907"/>
      <c r="N89" s="912"/>
      <c r="O89" s="5"/>
    </row>
    <row r="90" spans="1:15" ht="19.5" customHeight="1">
      <c r="A90" s="28"/>
      <c r="B90" s="914"/>
      <c r="C90" s="907"/>
      <c r="D90" s="907"/>
      <c r="E90" s="907"/>
      <c r="F90" s="907"/>
      <c r="G90" s="907"/>
      <c r="H90" s="907"/>
      <c r="I90" s="907"/>
      <c r="J90" s="907"/>
      <c r="K90" s="907"/>
      <c r="L90" s="907"/>
      <c r="M90" s="907"/>
      <c r="N90" s="912"/>
      <c r="O90" s="5"/>
    </row>
    <row r="91" spans="1:15" ht="14.25" customHeight="1">
      <c r="A91" s="28"/>
      <c r="B91" s="14"/>
      <c r="C91" s="5"/>
      <c r="D91" s="5"/>
      <c r="E91" s="5"/>
      <c r="F91" s="5"/>
      <c r="G91" s="5"/>
      <c r="H91" s="5"/>
      <c r="I91" s="5"/>
      <c r="J91" s="5"/>
      <c r="K91" s="5"/>
      <c r="L91" s="5"/>
      <c r="M91" s="5"/>
      <c r="N91" s="15"/>
      <c r="O91" s="5"/>
    </row>
    <row r="92" spans="1:15" ht="21.75" customHeight="1">
      <c r="A92" s="28"/>
      <c r="B92" s="911" t="s">
        <v>2005</v>
      </c>
      <c r="C92" s="907"/>
      <c r="D92" s="907"/>
      <c r="E92" s="907"/>
      <c r="F92" s="907"/>
      <c r="G92" s="907"/>
      <c r="H92" s="907"/>
      <c r="I92" s="907"/>
      <c r="J92" s="907"/>
      <c r="K92" s="907"/>
      <c r="L92" s="907"/>
      <c r="M92" s="907"/>
      <c r="N92" s="912"/>
      <c r="O92" s="5"/>
    </row>
    <row r="93" spans="1:15" ht="15.75">
      <c r="A93" s="28"/>
      <c r="B93" s="914"/>
      <c r="C93" s="907"/>
      <c r="D93" s="907"/>
      <c r="E93" s="907"/>
      <c r="F93" s="907"/>
      <c r="G93" s="907"/>
      <c r="H93" s="907"/>
      <c r="I93" s="907"/>
      <c r="J93" s="907"/>
      <c r="K93" s="907"/>
      <c r="L93" s="907"/>
      <c r="M93" s="907"/>
      <c r="N93" s="912"/>
      <c r="O93" s="5"/>
    </row>
    <row r="94" spans="1:15" ht="15.75">
      <c r="A94" s="28"/>
      <c r="B94" s="14"/>
      <c r="C94" s="5"/>
      <c r="D94" s="5"/>
      <c r="E94" s="5"/>
      <c r="F94" s="5"/>
      <c r="G94" s="5"/>
      <c r="H94" s="5"/>
      <c r="I94" s="5"/>
      <c r="J94" s="5"/>
      <c r="K94" s="5"/>
      <c r="L94" s="5"/>
      <c r="M94" s="5"/>
      <c r="N94" s="15"/>
      <c r="O94" s="5"/>
    </row>
    <row r="95" spans="1:15" ht="16.5">
      <c r="A95" s="28"/>
      <c r="B95" s="911" t="s">
        <v>2020</v>
      </c>
      <c r="C95" s="907"/>
      <c r="D95" s="907"/>
      <c r="E95" s="907"/>
      <c r="F95" s="907"/>
      <c r="G95" s="907"/>
      <c r="H95" s="907"/>
      <c r="I95" s="907"/>
      <c r="J95" s="907"/>
      <c r="K95" s="907"/>
      <c r="L95" s="907"/>
      <c r="M95" s="907"/>
      <c r="N95" s="912"/>
      <c r="O95" s="5"/>
    </row>
    <row r="96" spans="1:15" ht="15.75">
      <c r="A96" s="28"/>
      <c r="B96" s="14"/>
      <c r="C96" s="5"/>
      <c r="D96" s="5"/>
      <c r="E96" s="5"/>
      <c r="F96" s="5"/>
      <c r="G96" s="5"/>
      <c r="H96" s="5"/>
      <c r="I96" s="5"/>
      <c r="J96" s="5"/>
      <c r="K96" s="5"/>
      <c r="L96" s="5"/>
      <c r="M96" s="5"/>
      <c r="N96" s="15"/>
      <c r="O96" s="5"/>
    </row>
    <row r="97" spans="1:15" ht="15.75">
      <c r="A97" s="28"/>
      <c r="B97" s="925" t="s">
        <v>49</v>
      </c>
      <c r="C97" s="907"/>
      <c r="D97" s="907"/>
      <c r="E97" s="907"/>
      <c r="F97" s="907"/>
      <c r="G97" s="907"/>
      <c r="H97" s="907"/>
      <c r="I97" s="907"/>
      <c r="J97" s="907"/>
      <c r="K97" s="907"/>
      <c r="L97" s="907"/>
      <c r="M97" s="907"/>
      <c r="N97" s="912"/>
      <c r="O97" s="5"/>
    </row>
    <row r="98" spans="1:15" ht="15.75">
      <c r="A98" s="28"/>
      <c r="B98" s="914"/>
      <c r="C98" s="907"/>
      <c r="D98" s="907"/>
      <c r="E98" s="907"/>
      <c r="F98" s="907"/>
      <c r="G98" s="907"/>
      <c r="H98" s="907"/>
      <c r="I98" s="907"/>
      <c r="J98" s="907"/>
      <c r="K98" s="907"/>
      <c r="L98" s="907"/>
      <c r="M98" s="907"/>
      <c r="N98" s="912"/>
      <c r="O98" s="5"/>
    </row>
    <row r="99" spans="1:15" ht="15.75">
      <c r="A99" s="28"/>
      <c r="B99" s="914"/>
      <c r="C99" s="907"/>
      <c r="D99" s="907"/>
      <c r="E99" s="907"/>
      <c r="F99" s="907"/>
      <c r="G99" s="907"/>
      <c r="H99" s="907"/>
      <c r="I99" s="907"/>
      <c r="J99" s="907"/>
      <c r="K99" s="907"/>
      <c r="L99" s="907"/>
      <c r="M99" s="907"/>
      <c r="N99" s="912"/>
      <c r="O99" s="5"/>
    </row>
    <row r="100" spans="1:15" ht="15.75">
      <c r="A100" s="28"/>
      <c r="B100" s="14"/>
      <c r="C100" s="5"/>
      <c r="D100" s="5"/>
      <c r="E100" s="5"/>
      <c r="F100" s="5"/>
      <c r="G100" s="5"/>
      <c r="H100" s="5"/>
      <c r="I100" s="5"/>
      <c r="J100" s="5"/>
      <c r="K100" s="5"/>
      <c r="L100" s="5"/>
      <c r="M100" s="5"/>
      <c r="N100" s="15"/>
      <c r="O100" s="5"/>
    </row>
    <row r="101" spans="1:15" ht="16.5">
      <c r="A101" s="28"/>
      <c r="B101" s="911" t="s">
        <v>50</v>
      </c>
      <c r="C101" s="907"/>
      <c r="D101" s="907"/>
      <c r="E101" s="907"/>
      <c r="F101" s="907"/>
      <c r="G101" s="907"/>
      <c r="H101" s="907"/>
      <c r="I101" s="907"/>
      <c r="J101" s="907"/>
      <c r="K101" s="907"/>
      <c r="L101" s="907"/>
      <c r="M101" s="907"/>
      <c r="N101" s="912"/>
      <c r="O101" s="5"/>
    </row>
    <row r="102" spans="1:15" ht="15.75">
      <c r="A102" s="28"/>
      <c r="B102" s="14"/>
      <c r="C102" s="5"/>
      <c r="D102" s="5"/>
      <c r="E102" s="5"/>
      <c r="F102" s="5"/>
      <c r="G102" s="5"/>
      <c r="H102" s="5"/>
      <c r="I102" s="5"/>
      <c r="J102" s="5"/>
      <c r="K102" s="5"/>
      <c r="L102" s="5"/>
      <c r="M102" s="5"/>
      <c r="N102" s="15"/>
      <c r="O102" s="5"/>
    </row>
    <row r="103" spans="1:15" ht="15.75">
      <c r="A103" s="28"/>
      <c r="B103" s="14"/>
      <c r="C103" s="5"/>
      <c r="D103" s="5"/>
      <c r="E103" s="5"/>
      <c r="F103" s="5"/>
      <c r="G103" s="5"/>
      <c r="H103" s="5"/>
      <c r="I103" s="5"/>
      <c r="J103" s="5"/>
      <c r="K103" s="5"/>
      <c r="L103" s="5"/>
      <c r="M103" s="5"/>
      <c r="N103" s="15"/>
      <c r="O103" s="5"/>
    </row>
    <row r="104" spans="1:15" ht="16.5">
      <c r="A104" s="28"/>
      <c r="B104" s="911" t="s">
        <v>2006</v>
      </c>
      <c r="C104" s="907"/>
      <c r="D104" s="907"/>
      <c r="E104" s="907"/>
      <c r="F104" s="907"/>
      <c r="G104" s="907"/>
      <c r="H104" s="907"/>
      <c r="I104" s="907"/>
      <c r="J104" s="907"/>
      <c r="K104" s="907"/>
      <c r="L104" s="907"/>
      <c r="M104" s="907"/>
      <c r="N104" s="912"/>
      <c r="O104" s="5"/>
    </row>
    <row r="105" spans="1:15" ht="16.5" thickBot="1">
      <c r="A105" s="28"/>
      <c r="B105" s="14"/>
      <c r="C105" s="5"/>
      <c r="D105" s="5"/>
      <c r="E105" s="5"/>
      <c r="F105" s="26"/>
      <c r="G105" s="26"/>
      <c r="H105" s="26"/>
      <c r="I105" s="5"/>
      <c r="J105" s="5"/>
      <c r="K105" s="5"/>
      <c r="L105" s="5"/>
      <c r="M105" s="5"/>
      <c r="N105" s="15"/>
      <c r="O105" s="5"/>
    </row>
    <row r="106" spans="1:15" ht="19.5" thickBot="1">
      <c r="A106" s="28"/>
      <c r="B106" s="14"/>
      <c r="C106" s="30"/>
      <c r="D106" s="5"/>
      <c r="E106" s="15"/>
      <c r="F106" s="31">
        <v>1</v>
      </c>
      <c r="G106" s="31">
        <v>2</v>
      </c>
      <c r="H106" s="31">
        <v>3</v>
      </c>
      <c r="I106" s="5"/>
      <c r="J106" s="5"/>
      <c r="K106" s="5"/>
      <c r="L106" s="5"/>
      <c r="M106" s="5"/>
      <c r="N106" s="15"/>
      <c r="O106" s="5"/>
    </row>
    <row r="107" spans="1:15" ht="19.5" thickBot="1">
      <c r="A107" s="28"/>
      <c r="B107" s="14"/>
      <c r="C107" s="5"/>
      <c r="D107" s="5"/>
      <c r="E107" s="15"/>
      <c r="F107" s="31">
        <v>4</v>
      </c>
      <c r="G107" s="31">
        <v>5</v>
      </c>
      <c r="H107" s="31">
        <v>6</v>
      </c>
      <c r="I107" s="5"/>
      <c r="J107" s="5"/>
      <c r="K107" s="5"/>
      <c r="L107" s="5"/>
      <c r="M107" s="5"/>
      <c r="N107" s="15"/>
      <c r="O107" s="5"/>
    </row>
    <row r="108" spans="1:15" ht="19.5" thickBot="1">
      <c r="A108" s="28"/>
      <c r="B108" s="14"/>
      <c r="C108" s="5"/>
      <c r="D108" s="5"/>
      <c r="E108" s="15"/>
      <c r="F108" s="31">
        <v>7</v>
      </c>
      <c r="G108" s="31">
        <v>8</v>
      </c>
      <c r="H108" s="31">
        <v>9</v>
      </c>
      <c r="I108" s="5"/>
      <c r="J108" s="5"/>
      <c r="K108" s="5"/>
      <c r="L108" s="5"/>
      <c r="M108" s="5"/>
      <c r="N108" s="15"/>
      <c r="O108" s="5"/>
    </row>
    <row r="109" spans="1:15" ht="15.75">
      <c r="A109" s="28"/>
      <c r="B109" s="14"/>
      <c r="C109" s="5"/>
      <c r="D109" s="5"/>
      <c r="E109" s="5"/>
      <c r="F109" s="5"/>
      <c r="G109" s="5"/>
      <c r="H109" s="5"/>
      <c r="I109" s="5"/>
      <c r="J109" s="5"/>
      <c r="K109" s="5"/>
      <c r="L109" s="5"/>
      <c r="M109" s="5"/>
      <c r="N109" s="15"/>
      <c r="O109" s="5"/>
    </row>
    <row r="110" spans="1:15" ht="18.75">
      <c r="A110" s="28"/>
      <c r="B110" s="32" t="s">
        <v>2007</v>
      </c>
      <c r="C110" s="5"/>
      <c r="D110" s="5"/>
      <c r="E110" s="5"/>
      <c r="F110" s="5"/>
      <c r="G110" s="5"/>
      <c r="H110" s="5"/>
      <c r="I110" s="5"/>
      <c r="J110" s="5"/>
      <c r="K110" s="5"/>
      <c r="L110" s="5"/>
      <c r="M110" s="5"/>
      <c r="N110" s="15"/>
      <c r="O110" s="5"/>
    </row>
    <row r="111" spans="1:15" ht="18.75">
      <c r="A111" s="28"/>
      <c r="B111" s="14"/>
      <c r="C111" s="5"/>
      <c r="D111" s="30"/>
      <c r="E111" s="5"/>
      <c r="F111" s="5"/>
      <c r="G111" s="5"/>
      <c r="H111" s="5"/>
      <c r="I111" s="5"/>
      <c r="J111" s="5"/>
      <c r="K111" s="5"/>
      <c r="L111" s="5"/>
      <c r="M111" s="5"/>
      <c r="N111" s="15"/>
      <c r="O111" s="5"/>
    </row>
    <row r="112" spans="1:15" ht="15.75">
      <c r="A112" s="28"/>
      <c r="B112" s="913" t="s">
        <v>53</v>
      </c>
      <c r="C112" s="907"/>
      <c r="D112" s="907"/>
      <c r="E112" s="907"/>
      <c r="F112" s="907"/>
      <c r="G112" s="907"/>
      <c r="H112" s="907"/>
      <c r="I112" s="907"/>
      <c r="J112" s="907"/>
      <c r="K112" s="907"/>
      <c r="L112" s="907"/>
      <c r="M112" s="907"/>
      <c r="N112" s="912"/>
      <c r="O112" s="5"/>
    </row>
    <row r="113" spans="1:15" ht="15.75">
      <c r="A113" s="28"/>
      <c r="B113" s="914"/>
      <c r="C113" s="907"/>
      <c r="D113" s="907"/>
      <c r="E113" s="907"/>
      <c r="F113" s="907"/>
      <c r="G113" s="907"/>
      <c r="H113" s="907"/>
      <c r="I113" s="907"/>
      <c r="J113" s="907"/>
      <c r="K113" s="907"/>
      <c r="L113" s="907"/>
      <c r="M113" s="907"/>
      <c r="N113" s="912"/>
      <c r="O113" s="5"/>
    </row>
    <row r="114" spans="1:15" ht="15.75">
      <c r="A114" s="28"/>
      <c r="B114" s="914"/>
      <c r="C114" s="907"/>
      <c r="D114" s="907"/>
      <c r="E114" s="907"/>
      <c r="F114" s="907"/>
      <c r="G114" s="907"/>
      <c r="H114" s="907"/>
      <c r="I114" s="907"/>
      <c r="J114" s="907"/>
      <c r="K114" s="907"/>
      <c r="L114" s="907"/>
      <c r="M114" s="907"/>
      <c r="N114" s="912"/>
      <c r="O114" s="5"/>
    </row>
    <row r="115" spans="1:15" ht="18.75" customHeight="1">
      <c r="A115" s="28"/>
      <c r="B115" s="33"/>
      <c r="C115" s="915" t="s">
        <v>54</v>
      </c>
      <c r="D115" s="907"/>
      <c r="E115" s="907"/>
      <c r="F115" s="907"/>
      <c r="G115" s="907"/>
      <c r="H115" s="907"/>
      <c r="I115" s="907"/>
      <c r="J115" s="907"/>
      <c r="K115" s="907"/>
      <c r="L115" s="907"/>
      <c r="M115" s="34"/>
      <c r="N115" s="35"/>
      <c r="O115" s="5"/>
    </row>
    <row r="116" spans="1:15" ht="18.75">
      <c r="A116" s="28"/>
      <c r="B116" s="36"/>
      <c r="C116" s="907"/>
      <c r="D116" s="907"/>
      <c r="E116" s="907"/>
      <c r="F116" s="907"/>
      <c r="G116" s="907"/>
      <c r="H116" s="907"/>
      <c r="I116" s="907"/>
      <c r="J116" s="907"/>
      <c r="K116" s="907"/>
      <c r="L116" s="907"/>
      <c r="M116" s="34"/>
      <c r="N116" s="35"/>
      <c r="O116" s="5"/>
    </row>
    <row r="117" spans="1:15" ht="15.75">
      <c r="A117" s="28"/>
      <c r="B117" s="14"/>
      <c r="C117" s="907"/>
      <c r="D117" s="907"/>
      <c r="E117" s="907"/>
      <c r="F117" s="907"/>
      <c r="G117" s="907"/>
      <c r="H117" s="907"/>
      <c r="I117" s="907"/>
      <c r="J117" s="907"/>
      <c r="K117" s="907"/>
      <c r="L117" s="907"/>
      <c r="M117" s="5"/>
      <c r="N117" s="15"/>
      <c r="O117" s="5"/>
    </row>
    <row r="118" spans="1:15" ht="15.75">
      <c r="A118" s="28"/>
      <c r="B118" s="911" t="s">
        <v>55</v>
      </c>
      <c r="C118" s="907"/>
      <c r="D118" s="907"/>
      <c r="E118" s="907"/>
      <c r="F118" s="907"/>
      <c r="G118" s="907"/>
      <c r="H118" s="907"/>
      <c r="I118" s="907"/>
      <c r="J118" s="907"/>
      <c r="K118" s="907"/>
      <c r="L118" s="907"/>
      <c r="M118" s="907"/>
      <c r="N118" s="912"/>
      <c r="O118" s="5"/>
    </row>
    <row r="119" spans="1:15" ht="15.75">
      <c r="A119" s="28"/>
      <c r="B119" s="914"/>
      <c r="C119" s="907"/>
      <c r="D119" s="907"/>
      <c r="E119" s="907"/>
      <c r="F119" s="907"/>
      <c r="G119" s="907"/>
      <c r="H119" s="907"/>
      <c r="I119" s="907"/>
      <c r="J119" s="907"/>
      <c r="K119" s="907"/>
      <c r="L119" s="907"/>
      <c r="M119" s="907"/>
      <c r="N119" s="912"/>
      <c r="O119" s="5"/>
    </row>
    <row r="120" spans="1:15" ht="15.75">
      <c r="A120" s="28"/>
      <c r="B120" s="914"/>
      <c r="C120" s="907"/>
      <c r="D120" s="907"/>
      <c r="E120" s="907"/>
      <c r="F120" s="907"/>
      <c r="G120" s="907"/>
      <c r="H120" s="907"/>
      <c r="I120" s="907"/>
      <c r="J120" s="907"/>
      <c r="K120" s="907"/>
      <c r="L120" s="907"/>
      <c r="M120" s="907"/>
      <c r="N120" s="912"/>
      <c r="O120" s="5"/>
    </row>
    <row r="121" spans="1:15" ht="15.75">
      <c r="A121" s="28"/>
      <c r="B121" s="33"/>
      <c r="C121" s="37"/>
      <c r="D121" s="37"/>
      <c r="E121" s="37"/>
      <c r="F121" s="37"/>
      <c r="G121" s="37"/>
      <c r="H121" s="37"/>
      <c r="I121" s="37"/>
      <c r="J121" s="37"/>
      <c r="K121" s="37"/>
      <c r="L121" s="37"/>
      <c r="M121" s="37"/>
      <c r="N121" s="38"/>
      <c r="O121" s="5"/>
    </row>
    <row r="122" spans="1:15" ht="16.5">
      <c r="A122" s="28"/>
      <c r="B122" s="14"/>
      <c r="C122" s="916" t="s">
        <v>56</v>
      </c>
      <c r="D122" s="907"/>
      <c r="E122" s="917" t="s">
        <v>57</v>
      </c>
      <c r="F122" s="907"/>
      <c r="G122" s="907"/>
      <c r="H122" s="907"/>
      <c r="I122" s="907"/>
      <c r="J122" s="907"/>
      <c r="K122" s="5"/>
      <c r="L122" s="5"/>
      <c r="M122" s="5"/>
      <c r="N122" s="15"/>
      <c r="O122" s="5"/>
    </row>
    <row r="123" spans="1:15" ht="18.75">
      <c r="A123" s="28"/>
      <c r="B123" s="14"/>
      <c r="C123" s="907"/>
      <c r="D123" s="907"/>
      <c r="E123" s="918" t="s">
        <v>58</v>
      </c>
      <c r="F123" s="907"/>
      <c r="G123" s="907"/>
      <c r="H123" s="907"/>
      <c r="I123" s="907"/>
      <c r="J123" s="907"/>
      <c r="K123" s="907"/>
      <c r="L123" s="39"/>
      <c r="M123" s="39"/>
      <c r="N123" s="40"/>
      <c r="O123" s="5"/>
    </row>
    <row r="124" spans="1:15" ht="15.75">
      <c r="A124" s="28"/>
      <c r="B124" s="14"/>
      <c r="C124" s="5"/>
      <c r="D124" s="5"/>
      <c r="E124" s="5"/>
      <c r="F124" s="5"/>
      <c r="G124" s="5"/>
      <c r="H124" s="5"/>
      <c r="I124" s="5"/>
      <c r="J124" s="5"/>
      <c r="K124" s="5"/>
      <c r="L124" s="5"/>
      <c r="M124" s="5"/>
      <c r="N124" s="15"/>
      <c r="O124" s="5"/>
    </row>
    <row r="125" spans="1:15" ht="17.25" customHeight="1">
      <c r="A125" s="28"/>
      <c r="B125" s="911" t="s">
        <v>59</v>
      </c>
      <c r="C125" s="907"/>
      <c r="D125" s="907"/>
      <c r="E125" s="907"/>
      <c r="F125" s="907"/>
      <c r="G125" s="907"/>
      <c r="H125" s="907"/>
      <c r="I125" s="907"/>
      <c r="J125" s="907"/>
      <c r="K125" s="907"/>
      <c r="L125" s="907"/>
      <c r="M125" s="907"/>
      <c r="N125" s="912"/>
      <c r="O125" s="5"/>
    </row>
    <row r="126" spans="1:15" ht="15.75">
      <c r="A126" s="41"/>
      <c r="B126" s="919"/>
      <c r="C126" s="920"/>
      <c r="D126" s="920"/>
      <c r="E126" s="920"/>
      <c r="F126" s="920"/>
      <c r="G126" s="920"/>
      <c r="H126" s="920"/>
      <c r="I126" s="920"/>
      <c r="J126" s="920"/>
      <c r="K126" s="920"/>
      <c r="L126" s="920"/>
      <c r="M126" s="920"/>
      <c r="N126" s="921"/>
      <c r="O126" s="5"/>
    </row>
    <row r="127" spans="1:15" ht="15.75">
      <c r="A127" s="42"/>
      <c r="B127" s="5"/>
      <c r="C127" s="5"/>
      <c r="D127" s="5"/>
      <c r="E127" s="5"/>
      <c r="F127" s="5"/>
      <c r="G127" s="5"/>
      <c r="H127" s="5"/>
      <c r="I127" s="5"/>
      <c r="J127" s="5"/>
      <c r="K127" s="5"/>
      <c r="L127" s="5"/>
      <c r="M127" s="5"/>
      <c r="N127" s="5"/>
      <c r="O127" s="5"/>
    </row>
    <row r="128" spans="1:15" ht="15.75">
      <c r="A128" s="5"/>
      <c r="B128" s="5"/>
      <c r="C128" s="5"/>
      <c r="D128" s="5"/>
      <c r="E128" s="5"/>
      <c r="F128" s="5"/>
      <c r="G128" s="5"/>
      <c r="H128" s="5"/>
      <c r="I128" s="5"/>
      <c r="J128" s="5"/>
      <c r="K128" s="5"/>
      <c r="L128" s="5"/>
      <c r="M128" s="5"/>
      <c r="N128" s="5"/>
      <c r="O128" s="5"/>
    </row>
    <row r="129" spans="1:15" ht="20.25">
      <c r="A129" s="5"/>
      <c r="B129" s="19" t="s">
        <v>60</v>
      </c>
      <c r="C129" s="20"/>
      <c r="D129" s="20"/>
      <c r="E129" s="20"/>
      <c r="F129" s="12"/>
      <c r="G129" s="12"/>
      <c r="H129" s="12"/>
      <c r="I129" s="12"/>
      <c r="J129" s="12"/>
      <c r="K129" s="12"/>
      <c r="L129" s="12"/>
      <c r="M129" s="12"/>
      <c r="N129" s="13"/>
      <c r="O129" s="5"/>
    </row>
    <row r="130" spans="1:15" ht="15.75">
      <c r="A130" s="5"/>
      <c r="B130" s="14"/>
      <c r="C130" s="5"/>
      <c r="D130" s="5"/>
      <c r="E130" s="5"/>
      <c r="F130" s="5"/>
      <c r="G130" s="5"/>
      <c r="H130" s="5"/>
      <c r="I130" s="5"/>
      <c r="J130" s="5"/>
      <c r="K130" s="5"/>
      <c r="L130" s="5"/>
      <c r="M130" s="5"/>
      <c r="N130" s="15"/>
      <c r="O130" s="5"/>
    </row>
    <row r="131" spans="1:15" ht="16.5">
      <c r="A131" s="5"/>
      <c r="B131" s="911" t="s">
        <v>61</v>
      </c>
      <c r="C131" s="907"/>
      <c r="D131" s="907"/>
      <c r="E131" s="907"/>
      <c r="F131" s="907"/>
      <c r="G131" s="907"/>
      <c r="H131" s="907"/>
      <c r="I131" s="907"/>
      <c r="J131" s="907"/>
      <c r="K131" s="907"/>
      <c r="L131" s="907"/>
      <c r="M131" s="907"/>
      <c r="N131" s="912"/>
      <c r="O131" s="5"/>
    </row>
    <row r="132" spans="1:15" ht="18" customHeight="1">
      <c r="A132" s="5"/>
      <c r="B132" s="911" t="s">
        <v>62</v>
      </c>
      <c r="C132" s="907"/>
      <c r="D132" s="907"/>
      <c r="E132" s="907"/>
      <c r="F132" s="907"/>
      <c r="G132" s="907"/>
      <c r="H132" s="907"/>
      <c r="I132" s="907"/>
      <c r="J132" s="907"/>
      <c r="K132" s="907"/>
      <c r="L132" s="907"/>
      <c r="M132" s="907"/>
      <c r="N132" s="38"/>
      <c r="O132" s="5"/>
    </row>
    <row r="133" spans="1:15" ht="15.75">
      <c r="A133" s="5"/>
      <c r="B133" s="14"/>
      <c r="C133" s="5"/>
      <c r="D133" s="5"/>
      <c r="E133" s="5"/>
      <c r="F133" s="5"/>
      <c r="G133" s="5"/>
      <c r="H133" s="5"/>
      <c r="I133" s="5"/>
      <c r="J133" s="5"/>
      <c r="K133" s="5"/>
      <c r="L133" s="5"/>
      <c r="M133" s="5"/>
      <c r="N133" s="15"/>
      <c r="O133" s="5"/>
    </row>
    <row r="134" spans="1:15" ht="16.5">
      <c r="A134" s="5"/>
      <c r="B134" s="911" t="s">
        <v>63</v>
      </c>
      <c r="C134" s="907"/>
      <c r="D134" s="907"/>
      <c r="E134" s="907"/>
      <c r="F134" s="907"/>
      <c r="G134" s="907"/>
      <c r="H134" s="907"/>
      <c r="I134" s="907"/>
      <c r="J134" s="907"/>
      <c r="K134" s="907"/>
      <c r="L134" s="907"/>
      <c r="M134" s="907"/>
      <c r="N134" s="912"/>
      <c r="O134" s="5"/>
    </row>
    <row r="135" spans="1:15" ht="16.5">
      <c r="A135" s="5"/>
      <c r="B135" s="14"/>
      <c r="C135" s="922" t="s">
        <v>64</v>
      </c>
      <c r="D135" s="907"/>
      <c r="E135" s="907"/>
      <c r="F135" s="907"/>
      <c r="G135" s="907"/>
      <c r="H135" s="5"/>
      <c r="I135" s="5"/>
      <c r="J135" s="5"/>
      <c r="K135" s="5"/>
      <c r="L135" s="5"/>
      <c r="M135" s="5"/>
      <c r="N135" s="15"/>
      <c r="O135" s="5"/>
    </row>
    <row r="136" spans="1:15" ht="16.5">
      <c r="A136" s="5"/>
      <c r="B136" s="14"/>
      <c r="C136" s="908" t="s">
        <v>65</v>
      </c>
      <c r="D136" s="907"/>
      <c r="E136" s="907"/>
      <c r="F136" s="907"/>
      <c r="G136" s="907"/>
      <c r="H136" s="5"/>
      <c r="I136" s="5"/>
      <c r="J136" s="5"/>
      <c r="K136" s="5"/>
      <c r="L136" s="5"/>
      <c r="M136" s="5"/>
      <c r="N136" s="15"/>
      <c r="O136" s="5"/>
    </row>
    <row r="137" spans="1:15" ht="15.75">
      <c r="A137" s="5"/>
      <c r="B137" s="14"/>
      <c r="C137" s="5"/>
      <c r="D137" s="5"/>
      <c r="E137" s="5"/>
      <c r="F137" s="5"/>
      <c r="G137" s="5"/>
      <c r="H137" s="5"/>
      <c r="I137" s="5"/>
      <c r="J137" s="5"/>
      <c r="K137" s="5"/>
      <c r="L137" s="5"/>
      <c r="M137" s="5"/>
      <c r="N137" s="15"/>
      <c r="O137" s="5"/>
    </row>
    <row r="138" spans="1:15" ht="16.5">
      <c r="A138" s="5"/>
      <c r="B138" s="911" t="s">
        <v>66</v>
      </c>
      <c r="C138" s="907"/>
      <c r="D138" s="907"/>
      <c r="E138" s="907"/>
      <c r="F138" s="907"/>
      <c r="G138" s="907"/>
      <c r="H138" s="907"/>
      <c r="I138" s="907"/>
      <c r="J138" s="907"/>
      <c r="K138" s="907"/>
      <c r="L138" s="907"/>
      <c r="M138" s="907"/>
      <c r="N138" s="912"/>
      <c r="O138" s="5"/>
    </row>
    <row r="139" spans="1:15" ht="15.75">
      <c r="A139" s="5"/>
      <c r="B139" s="911" t="s">
        <v>67</v>
      </c>
      <c r="C139" s="907"/>
      <c r="D139" s="907"/>
      <c r="E139" s="907"/>
      <c r="F139" s="907"/>
      <c r="G139" s="907"/>
      <c r="H139" s="907"/>
      <c r="I139" s="907"/>
      <c r="J139" s="907"/>
      <c r="K139" s="907"/>
      <c r="L139" s="907"/>
      <c r="M139" s="907"/>
      <c r="N139" s="912"/>
      <c r="O139" s="5"/>
    </row>
    <row r="140" spans="1:15" ht="15.75">
      <c r="A140" s="5"/>
      <c r="B140" s="914"/>
      <c r="C140" s="907"/>
      <c r="D140" s="907"/>
      <c r="E140" s="907"/>
      <c r="F140" s="907"/>
      <c r="G140" s="907"/>
      <c r="H140" s="907"/>
      <c r="I140" s="907"/>
      <c r="J140" s="907"/>
      <c r="K140" s="907"/>
      <c r="L140" s="907"/>
      <c r="M140" s="907"/>
      <c r="N140" s="912"/>
      <c r="O140" s="5"/>
    </row>
    <row r="141" spans="1:15" ht="15.75">
      <c r="A141" s="5"/>
      <c r="B141" s="919"/>
      <c r="C141" s="920"/>
      <c r="D141" s="920"/>
      <c r="E141" s="920"/>
      <c r="F141" s="920"/>
      <c r="G141" s="920"/>
      <c r="H141" s="920"/>
      <c r="I141" s="920"/>
      <c r="J141" s="920"/>
      <c r="K141" s="920"/>
      <c r="L141" s="920"/>
      <c r="M141" s="920"/>
      <c r="N141" s="921"/>
      <c r="O141" s="5"/>
    </row>
    <row r="142" spans="1:15" ht="15.75">
      <c r="A142" s="5"/>
      <c r="B142" s="5"/>
      <c r="C142" s="5"/>
      <c r="D142" s="5"/>
      <c r="E142" s="5"/>
      <c r="F142" s="5"/>
      <c r="G142" s="5"/>
      <c r="H142" s="5"/>
      <c r="I142" s="5"/>
      <c r="J142" s="5"/>
      <c r="K142" s="5"/>
      <c r="L142" s="5"/>
      <c r="M142" s="5"/>
      <c r="N142" s="5"/>
      <c r="O142" s="5"/>
    </row>
    <row r="143" spans="1:15" ht="15.75">
      <c r="A143" s="5"/>
      <c r="B143" s="5"/>
      <c r="C143" s="5"/>
      <c r="D143" s="5"/>
      <c r="E143" s="5"/>
      <c r="F143" s="5"/>
      <c r="G143" s="5"/>
      <c r="H143" s="5"/>
      <c r="I143" s="5"/>
      <c r="J143" s="5"/>
      <c r="K143" s="5"/>
      <c r="L143" s="5"/>
      <c r="M143" s="5"/>
      <c r="N143" s="5"/>
      <c r="O143" s="5"/>
    </row>
    <row r="144" spans="1:15" ht="20.25">
      <c r="A144" s="5"/>
      <c r="B144" s="19" t="s">
        <v>68</v>
      </c>
      <c r="C144" s="20"/>
      <c r="D144" s="20"/>
      <c r="E144" s="12"/>
      <c r="F144" s="12"/>
      <c r="G144" s="12"/>
      <c r="H144" s="12"/>
      <c r="I144" s="12"/>
      <c r="J144" s="12"/>
      <c r="K144" s="12"/>
      <c r="L144" s="12"/>
      <c r="M144" s="12"/>
      <c r="N144" s="13"/>
      <c r="O144" s="5"/>
    </row>
    <row r="145" spans="1:15" ht="15.75">
      <c r="A145" s="5"/>
      <c r="B145" s="925" t="s">
        <v>69</v>
      </c>
      <c r="C145" s="907"/>
      <c r="D145" s="907"/>
      <c r="E145" s="907"/>
      <c r="F145" s="907"/>
      <c r="G145" s="907"/>
      <c r="H145" s="907"/>
      <c r="I145" s="907"/>
      <c r="J145" s="907"/>
      <c r="K145" s="907"/>
      <c r="L145" s="907"/>
      <c r="M145" s="907"/>
      <c r="N145" s="912"/>
      <c r="O145" s="5"/>
    </row>
    <row r="146" spans="1:15" ht="15.75">
      <c r="A146" s="5"/>
      <c r="B146" s="914"/>
      <c r="C146" s="907"/>
      <c r="D146" s="907"/>
      <c r="E146" s="907"/>
      <c r="F146" s="907"/>
      <c r="G146" s="907"/>
      <c r="H146" s="907"/>
      <c r="I146" s="907"/>
      <c r="J146" s="907"/>
      <c r="K146" s="907"/>
      <c r="L146" s="907"/>
      <c r="M146" s="907"/>
      <c r="N146" s="912"/>
      <c r="O146" s="5"/>
    </row>
    <row r="147" spans="1:15" ht="15.75">
      <c r="A147" s="5"/>
      <c r="B147" s="14"/>
      <c r="C147" s="5"/>
      <c r="D147" s="5"/>
      <c r="E147" s="5"/>
      <c r="F147" s="5"/>
      <c r="G147" s="5"/>
      <c r="H147" s="5"/>
      <c r="I147" s="5"/>
      <c r="J147" s="5"/>
      <c r="K147" s="5"/>
      <c r="L147" s="5"/>
      <c r="M147" s="5"/>
      <c r="N147" s="15"/>
      <c r="O147" s="5"/>
    </row>
    <row r="148" spans="1:15" ht="18.75">
      <c r="A148" s="5"/>
      <c r="B148" s="32" t="s">
        <v>70</v>
      </c>
      <c r="C148" s="5"/>
      <c r="D148" s="5"/>
      <c r="E148" s="5"/>
      <c r="F148" s="5"/>
      <c r="G148" s="5"/>
      <c r="H148" s="5"/>
      <c r="I148" s="5"/>
      <c r="J148" s="5"/>
      <c r="K148" s="5"/>
      <c r="L148" s="5"/>
      <c r="M148" s="5"/>
      <c r="N148" s="15"/>
      <c r="O148" s="5"/>
    </row>
    <row r="149" spans="1:15" ht="18.75">
      <c r="A149" s="5"/>
      <c r="B149" s="43" t="s">
        <v>71</v>
      </c>
      <c r="C149" s="26"/>
      <c r="D149" s="26"/>
      <c r="E149" s="26"/>
      <c r="F149" s="26"/>
      <c r="G149" s="26"/>
      <c r="H149" s="26"/>
      <c r="I149" s="26"/>
      <c r="J149" s="26"/>
      <c r="K149" s="26"/>
      <c r="L149" s="26"/>
      <c r="M149" s="26"/>
      <c r="N149" s="27"/>
      <c r="O149" s="5"/>
    </row>
    <row r="150" spans="1:15" ht="15.75">
      <c r="A150" s="5"/>
      <c r="B150" s="5"/>
      <c r="C150" s="5"/>
      <c r="D150" s="5"/>
      <c r="E150" s="5"/>
      <c r="F150" s="5"/>
      <c r="G150" s="5"/>
      <c r="H150" s="5"/>
      <c r="I150" s="5"/>
      <c r="J150" s="5"/>
      <c r="K150" s="5"/>
      <c r="L150" s="5"/>
      <c r="M150" s="5"/>
      <c r="N150" s="5"/>
      <c r="O150" s="5"/>
    </row>
    <row r="151" spans="1:15" ht="20.25">
      <c r="A151" s="44"/>
      <c r="B151" s="45" t="s">
        <v>72</v>
      </c>
      <c r="C151" s="46"/>
      <c r="D151" s="47"/>
      <c r="E151" s="47"/>
      <c r="F151" s="47"/>
      <c r="G151" s="47"/>
      <c r="H151" s="47"/>
      <c r="I151" s="47"/>
      <c r="J151" s="47"/>
      <c r="K151" s="47"/>
      <c r="L151" s="47"/>
      <c r="M151" s="47"/>
      <c r="N151" s="48"/>
      <c r="O151" s="5"/>
    </row>
    <row r="152" spans="1:15" ht="15.75">
      <c r="A152" s="49"/>
      <c r="B152" s="5"/>
      <c r="C152" s="5"/>
      <c r="D152" s="5"/>
      <c r="E152" s="5"/>
      <c r="F152" s="5"/>
      <c r="G152" s="5"/>
      <c r="H152" s="5"/>
      <c r="I152" s="5"/>
      <c r="J152" s="5"/>
      <c r="K152" s="5"/>
      <c r="L152" s="5"/>
      <c r="M152" s="5"/>
      <c r="N152" s="50"/>
      <c r="O152" s="5"/>
    </row>
    <row r="153" spans="1:15" ht="15.75">
      <c r="A153" s="51"/>
      <c r="B153" s="922" t="s">
        <v>73</v>
      </c>
      <c r="C153" s="907"/>
      <c r="D153" s="907"/>
      <c r="E153" s="907"/>
      <c r="F153" s="907"/>
      <c r="G153" s="907"/>
      <c r="H153" s="907"/>
      <c r="I153" s="907"/>
      <c r="J153" s="907"/>
      <c r="K153" s="907"/>
      <c r="L153" s="907"/>
      <c r="M153" s="907"/>
      <c r="N153" s="923"/>
      <c r="O153" s="5"/>
    </row>
    <row r="154" spans="1:15" ht="15.75">
      <c r="A154" s="51"/>
      <c r="B154" s="907"/>
      <c r="C154" s="907"/>
      <c r="D154" s="907"/>
      <c r="E154" s="907"/>
      <c r="F154" s="907"/>
      <c r="G154" s="907"/>
      <c r="H154" s="907"/>
      <c r="I154" s="907"/>
      <c r="J154" s="907"/>
      <c r="K154" s="907"/>
      <c r="L154" s="907"/>
      <c r="M154" s="907"/>
      <c r="N154" s="923"/>
      <c r="O154" s="5"/>
    </row>
    <row r="155" spans="1:15" ht="15.75">
      <c r="A155" s="51"/>
      <c r="B155" s="907"/>
      <c r="C155" s="907"/>
      <c r="D155" s="907"/>
      <c r="E155" s="907"/>
      <c r="F155" s="907"/>
      <c r="G155" s="907"/>
      <c r="H155" s="907"/>
      <c r="I155" s="907"/>
      <c r="J155" s="907"/>
      <c r="K155" s="907"/>
      <c r="L155" s="907"/>
      <c r="M155" s="907"/>
      <c r="N155" s="923"/>
      <c r="O155" s="5"/>
    </row>
    <row r="156" spans="1:15" ht="15.75">
      <c r="A156" s="51"/>
      <c r="B156" s="5"/>
      <c r="C156" s="5"/>
      <c r="D156" s="5"/>
      <c r="E156" s="5"/>
      <c r="F156" s="5"/>
      <c r="G156" s="5"/>
      <c r="H156" s="5"/>
      <c r="I156" s="5"/>
      <c r="J156" s="5"/>
      <c r="K156" s="5"/>
      <c r="L156" s="5"/>
      <c r="M156" s="5"/>
      <c r="N156" s="50"/>
      <c r="O156" s="5"/>
    </row>
    <row r="157" spans="1:15" ht="18.75">
      <c r="A157" s="49"/>
      <c r="B157" s="669" t="s">
        <v>1420</v>
      </c>
      <c r="C157" s="5"/>
      <c r="D157" s="5"/>
      <c r="E157" s="5"/>
      <c r="F157" s="5"/>
      <c r="G157" s="5"/>
      <c r="H157" s="5"/>
      <c r="I157" s="5"/>
      <c r="J157" s="5"/>
      <c r="K157" s="5"/>
      <c r="L157" s="5"/>
      <c r="M157" s="5"/>
      <c r="N157" s="50"/>
      <c r="O157" s="5"/>
    </row>
    <row r="158" spans="1:15" ht="15.75">
      <c r="A158" s="49"/>
      <c r="B158" s="5"/>
      <c r="C158" s="5"/>
      <c r="D158" s="5"/>
      <c r="E158" s="5"/>
      <c r="F158" s="5"/>
      <c r="G158" s="5"/>
      <c r="H158" s="5"/>
      <c r="I158" s="5"/>
      <c r="J158" s="5"/>
      <c r="K158" s="5"/>
      <c r="L158" s="5"/>
      <c r="M158" s="5"/>
      <c r="N158" s="50"/>
      <c r="O158" s="5"/>
    </row>
    <row r="159" spans="1:15" ht="15.75">
      <c r="A159" s="49"/>
      <c r="B159" s="922" t="s">
        <v>74</v>
      </c>
      <c r="C159" s="907"/>
      <c r="D159" s="907"/>
      <c r="E159" s="907"/>
      <c r="F159" s="907"/>
      <c r="G159" s="907"/>
      <c r="H159" s="907"/>
      <c r="I159" s="907"/>
      <c r="J159" s="907"/>
      <c r="K159" s="907"/>
      <c r="L159" s="907"/>
      <c r="M159" s="907"/>
      <c r="N159" s="923"/>
      <c r="O159" s="5"/>
    </row>
    <row r="160" spans="1:15" ht="15.75">
      <c r="A160" s="49"/>
      <c r="B160" s="907"/>
      <c r="C160" s="907"/>
      <c r="D160" s="907"/>
      <c r="E160" s="907"/>
      <c r="F160" s="907"/>
      <c r="G160" s="907"/>
      <c r="H160" s="907"/>
      <c r="I160" s="907"/>
      <c r="J160" s="907"/>
      <c r="K160" s="907"/>
      <c r="L160" s="907"/>
      <c r="M160" s="907"/>
      <c r="N160" s="923"/>
      <c r="O160" s="5"/>
    </row>
    <row r="161" spans="1:15" ht="15.75">
      <c r="A161" s="51"/>
      <c r="B161" s="5"/>
      <c r="C161" s="5"/>
      <c r="D161" s="5"/>
      <c r="E161" s="5"/>
      <c r="F161" s="5"/>
      <c r="G161" s="5"/>
      <c r="H161" s="5"/>
      <c r="I161" s="5"/>
      <c r="J161" s="5"/>
      <c r="K161" s="5"/>
      <c r="L161" s="5"/>
      <c r="M161" s="5"/>
      <c r="N161" s="50"/>
      <c r="O161" s="5"/>
    </row>
    <row r="162" spans="1:15" ht="18.75">
      <c r="A162" s="51"/>
      <c r="B162" s="30" t="s">
        <v>75</v>
      </c>
      <c r="C162" s="5"/>
      <c r="D162" s="5"/>
      <c r="E162" s="5"/>
      <c r="F162" s="5"/>
      <c r="G162" s="5"/>
      <c r="H162" s="5"/>
      <c r="I162" s="5"/>
      <c r="J162" s="5"/>
      <c r="K162" s="5"/>
      <c r="L162" s="5"/>
      <c r="M162" s="5"/>
      <c r="N162" s="50"/>
      <c r="O162" s="5"/>
    </row>
    <row r="163" spans="1:15" ht="15.75">
      <c r="A163" s="49"/>
      <c r="B163" s="922" t="s">
        <v>76</v>
      </c>
      <c r="C163" s="907"/>
      <c r="D163" s="907"/>
      <c r="E163" s="907"/>
      <c r="F163" s="907"/>
      <c r="G163" s="907"/>
      <c r="H163" s="907"/>
      <c r="I163" s="907"/>
      <c r="J163" s="907"/>
      <c r="K163" s="907"/>
      <c r="L163" s="907"/>
      <c r="M163" s="907"/>
      <c r="N163" s="923"/>
      <c r="O163" s="5"/>
    </row>
    <row r="164" spans="1:15" ht="15.75">
      <c r="A164" s="49"/>
      <c r="B164" s="907"/>
      <c r="C164" s="907"/>
      <c r="D164" s="907"/>
      <c r="E164" s="907"/>
      <c r="F164" s="907"/>
      <c r="G164" s="907"/>
      <c r="H164" s="907"/>
      <c r="I164" s="907"/>
      <c r="J164" s="907"/>
      <c r="K164" s="907"/>
      <c r="L164" s="907"/>
      <c r="M164" s="907"/>
      <c r="N164" s="923"/>
      <c r="O164" s="5"/>
    </row>
    <row r="165" spans="1:15" ht="15.75">
      <c r="A165" s="49"/>
      <c r="B165" s="5"/>
      <c r="C165" s="5"/>
      <c r="D165" s="5"/>
      <c r="E165" s="5"/>
      <c r="F165" s="5"/>
      <c r="G165" s="5"/>
      <c r="H165" s="5"/>
      <c r="I165" s="5"/>
      <c r="J165" s="5"/>
      <c r="K165" s="5"/>
      <c r="L165" s="5"/>
      <c r="M165" s="5"/>
      <c r="N165" s="50"/>
      <c r="O165" s="5"/>
    </row>
    <row r="166" spans="1:15" ht="21.75" customHeight="1">
      <c r="A166" s="49"/>
      <c r="B166" s="922" t="s">
        <v>77</v>
      </c>
      <c r="C166" s="907"/>
      <c r="D166" s="907"/>
      <c r="E166" s="907"/>
      <c r="F166" s="907"/>
      <c r="G166" s="907"/>
      <c r="H166" s="907"/>
      <c r="I166" s="907"/>
      <c r="J166" s="907"/>
      <c r="K166" s="907"/>
      <c r="L166" s="907"/>
      <c r="M166" s="907"/>
      <c r="N166" s="923"/>
      <c r="O166" s="5"/>
    </row>
    <row r="167" spans="1:15" ht="15.75">
      <c r="A167" s="49"/>
      <c r="B167" s="907"/>
      <c r="C167" s="907"/>
      <c r="D167" s="907"/>
      <c r="E167" s="907"/>
      <c r="F167" s="907"/>
      <c r="G167" s="907"/>
      <c r="H167" s="907"/>
      <c r="I167" s="907"/>
      <c r="J167" s="907"/>
      <c r="K167" s="907"/>
      <c r="L167" s="907"/>
      <c r="M167" s="907"/>
      <c r="N167" s="923"/>
      <c r="O167" s="5"/>
    </row>
    <row r="168" spans="1:15" ht="15.75">
      <c r="A168" s="49"/>
      <c r="B168" s="5"/>
      <c r="C168" s="5"/>
      <c r="D168" s="5"/>
      <c r="E168" s="5"/>
      <c r="F168" s="5"/>
      <c r="G168" s="5"/>
      <c r="H168" s="5"/>
      <c r="I168" s="5"/>
      <c r="J168" s="5"/>
      <c r="K168" s="5"/>
      <c r="L168" s="5"/>
      <c r="M168" s="5"/>
      <c r="N168" s="50"/>
      <c r="O168" s="5"/>
    </row>
    <row r="169" spans="1:15" ht="15.75">
      <c r="A169" s="49"/>
      <c r="B169" s="924" t="s">
        <v>78</v>
      </c>
      <c r="C169" s="907"/>
      <c r="D169" s="907"/>
      <c r="E169" s="907"/>
      <c r="F169" s="907"/>
      <c r="G169" s="907"/>
      <c r="H169" s="907"/>
      <c r="I169" s="907"/>
      <c r="J169" s="907"/>
      <c r="K169" s="907"/>
      <c r="L169" s="907"/>
      <c r="M169" s="907"/>
      <c r="N169" s="923"/>
      <c r="O169" s="5"/>
    </row>
    <row r="170" spans="1:15" ht="15.75">
      <c r="A170" s="49"/>
      <c r="B170" s="907"/>
      <c r="C170" s="907"/>
      <c r="D170" s="907"/>
      <c r="E170" s="907"/>
      <c r="F170" s="907"/>
      <c r="G170" s="907"/>
      <c r="H170" s="907"/>
      <c r="I170" s="907"/>
      <c r="J170" s="907"/>
      <c r="K170" s="907"/>
      <c r="L170" s="907"/>
      <c r="M170" s="907"/>
      <c r="N170" s="923"/>
      <c r="O170" s="5"/>
    </row>
    <row r="171" spans="1:15" ht="15.75">
      <c r="A171" s="49"/>
      <c r="B171" s="907"/>
      <c r="C171" s="907"/>
      <c r="D171" s="907"/>
      <c r="E171" s="907"/>
      <c r="F171" s="907"/>
      <c r="G171" s="907"/>
      <c r="H171" s="907"/>
      <c r="I171" s="907"/>
      <c r="J171" s="907"/>
      <c r="K171" s="907"/>
      <c r="L171" s="907"/>
      <c r="M171" s="907"/>
      <c r="N171" s="923"/>
      <c r="O171" s="5"/>
    </row>
    <row r="172" spans="1:15" ht="33" customHeight="1">
      <c r="A172" s="49"/>
      <c r="B172" s="907"/>
      <c r="C172" s="907"/>
      <c r="D172" s="907"/>
      <c r="E172" s="907"/>
      <c r="F172" s="907"/>
      <c r="G172" s="907"/>
      <c r="H172" s="907"/>
      <c r="I172" s="907"/>
      <c r="J172" s="907"/>
      <c r="K172" s="907"/>
      <c r="L172" s="907"/>
      <c r="M172" s="907"/>
      <c r="N172" s="923"/>
      <c r="O172" s="5"/>
    </row>
    <row r="173" spans="1:15" ht="15.75">
      <c r="A173" s="49"/>
      <c r="B173" s="907"/>
      <c r="C173" s="907"/>
      <c r="D173" s="907"/>
      <c r="E173" s="907"/>
      <c r="F173" s="907"/>
      <c r="G173" s="907"/>
      <c r="H173" s="907"/>
      <c r="I173" s="907"/>
      <c r="J173" s="907"/>
      <c r="K173" s="907"/>
      <c r="L173" s="907"/>
      <c r="M173" s="907"/>
      <c r="N173" s="923"/>
      <c r="O173" s="5"/>
    </row>
    <row r="174" spans="1:15" ht="15.75">
      <c r="A174" s="49"/>
      <c r="B174" s="5"/>
      <c r="C174" s="5"/>
      <c r="D174" s="5"/>
      <c r="E174" s="5"/>
      <c r="F174" s="5"/>
      <c r="G174" s="5"/>
      <c r="H174" s="5"/>
      <c r="I174" s="5"/>
      <c r="J174" s="5"/>
      <c r="K174" s="5"/>
      <c r="L174" s="5"/>
      <c r="M174" s="5"/>
      <c r="N174" s="50"/>
      <c r="O174" s="5"/>
    </row>
    <row r="175" spans="1:15" ht="15.75">
      <c r="A175" s="49"/>
      <c r="B175" s="922" t="s">
        <v>79</v>
      </c>
      <c r="C175" s="907"/>
      <c r="D175" s="907"/>
      <c r="E175" s="907"/>
      <c r="F175" s="907"/>
      <c r="G175" s="907"/>
      <c r="H175" s="907"/>
      <c r="I175" s="907"/>
      <c r="J175" s="907"/>
      <c r="K175" s="907"/>
      <c r="L175" s="907"/>
      <c r="M175" s="907"/>
      <c r="N175" s="923"/>
      <c r="O175" s="5"/>
    </row>
    <row r="176" spans="1:15" ht="15.75">
      <c r="A176" s="49"/>
      <c r="B176" s="907"/>
      <c r="C176" s="907"/>
      <c r="D176" s="907"/>
      <c r="E176" s="907"/>
      <c r="F176" s="907"/>
      <c r="G176" s="907"/>
      <c r="H176" s="907"/>
      <c r="I176" s="907"/>
      <c r="J176" s="907"/>
      <c r="K176" s="907"/>
      <c r="L176" s="907"/>
      <c r="M176" s="907"/>
      <c r="N176" s="923"/>
      <c r="O176" s="5"/>
    </row>
    <row r="177" spans="1:16" ht="15.75">
      <c r="A177" s="49"/>
      <c r="B177" s="907"/>
      <c r="C177" s="907"/>
      <c r="D177" s="907"/>
      <c r="E177" s="907"/>
      <c r="F177" s="907"/>
      <c r="G177" s="907"/>
      <c r="H177" s="907"/>
      <c r="I177" s="907"/>
      <c r="J177" s="907"/>
      <c r="K177" s="907"/>
      <c r="L177" s="907"/>
      <c r="M177" s="907"/>
      <c r="N177" s="923"/>
      <c r="O177" s="5"/>
    </row>
    <row r="178" spans="1:16" ht="15.75">
      <c r="A178" s="49"/>
      <c r="B178" s="5"/>
      <c r="C178" s="5"/>
      <c r="D178" s="5"/>
      <c r="E178" s="5"/>
      <c r="F178" s="5"/>
      <c r="G178" s="5"/>
      <c r="H178" s="5"/>
      <c r="I178" s="5"/>
      <c r="J178" s="5"/>
      <c r="K178" s="5"/>
      <c r="L178" s="5"/>
      <c r="M178" s="5"/>
      <c r="N178" s="50"/>
      <c r="O178" s="5"/>
    </row>
    <row r="179" spans="1:16" ht="15.75">
      <c r="A179" s="49"/>
      <c r="B179" s="922" t="s">
        <v>80</v>
      </c>
      <c r="C179" s="907"/>
      <c r="D179" s="907"/>
      <c r="E179" s="907"/>
      <c r="F179" s="907"/>
      <c r="G179" s="907"/>
      <c r="H179" s="907"/>
      <c r="I179" s="907"/>
      <c r="J179" s="907"/>
      <c r="K179" s="907"/>
      <c r="L179" s="907"/>
      <c r="M179" s="907"/>
      <c r="N179" s="923"/>
      <c r="O179" s="5"/>
    </row>
    <row r="180" spans="1:16" ht="15.75">
      <c r="A180" s="52"/>
      <c r="B180" s="926"/>
      <c r="C180" s="926"/>
      <c r="D180" s="926"/>
      <c r="E180" s="926"/>
      <c r="F180" s="926"/>
      <c r="G180" s="926"/>
      <c r="H180" s="926"/>
      <c r="I180" s="926"/>
      <c r="J180" s="926"/>
      <c r="K180" s="926"/>
      <c r="L180" s="926"/>
      <c r="M180" s="926"/>
      <c r="N180" s="927"/>
      <c r="O180" s="5"/>
    </row>
    <row r="181" spans="1:16" ht="15.75">
      <c r="A181" s="5"/>
      <c r="B181" s="5"/>
      <c r="C181" s="5"/>
      <c r="D181" s="5"/>
      <c r="E181" s="5"/>
      <c r="F181" s="5"/>
      <c r="G181" s="5"/>
      <c r="H181" s="5"/>
      <c r="I181" s="5"/>
      <c r="J181" s="5"/>
      <c r="K181" s="5"/>
      <c r="L181" s="5"/>
      <c r="M181" s="5"/>
      <c r="N181" s="5"/>
      <c r="O181" s="5"/>
    </row>
    <row r="182" spans="1:16" ht="16.5" thickBot="1">
      <c r="A182" s="5"/>
      <c r="B182" s="5"/>
      <c r="C182" s="5"/>
      <c r="D182" s="5"/>
      <c r="E182" s="5"/>
      <c r="F182" s="5"/>
      <c r="G182" s="5"/>
      <c r="H182" s="5"/>
      <c r="I182" s="5"/>
      <c r="J182" s="5"/>
      <c r="K182" s="5"/>
      <c r="L182" s="5"/>
      <c r="M182" s="5"/>
      <c r="N182" s="5"/>
      <c r="O182" s="5"/>
    </row>
    <row r="183" spans="1:16" ht="21" thickTop="1">
      <c r="A183" s="735"/>
      <c r="B183" s="45" t="s">
        <v>1499</v>
      </c>
      <c r="C183" s="736"/>
      <c r="D183" s="736"/>
      <c r="E183" s="736"/>
      <c r="F183" s="823" t="s">
        <v>2026</v>
      </c>
      <c r="G183" s="736"/>
      <c r="H183" s="736"/>
      <c r="I183" s="736"/>
      <c r="J183" s="736"/>
      <c r="K183" s="736"/>
      <c r="L183" s="736"/>
      <c r="M183" s="736"/>
      <c r="N183" s="737"/>
      <c r="O183" s="670"/>
      <c r="P183" s="642"/>
    </row>
    <row r="184" spans="1:16" ht="15.75">
      <c r="A184" s="738"/>
      <c r="B184" s="670"/>
      <c r="C184" s="670"/>
      <c r="D184" s="670"/>
      <c r="E184" s="670"/>
      <c r="F184" s="670"/>
      <c r="G184" s="670"/>
      <c r="H184" s="670"/>
      <c r="I184" s="670"/>
      <c r="J184" s="670"/>
      <c r="K184" s="670"/>
      <c r="L184" s="670"/>
      <c r="M184" s="670"/>
      <c r="N184" s="739"/>
      <c r="O184" s="670"/>
      <c r="P184" s="642"/>
    </row>
    <row r="185" spans="1:16" ht="18.75">
      <c r="A185" s="738"/>
      <c r="B185" s="728" t="s">
        <v>2027</v>
      </c>
      <c r="C185" s="670"/>
      <c r="D185" s="670"/>
      <c r="E185" s="670"/>
      <c r="F185" s="670"/>
      <c r="G185" s="670"/>
      <c r="H185" s="670"/>
      <c r="I185" s="670"/>
      <c r="J185" s="670"/>
      <c r="K185" s="670"/>
      <c r="L185" s="670"/>
      <c r="M185" s="670"/>
      <c r="N185" s="739"/>
      <c r="O185" s="670"/>
      <c r="P185" s="642"/>
    </row>
    <row r="186" spans="1:16" ht="15.75">
      <c r="A186" s="738"/>
      <c r="B186" s="670"/>
      <c r="C186" s="670"/>
      <c r="D186" s="670"/>
      <c r="E186" s="670"/>
      <c r="F186" s="670"/>
      <c r="G186" s="670"/>
      <c r="H186" s="670"/>
      <c r="I186" s="670"/>
      <c r="J186" s="670"/>
      <c r="K186" s="670"/>
      <c r="L186" s="670"/>
      <c r="M186" s="670"/>
      <c r="N186" s="739"/>
      <c r="O186" s="670"/>
      <c r="P186" s="642"/>
    </row>
    <row r="187" spans="1:16" ht="15.75">
      <c r="A187" s="738"/>
      <c r="B187" s="670" t="s">
        <v>1501</v>
      </c>
      <c r="C187" s="670"/>
      <c r="D187" s="670"/>
      <c r="E187" s="670"/>
      <c r="F187" s="670"/>
      <c r="G187" s="670"/>
      <c r="H187" s="670"/>
      <c r="I187" s="670"/>
      <c r="J187" s="670"/>
      <c r="K187" s="670"/>
      <c r="L187" s="670"/>
      <c r="M187" s="670"/>
      <c r="N187" s="739"/>
      <c r="O187" s="670"/>
      <c r="P187" s="642"/>
    </row>
    <row r="188" spans="1:16" ht="15.75">
      <c r="A188" s="738"/>
      <c r="B188" s="910" t="s">
        <v>83</v>
      </c>
      <c r="C188" s="895"/>
      <c r="D188" s="895"/>
      <c r="E188" s="895"/>
      <c r="F188" s="895"/>
      <c r="G188" s="895"/>
      <c r="H188" s="895"/>
      <c r="I188" s="895"/>
      <c r="J188" s="895"/>
      <c r="K188" s="895"/>
      <c r="L188" s="895"/>
      <c r="M188" s="895"/>
      <c r="N188" s="896"/>
      <c r="O188" s="670"/>
      <c r="P188" s="642"/>
    </row>
    <row r="189" spans="1:16" ht="15.75">
      <c r="A189" s="738"/>
      <c r="B189" s="895"/>
      <c r="C189" s="895"/>
      <c r="D189" s="895"/>
      <c r="E189" s="895"/>
      <c r="F189" s="895"/>
      <c r="G189" s="895"/>
      <c r="H189" s="895"/>
      <c r="I189" s="895"/>
      <c r="J189" s="895"/>
      <c r="K189" s="895"/>
      <c r="L189" s="895"/>
      <c r="M189" s="895"/>
      <c r="N189" s="896"/>
      <c r="O189" s="670"/>
      <c r="P189" s="642"/>
    </row>
    <row r="190" spans="1:16" ht="15.75">
      <c r="A190" s="738"/>
      <c r="B190" s="895"/>
      <c r="C190" s="895"/>
      <c r="D190" s="895"/>
      <c r="E190" s="895"/>
      <c r="F190" s="895"/>
      <c r="G190" s="895"/>
      <c r="H190" s="895"/>
      <c r="I190" s="895"/>
      <c r="J190" s="895"/>
      <c r="K190" s="895"/>
      <c r="L190" s="895"/>
      <c r="M190" s="895"/>
      <c r="N190" s="896"/>
      <c r="O190" s="670"/>
      <c r="P190" s="642"/>
    </row>
    <row r="191" spans="1:16" ht="15.75">
      <c r="A191" s="738"/>
      <c r="B191" s="670"/>
      <c r="C191" s="670"/>
      <c r="D191" s="670"/>
      <c r="E191" s="670"/>
      <c r="F191" s="670"/>
      <c r="G191" s="670"/>
      <c r="H191" s="670"/>
      <c r="I191" s="670"/>
      <c r="J191" s="670"/>
      <c r="K191" s="670"/>
      <c r="L191" s="670"/>
      <c r="M191" s="670"/>
      <c r="N191" s="739"/>
      <c r="O191" s="670"/>
      <c r="P191" s="642"/>
    </row>
    <row r="192" spans="1:16" ht="16.5">
      <c r="A192" s="738"/>
      <c r="B192" s="670"/>
      <c r="C192" s="894" t="s">
        <v>84</v>
      </c>
      <c r="D192" s="895"/>
      <c r="E192" s="895"/>
      <c r="F192" s="895"/>
      <c r="G192" s="895"/>
      <c r="H192" s="895"/>
      <c r="I192" s="895"/>
      <c r="J192" s="895"/>
      <c r="K192" s="895"/>
      <c r="L192" s="895"/>
      <c r="M192" s="895"/>
      <c r="N192" s="896"/>
      <c r="O192" s="670"/>
      <c r="P192" s="642"/>
    </row>
    <row r="193" spans="1:16" ht="16.5">
      <c r="A193" s="738"/>
      <c r="B193" s="670"/>
      <c r="C193" s="894" t="s">
        <v>85</v>
      </c>
      <c r="D193" s="895"/>
      <c r="E193" s="895"/>
      <c r="F193" s="895"/>
      <c r="G193" s="895"/>
      <c r="H193" s="895"/>
      <c r="I193" s="895"/>
      <c r="J193" s="895"/>
      <c r="K193" s="895"/>
      <c r="L193" s="895"/>
      <c r="M193" s="895"/>
      <c r="N193" s="896"/>
      <c r="O193" s="670"/>
      <c r="P193" s="642"/>
    </row>
    <row r="194" spans="1:16" ht="16.5">
      <c r="A194" s="738"/>
      <c r="B194" s="670"/>
      <c r="C194" s="894" t="s">
        <v>86</v>
      </c>
      <c r="D194" s="895"/>
      <c r="E194" s="895"/>
      <c r="F194" s="895"/>
      <c r="G194" s="895"/>
      <c r="H194" s="895"/>
      <c r="I194" s="895"/>
      <c r="J194" s="895"/>
      <c r="K194" s="895"/>
      <c r="L194" s="895"/>
      <c r="M194" s="895"/>
      <c r="N194" s="896"/>
      <c r="O194" s="670"/>
      <c r="P194" s="642"/>
    </row>
    <row r="195" spans="1:16" ht="16.5">
      <c r="A195" s="738"/>
      <c r="B195" s="670"/>
      <c r="C195" s="894" t="s">
        <v>1500</v>
      </c>
      <c r="D195" s="895"/>
      <c r="E195" s="895"/>
      <c r="F195" s="895"/>
      <c r="G195" s="895"/>
      <c r="H195" s="895"/>
      <c r="I195" s="895"/>
      <c r="J195" s="895"/>
      <c r="K195" s="895"/>
      <c r="L195" s="895"/>
      <c r="M195" s="895"/>
      <c r="N195" s="896"/>
      <c r="O195" s="670"/>
      <c r="P195" s="642"/>
    </row>
    <row r="196" spans="1:16" ht="15.75">
      <c r="A196" s="738"/>
      <c r="B196" s="670"/>
      <c r="C196" s="670"/>
      <c r="D196" s="670"/>
      <c r="E196" s="670"/>
      <c r="F196" s="670"/>
      <c r="G196" s="670"/>
      <c r="H196" s="670"/>
      <c r="I196" s="670"/>
      <c r="J196" s="670"/>
      <c r="K196" s="670"/>
      <c r="L196" s="670"/>
      <c r="M196" s="670"/>
      <c r="N196" s="739"/>
      <c r="O196" s="670"/>
      <c r="P196" s="642"/>
    </row>
    <row r="197" spans="1:16" ht="18.75">
      <c r="A197" s="738"/>
      <c r="B197" s="734" t="s">
        <v>1503</v>
      </c>
      <c r="C197" s="670"/>
      <c r="D197" s="670"/>
      <c r="E197" s="670"/>
      <c r="F197" s="670"/>
      <c r="G197" s="670"/>
      <c r="H197" s="670"/>
      <c r="I197" s="670"/>
      <c r="J197" s="670"/>
      <c r="K197" s="670"/>
      <c r="L197" s="670"/>
      <c r="M197" s="670"/>
      <c r="N197" s="739"/>
      <c r="O197" s="670"/>
      <c r="P197" s="642"/>
    </row>
    <row r="198" spans="1:16" ht="18.75">
      <c r="A198" s="738"/>
      <c r="B198" s="743" t="s">
        <v>1502</v>
      </c>
      <c r="C198" s="670"/>
      <c r="D198" s="670"/>
      <c r="E198" s="670"/>
      <c r="F198" s="670"/>
      <c r="G198" s="670"/>
      <c r="H198" s="670"/>
      <c r="I198" s="670"/>
      <c r="J198" s="670"/>
      <c r="K198" s="670"/>
      <c r="L198" s="670"/>
      <c r="M198" s="670"/>
      <c r="N198" s="739"/>
      <c r="O198" s="670"/>
      <c r="P198" s="642"/>
    </row>
    <row r="199" spans="1:16" ht="19.5">
      <c r="A199" s="738"/>
      <c r="B199" s="728" t="s">
        <v>88</v>
      </c>
      <c r="C199" s="670"/>
      <c r="D199" s="670"/>
      <c r="E199" s="670"/>
      <c r="F199" s="670"/>
      <c r="G199" s="670"/>
      <c r="H199" s="670"/>
      <c r="I199" s="670"/>
      <c r="J199" s="670"/>
      <c r="K199" s="670"/>
      <c r="L199" s="670"/>
      <c r="M199" s="670"/>
      <c r="N199" s="739"/>
      <c r="O199" s="670"/>
      <c r="P199" s="642"/>
    </row>
    <row r="200" spans="1:16" ht="15.75">
      <c r="A200" s="738"/>
      <c r="B200" s="670"/>
      <c r="C200" s="670"/>
      <c r="D200" s="670"/>
      <c r="E200" s="670"/>
      <c r="F200" s="670"/>
      <c r="G200" s="670"/>
      <c r="H200" s="670"/>
      <c r="I200" s="670"/>
      <c r="J200" s="670"/>
      <c r="K200" s="670"/>
      <c r="L200" s="670"/>
      <c r="M200" s="670"/>
      <c r="N200" s="739"/>
      <c r="O200" s="670"/>
      <c r="P200" s="642"/>
    </row>
    <row r="201" spans="1:16" ht="18.75">
      <c r="A201" s="738"/>
      <c r="B201" s="728" t="s">
        <v>89</v>
      </c>
      <c r="C201" s="670"/>
      <c r="D201" s="670"/>
      <c r="E201" s="670"/>
      <c r="F201" s="670"/>
      <c r="G201" s="670"/>
      <c r="H201" s="670"/>
      <c r="I201" s="670"/>
      <c r="J201" s="670"/>
      <c r="K201" s="670"/>
      <c r="L201" s="670"/>
      <c r="M201" s="670"/>
      <c r="N201" s="739"/>
      <c r="O201" s="670"/>
      <c r="P201" s="642"/>
    </row>
    <row r="202" spans="1:16" ht="18.75">
      <c r="A202" s="738"/>
      <c r="B202" s="732" t="s">
        <v>2025</v>
      </c>
      <c r="C202" s="670"/>
      <c r="D202" s="670"/>
      <c r="E202" s="670"/>
      <c r="F202" s="670"/>
      <c r="G202" s="670"/>
      <c r="H202" s="670"/>
      <c r="I202" s="670"/>
      <c r="J202" s="670"/>
      <c r="K202" s="670"/>
      <c r="L202" s="670"/>
      <c r="M202" s="670"/>
      <c r="N202" s="739"/>
      <c r="O202" s="670"/>
      <c r="P202" s="642"/>
    </row>
    <row r="203" spans="1:16" ht="18.75">
      <c r="A203" s="738"/>
      <c r="B203" s="728" t="s">
        <v>1504</v>
      </c>
      <c r="C203" s="670"/>
      <c r="D203" s="670"/>
      <c r="E203" s="670"/>
      <c r="F203" s="670"/>
      <c r="G203" s="670"/>
      <c r="H203" s="670"/>
      <c r="I203" s="670"/>
      <c r="J203" s="670"/>
      <c r="K203" s="670"/>
      <c r="L203" s="670"/>
      <c r="M203" s="670"/>
      <c r="N203" s="739"/>
      <c r="O203" s="670"/>
      <c r="P203" s="642"/>
    </row>
    <row r="204" spans="1:16" ht="18.75">
      <c r="A204" s="738"/>
      <c r="B204" s="731" t="s">
        <v>2021</v>
      </c>
      <c r="C204" s="670"/>
      <c r="D204" s="670"/>
      <c r="E204" s="670"/>
      <c r="F204" s="670"/>
      <c r="G204" s="670"/>
      <c r="H204" s="670"/>
      <c r="I204" s="670"/>
      <c r="J204" s="670"/>
      <c r="K204" s="670"/>
      <c r="L204" s="670"/>
      <c r="M204" s="670"/>
      <c r="N204" s="739"/>
      <c r="O204" s="670"/>
      <c r="P204" s="642"/>
    </row>
    <row r="205" spans="1:16" ht="18.75">
      <c r="A205" s="738"/>
      <c r="B205" s="731" t="s">
        <v>2022</v>
      </c>
      <c r="C205" s="670"/>
      <c r="D205" s="670"/>
      <c r="E205" s="670"/>
      <c r="F205" s="670"/>
      <c r="G205" s="670"/>
      <c r="H205" s="670"/>
      <c r="I205" s="670"/>
      <c r="J205" s="670"/>
      <c r="K205" s="670"/>
      <c r="L205" s="670"/>
      <c r="M205" s="670"/>
      <c r="N205" s="739"/>
      <c r="O205" s="670"/>
      <c r="P205" s="642"/>
    </row>
    <row r="206" spans="1:16" ht="18.75">
      <c r="A206" s="738"/>
      <c r="B206" s="731" t="s">
        <v>2023</v>
      </c>
      <c r="C206" s="670"/>
      <c r="D206" s="670"/>
      <c r="E206" s="670"/>
      <c r="F206" s="670"/>
      <c r="G206" s="670"/>
      <c r="H206" s="670"/>
      <c r="I206" s="670"/>
      <c r="J206" s="670"/>
      <c r="K206" s="670"/>
      <c r="L206" s="670"/>
      <c r="M206" s="670"/>
      <c r="N206" s="739"/>
      <c r="O206" s="670"/>
      <c r="P206" s="642"/>
    </row>
    <row r="207" spans="1:16" ht="18.75">
      <c r="A207" s="738"/>
      <c r="B207" s="731" t="s">
        <v>2024</v>
      </c>
      <c r="C207" s="670"/>
      <c r="D207" s="670"/>
      <c r="E207" s="670"/>
      <c r="F207" s="670"/>
      <c r="G207" s="670"/>
      <c r="H207" s="670"/>
      <c r="I207" s="670"/>
      <c r="J207" s="670"/>
      <c r="K207" s="670"/>
      <c r="L207" s="670"/>
      <c r="M207" s="670"/>
      <c r="N207" s="739"/>
      <c r="O207" s="670"/>
      <c r="P207" s="642"/>
    </row>
    <row r="208" spans="1:16" ht="15.75">
      <c r="A208" s="738"/>
      <c r="B208" s="670"/>
      <c r="C208" s="670"/>
      <c r="D208" s="670"/>
      <c r="E208" s="670"/>
      <c r="F208" s="670"/>
      <c r="G208" s="670"/>
      <c r="H208" s="670"/>
      <c r="I208" s="670"/>
      <c r="J208" s="670"/>
      <c r="K208" s="670"/>
      <c r="L208" s="670"/>
      <c r="M208" s="670"/>
      <c r="N208" s="739"/>
      <c r="O208" s="670"/>
      <c r="P208" s="642"/>
    </row>
    <row r="209" spans="1:16" ht="18.75">
      <c r="A209" s="738"/>
      <c r="B209" s="734" t="s">
        <v>1505</v>
      </c>
      <c r="C209" s="670"/>
      <c r="D209" s="670"/>
      <c r="E209" s="670"/>
      <c r="F209" s="670"/>
      <c r="G209" s="670"/>
      <c r="H209" s="670"/>
      <c r="I209" s="670"/>
      <c r="J209" s="670"/>
      <c r="K209" s="670"/>
      <c r="L209" s="670"/>
      <c r="M209" s="670"/>
      <c r="N209" s="739"/>
      <c r="O209" s="670"/>
      <c r="P209" s="642"/>
    </row>
    <row r="210" spans="1:16" ht="15.75">
      <c r="A210" s="738"/>
      <c r="B210" s="670"/>
      <c r="C210" s="670"/>
      <c r="D210" s="670"/>
      <c r="E210" s="670"/>
      <c r="F210" s="670"/>
      <c r="G210" s="670"/>
      <c r="H210" s="670"/>
      <c r="I210" s="670"/>
      <c r="J210" s="670"/>
      <c r="K210" s="670"/>
      <c r="L210" s="670"/>
      <c r="M210" s="670"/>
      <c r="N210" s="739"/>
      <c r="O210" s="670"/>
      <c r="P210" s="642"/>
    </row>
    <row r="211" spans="1:16" ht="18.75">
      <c r="A211" s="738"/>
      <c r="B211" s="730" t="s">
        <v>90</v>
      </c>
      <c r="C211" s="670"/>
      <c r="D211" s="670"/>
      <c r="E211" s="670"/>
      <c r="F211" s="670"/>
      <c r="G211" s="670"/>
      <c r="H211" s="670"/>
      <c r="I211" s="670"/>
      <c r="J211" s="670"/>
      <c r="K211" s="670"/>
      <c r="L211" s="670"/>
      <c r="M211" s="670"/>
      <c r="N211" s="739"/>
      <c r="O211" s="670"/>
      <c r="P211" s="642"/>
    </row>
    <row r="212" spans="1:16" ht="15.75">
      <c r="A212" s="738"/>
      <c r="B212" s="670"/>
      <c r="C212" s="670"/>
      <c r="D212" s="670"/>
      <c r="E212" s="670"/>
      <c r="F212" s="670"/>
      <c r="G212" s="670"/>
      <c r="H212" s="670"/>
      <c r="I212" s="670"/>
      <c r="J212" s="670"/>
      <c r="K212" s="670"/>
      <c r="L212" s="670"/>
      <c r="M212" s="670"/>
      <c r="N212" s="739"/>
      <c r="O212" s="670"/>
      <c r="P212" s="642"/>
    </row>
    <row r="213" spans="1:16" ht="20.25">
      <c r="A213" s="738"/>
      <c r="B213" s="733" t="s">
        <v>91</v>
      </c>
      <c r="C213" s="670"/>
      <c r="D213" s="670"/>
      <c r="E213" s="670"/>
      <c r="F213" s="670"/>
      <c r="G213" s="670"/>
      <c r="H213" s="670"/>
      <c r="I213" s="670"/>
      <c r="J213" s="670"/>
      <c r="K213" s="670"/>
      <c r="L213" s="670"/>
      <c r="M213" s="670"/>
      <c r="N213" s="739"/>
      <c r="O213" s="670"/>
      <c r="P213" s="642"/>
    </row>
    <row r="214" spans="1:16" ht="15.75">
      <c r="A214" s="738"/>
      <c r="B214" s="670"/>
      <c r="C214" s="670"/>
      <c r="D214" s="670"/>
      <c r="E214" s="670"/>
      <c r="F214" s="670"/>
      <c r="G214" s="670"/>
      <c r="H214" s="670"/>
      <c r="I214" s="670"/>
      <c r="J214" s="670"/>
      <c r="K214" s="670"/>
      <c r="L214" s="670"/>
      <c r="M214" s="670"/>
      <c r="N214" s="739"/>
      <c r="O214" s="670"/>
      <c r="P214" s="642"/>
    </row>
    <row r="215" spans="1:16" ht="16.5">
      <c r="A215" s="738"/>
      <c r="B215" s="910" t="s">
        <v>1489</v>
      </c>
      <c r="C215" s="895"/>
      <c r="D215" s="895"/>
      <c r="E215" s="895"/>
      <c r="F215" s="895"/>
      <c r="G215" s="895"/>
      <c r="H215" s="895"/>
      <c r="I215" s="895"/>
      <c r="J215" s="895"/>
      <c r="K215" s="895"/>
      <c r="L215" s="895"/>
      <c r="M215" s="895"/>
      <c r="N215" s="896"/>
      <c r="O215" s="670"/>
      <c r="P215" s="642"/>
    </row>
    <row r="216" spans="1:16" ht="15.75">
      <c r="A216" s="738"/>
      <c r="B216" s="670"/>
      <c r="C216" s="597"/>
      <c r="D216" s="597"/>
      <c r="E216" s="597"/>
      <c r="F216" s="597"/>
      <c r="G216" s="597"/>
      <c r="H216" s="597"/>
      <c r="I216" s="597"/>
      <c r="J216" s="597"/>
      <c r="K216" s="597"/>
      <c r="L216" s="597"/>
      <c r="M216" s="597"/>
      <c r="N216" s="740"/>
      <c r="O216" s="670"/>
      <c r="P216" s="642"/>
    </row>
    <row r="217" spans="1:16" ht="18.75">
      <c r="A217" s="738"/>
      <c r="B217" s="728" t="s">
        <v>1490</v>
      </c>
      <c r="C217" s="729"/>
      <c r="D217" s="729"/>
      <c r="E217" s="597"/>
      <c r="F217" s="597"/>
      <c r="G217" s="597"/>
      <c r="H217" s="597"/>
      <c r="I217" s="597"/>
      <c r="J217" s="597"/>
      <c r="K217" s="597"/>
      <c r="L217" s="597"/>
      <c r="M217" s="597"/>
      <c r="N217" s="740"/>
      <c r="O217" s="597"/>
      <c r="P217" s="642"/>
    </row>
    <row r="218" spans="1:16" ht="15.75">
      <c r="A218" s="738"/>
      <c r="B218" s="670"/>
      <c r="C218" s="670"/>
      <c r="D218" s="670"/>
      <c r="E218" s="670"/>
      <c r="F218" s="670"/>
      <c r="G218" s="670"/>
      <c r="H218" s="670"/>
      <c r="I218" s="670"/>
      <c r="J218" s="670"/>
      <c r="K218" s="670"/>
      <c r="L218" s="670"/>
      <c r="M218" s="670"/>
      <c r="N218" s="739"/>
      <c r="O218" s="670"/>
      <c r="P218" s="642"/>
    </row>
    <row r="219" spans="1:16" ht="16.5">
      <c r="A219" s="738"/>
      <c r="B219" s="910" t="s">
        <v>1492</v>
      </c>
      <c r="C219" s="895"/>
      <c r="D219" s="895"/>
      <c r="E219" s="895"/>
      <c r="F219" s="895"/>
      <c r="G219" s="895"/>
      <c r="H219" s="895"/>
      <c r="I219" s="895"/>
      <c r="J219" s="895"/>
      <c r="K219" s="895"/>
      <c r="L219" s="895"/>
      <c r="M219" s="895"/>
      <c r="N219" s="896"/>
      <c r="O219" s="670"/>
      <c r="P219" s="642"/>
    </row>
    <row r="220" spans="1:16" ht="16.5">
      <c r="A220" s="738"/>
      <c r="B220" s="670"/>
      <c r="C220" s="894" t="s">
        <v>1491</v>
      </c>
      <c r="D220" s="895"/>
      <c r="E220" s="895"/>
      <c r="F220" s="895"/>
      <c r="G220" s="895"/>
      <c r="H220" s="895"/>
      <c r="I220" s="895"/>
      <c r="J220" s="895"/>
      <c r="K220" s="895"/>
      <c r="L220" s="895"/>
      <c r="M220" s="895"/>
      <c r="N220" s="896"/>
      <c r="O220" s="670"/>
      <c r="P220" s="642"/>
    </row>
    <row r="221" spans="1:16" ht="15.75">
      <c r="A221" s="738"/>
      <c r="B221" s="670"/>
      <c r="C221" s="670"/>
      <c r="D221" s="670"/>
      <c r="E221" s="670"/>
      <c r="F221" s="670"/>
      <c r="G221" s="670"/>
      <c r="H221" s="670"/>
      <c r="I221" s="670"/>
      <c r="J221" s="670"/>
      <c r="K221" s="670"/>
      <c r="L221" s="670"/>
      <c r="M221" s="670"/>
      <c r="N221" s="739"/>
      <c r="O221" s="670"/>
      <c r="P221" s="642"/>
    </row>
    <row r="222" spans="1:16" ht="16.5">
      <c r="A222" s="738"/>
      <c r="B222" s="910" t="s">
        <v>1493</v>
      </c>
      <c r="C222" s="895"/>
      <c r="D222" s="895"/>
      <c r="E222" s="895"/>
      <c r="F222" s="895"/>
      <c r="G222" s="895"/>
      <c r="H222" s="895"/>
      <c r="I222" s="895"/>
      <c r="J222" s="895"/>
      <c r="K222" s="895"/>
      <c r="L222" s="895"/>
      <c r="M222" s="895"/>
      <c r="N222" s="896"/>
      <c r="O222" s="670"/>
      <c r="P222" s="642"/>
    </row>
    <row r="223" spans="1:16" ht="16.5" customHeight="1">
      <c r="A223" s="738"/>
      <c r="B223" s="670"/>
      <c r="C223" s="892" t="s">
        <v>1494</v>
      </c>
      <c r="D223" s="892"/>
      <c r="E223" s="892"/>
      <c r="F223" s="892"/>
      <c r="G223" s="892"/>
      <c r="H223" s="892"/>
      <c r="I223" s="892"/>
      <c r="J223" s="892"/>
      <c r="K223" s="892"/>
      <c r="L223" s="892"/>
      <c r="M223" s="892"/>
      <c r="N223" s="893"/>
      <c r="O223" s="670"/>
      <c r="P223" s="642"/>
    </row>
    <row r="224" spans="1:16" ht="15.75">
      <c r="A224" s="738"/>
      <c r="B224" s="670"/>
      <c r="C224" s="670"/>
      <c r="D224" s="670"/>
      <c r="E224" s="670"/>
      <c r="F224" s="670"/>
      <c r="G224" s="670"/>
      <c r="H224" s="670"/>
      <c r="I224" s="670"/>
      <c r="J224" s="670"/>
      <c r="K224" s="670"/>
      <c r="L224" s="670"/>
      <c r="M224" s="670"/>
      <c r="N224" s="739"/>
      <c r="O224" s="670"/>
      <c r="P224" s="642"/>
    </row>
    <row r="225" spans="1:16" ht="16.5">
      <c r="A225" s="738"/>
      <c r="B225" s="900" t="s">
        <v>1495</v>
      </c>
      <c r="C225" s="895"/>
      <c r="D225" s="895"/>
      <c r="E225" s="895"/>
      <c r="F225" s="895"/>
      <c r="G225" s="895"/>
      <c r="H225" s="895"/>
      <c r="I225" s="895"/>
      <c r="J225" s="895"/>
      <c r="K225" s="895"/>
      <c r="L225" s="895"/>
      <c r="M225" s="895"/>
      <c r="N225" s="896"/>
      <c r="O225" s="670"/>
      <c r="P225" s="642"/>
    </row>
    <row r="226" spans="1:16" ht="16.5">
      <c r="A226" s="738"/>
      <c r="B226" s="670"/>
      <c r="C226" s="901" t="s">
        <v>95</v>
      </c>
      <c r="D226" s="895"/>
      <c r="E226" s="895"/>
      <c r="F226" s="895"/>
      <c r="G226" s="895"/>
      <c r="H226" s="895"/>
      <c r="I226" s="895"/>
      <c r="J226" s="895"/>
      <c r="K226" s="895"/>
      <c r="L226" s="895"/>
      <c r="M226" s="895"/>
      <c r="N226" s="896"/>
      <c r="O226" s="670"/>
      <c r="P226" s="642"/>
    </row>
    <row r="227" spans="1:16" ht="16.5">
      <c r="A227" s="738"/>
      <c r="B227" s="670"/>
      <c r="C227" s="670"/>
      <c r="D227" s="894" t="s">
        <v>96</v>
      </c>
      <c r="E227" s="895"/>
      <c r="F227" s="895"/>
      <c r="G227" s="895"/>
      <c r="H227" s="895"/>
      <c r="I227" s="895"/>
      <c r="J227" s="895"/>
      <c r="K227" s="895"/>
      <c r="L227" s="895"/>
      <c r="M227" s="895"/>
      <c r="N227" s="896"/>
      <c r="O227" s="670"/>
      <c r="P227" s="642"/>
    </row>
    <row r="228" spans="1:16" ht="16.5">
      <c r="A228" s="738"/>
      <c r="B228" s="670"/>
      <c r="C228" s="670"/>
      <c r="D228" s="901" t="s">
        <v>97</v>
      </c>
      <c r="E228" s="895"/>
      <c r="F228" s="895"/>
      <c r="G228" s="895"/>
      <c r="H228" s="895"/>
      <c r="I228" s="895"/>
      <c r="J228" s="895"/>
      <c r="K228" s="895"/>
      <c r="L228" s="895"/>
      <c r="M228" s="895"/>
      <c r="N228" s="896"/>
      <c r="O228" s="670"/>
      <c r="P228" s="642"/>
    </row>
    <row r="229" spans="1:16" ht="15.75">
      <c r="A229" s="738"/>
      <c r="B229" s="670"/>
      <c r="C229" s="670"/>
      <c r="D229" s="670"/>
      <c r="E229" s="670"/>
      <c r="F229" s="670"/>
      <c r="G229" s="670"/>
      <c r="H229" s="670"/>
      <c r="I229" s="670"/>
      <c r="J229" s="670"/>
      <c r="K229" s="670"/>
      <c r="L229" s="670"/>
      <c r="M229" s="670"/>
      <c r="N229" s="739"/>
      <c r="O229" s="670"/>
      <c r="P229" s="642"/>
    </row>
    <row r="230" spans="1:16" ht="18.75">
      <c r="A230" s="738"/>
      <c r="B230" s="734" t="s">
        <v>1496</v>
      </c>
      <c r="C230" s="670"/>
      <c r="D230" s="670"/>
      <c r="E230" s="670"/>
      <c r="F230" s="670"/>
      <c r="G230" s="670"/>
      <c r="H230" s="670"/>
      <c r="I230" s="670"/>
      <c r="J230" s="670"/>
      <c r="K230" s="670"/>
      <c r="L230" s="670"/>
      <c r="M230" s="670"/>
      <c r="N230" s="739"/>
      <c r="O230" s="670"/>
      <c r="P230" s="642"/>
    </row>
    <row r="231" spans="1:16" ht="15.75">
      <c r="A231" s="738"/>
      <c r="B231" s="670"/>
      <c r="C231" s="670"/>
      <c r="D231" s="670"/>
      <c r="E231" s="670"/>
      <c r="F231" s="670"/>
      <c r="G231" s="670"/>
      <c r="H231" s="670"/>
      <c r="I231" s="670"/>
      <c r="J231" s="670"/>
      <c r="K231" s="670"/>
      <c r="L231" s="670"/>
      <c r="M231" s="670"/>
      <c r="N231" s="739"/>
      <c r="O231" s="670"/>
      <c r="P231" s="642"/>
    </row>
    <row r="232" spans="1:16" ht="16.5">
      <c r="A232" s="738"/>
      <c r="B232" s="900" t="s">
        <v>1497</v>
      </c>
      <c r="C232" s="895"/>
      <c r="D232" s="895"/>
      <c r="E232" s="895"/>
      <c r="F232" s="895"/>
      <c r="G232" s="895"/>
      <c r="H232" s="895"/>
      <c r="I232" s="895"/>
      <c r="J232" s="895"/>
      <c r="K232" s="895"/>
      <c r="L232" s="895"/>
      <c r="M232" s="895"/>
      <c r="N232" s="896"/>
      <c r="O232" s="670"/>
      <c r="P232" s="642"/>
    </row>
    <row r="233" spans="1:16" ht="15.75">
      <c r="A233" s="738"/>
      <c r="B233" s="670"/>
      <c r="C233" s="670"/>
      <c r="D233" s="670"/>
      <c r="E233" s="670"/>
      <c r="F233" s="670"/>
      <c r="G233" s="670"/>
      <c r="H233" s="670"/>
      <c r="I233" s="670"/>
      <c r="J233" s="670"/>
      <c r="K233" s="670"/>
      <c r="L233" s="670"/>
      <c r="M233" s="670"/>
      <c r="N233" s="739"/>
      <c r="O233" s="670"/>
      <c r="P233" s="642"/>
    </row>
    <row r="234" spans="1:16" ht="16.5">
      <c r="A234" s="738"/>
      <c r="B234" s="900" t="s">
        <v>1498</v>
      </c>
      <c r="C234" s="895"/>
      <c r="D234" s="895"/>
      <c r="E234" s="895"/>
      <c r="F234" s="895"/>
      <c r="G234" s="895"/>
      <c r="H234" s="895"/>
      <c r="I234" s="895"/>
      <c r="J234" s="895"/>
      <c r="K234" s="895"/>
      <c r="L234" s="895"/>
      <c r="M234" s="895"/>
      <c r="N234" s="896"/>
      <c r="O234" s="670"/>
      <c r="P234" s="642"/>
    </row>
    <row r="235" spans="1:16" ht="15.75">
      <c r="A235" s="738"/>
      <c r="B235" s="670"/>
      <c r="C235" s="670"/>
      <c r="D235" s="670"/>
      <c r="E235" s="670"/>
      <c r="F235" s="670"/>
      <c r="G235" s="670"/>
      <c r="H235" s="670"/>
      <c r="I235" s="670"/>
      <c r="J235" s="670"/>
      <c r="K235" s="670"/>
      <c r="L235" s="670"/>
      <c r="M235" s="670"/>
      <c r="N235" s="739"/>
      <c r="O235" s="670"/>
      <c r="P235" s="642"/>
    </row>
    <row r="236" spans="1:16" ht="16.5">
      <c r="A236" s="738"/>
      <c r="B236" s="670"/>
      <c r="C236" s="902" t="s">
        <v>114</v>
      </c>
      <c r="D236" s="903"/>
      <c r="E236" s="903"/>
      <c r="F236" s="903"/>
      <c r="G236" s="903"/>
      <c r="H236" s="903"/>
      <c r="I236" s="903"/>
      <c r="J236" s="903"/>
      <c r="K236" s="903"/>
      <c r="L236" s="903"/>
      <c r="M236" s="903"/>
      <c r="N236" s="904"/>
      <c r="O236" s="670"/>
      <c r="P236" s="642"/>
    </row>
    <row r="237" spans="1:16" ht="16.5">
      <c r="A237" s="738"/>
      <c r="B237" s="670"/>
      <c r="C237" s="902" t="s">
        <v>115</v>
      </c>
      <c r="D237" s="903"/>
      <c r="E237" s="903"/>
      <c r="F237" s="903"/>
      <c r="G237" s="903"/>
      <c r="H237" s="903"/>
      <c r="I237" s="903"/>
      <c r="J237" s="903"/>
      <c r="K237" s="903"/>
      <c r="L237" s="903"/>
      <c r="M237" s="903"/>
      <c r="N237" s="904"/>
      <c r="O237" s="670"/>
      <c r="P237" s="642"/>
    </row>
    <row r="238" spans="1:16" ht="17.25" thickBot="1">
      <c r="A238" s="741"/>
      <c r="B238" s="742"/>
      <c r="C238" s="905" t="s">
        <v>116</v>
      </c>
      <c r="D238" s="898"/>
      <c r="E238" s="898"/>
      <c r="F238" s="898"/>
      <c r="G238" s="898"/>
      <c r="H238" s="898"/>
      <c r="I238" s="898"/>
      <c r="J238" s="898"/>
      <c r="K238" s="898"/>
      <c r="L238" s="898"/>
      <c r="M238" s="898"/>
      <c r="N238" s="899"/>
      <c r="O238" s="670"/>
      <c r="P238" s="642"/>
    </row>
    <row r="239" spans="1:16" ht="15.75">
      <c r="A239" s="670"/>
      <c r="B239" s="670"/>
      <c r="C239" s="670"/>
      <c r="D239" s="670"/>
      <c r="E239" s="670"/>
      <c r="F239" s="670"/>
      <c r="G239" s="670"/>
      <c r="H239" s="670"/>
      <c r="I239" s="670"/>
      <c r="J239" s="670"/>
      <c r="K239" s="670"/>
      <c r="L239" s="670"/>
      <c r="M239" s="670"/>
      <c r="N239" s="670"/>
      <c r="O239" s="670"/>
      <c r="P239" s="642"/>
    </row>
    <row r="240" spans="1:16" ht="15.75">
      <c r="A240" s="670"/>
      <c r="B240" s="670"/>
      <c r="C240" s="670"/>
      <c r="D240" s="670"/>
      <c r="E240" s="670"/>
      <c r="F240" s="670"/>
      <c r="G240" s="670"/>
      <c r="H240" s="670"/>
      <c r="I240" s="670"/>
      <c r="J240" s="670"/>
      <c r="K240" s="670"/>
      <c r="L240" s="670"/>
      <c r="M240" s="670"/>
      <c r="N240" s="670"/>
      <c r="O240" s="670"/>
      <c r="P240" s="642"/>
    </row>
    <row r="241" spans="1:16" ht="15.75">
      <c r="A241" s="670"/>
      <c r="B241" s="670"/>
      <c r="C241" s="670"/>
      <c r="D241" s="670"/>
      <c r="E241" s="670"/>
      <c r="F241" s="670"/>
      <c r="G241" s="670"/>
      <c r="H241" s="670"/>
      <c r="I241" s="670"/>
      <c r="J241" s="670"/>
      <c r="K241" s="670"/>
      <c r="L241" s="670"/>
      <c r="M241" s="670"/>
      <c r="N241" s="670"/>
      <c r="O241" s="670"/>
      <c r="P241" s="642"/>
    </row>
    <row r="242" spans="1:16" ht="15.75">
      <c r="A242" s="670"/>
      <c r="B242" s="670"/>
      <c r="C242" s="670"/>
      <c r="D242" s="670"/>
      <c r="E242" s="670"/>
      <c r="F242" s="670"/>
      <c r="G242" s="670"/>
      <c r="H242" s="670"/>
      <c r="I242" s="670"/>
      <c r="J242" s="670"/>
      <c r="K242" s="670"/>
      <c r="L242" s="670"/>
      <c r="M242" s="670"/>
      <c r="N242" s="670"/>
      <c r="O242" s="670"/>
      <c r="P242" s="642"/>
    </row>
    <row r="243" spans="1:16" ht="15.75">
      <c r="A243" s="670"/>
      <c r="B243" s="670"/>
      <c r="C243" s="670"/>
      <c r="D243" s="670"/>
      <c r="E243" s="670"/>
      <c r="F243" s="670"/>
      <c r="G243" s="670"/>
      <c r="H243" s="670"/>
      <c r="I243" s="670"/>
      <c r="J243" s="670"/>
      <c r="K243" s="670"/>
      <c r="L243" s="670"/>
      <c r="M243" s="670"/>
      <c r="N243" s="670"/>
      <c r="O243" s="670"/>
      <c r="P243" s="642"/>
    </row>
    <row r="244" spans="1:16" ht="15.75">
      <c r="A244" s="670"/>
      <c r="B244" s="670"/>
      <c r="C244" s="670"/>
      <c r="D244" s="670"/>
      <c r="E244" s="670"/>
      <c r="F244" s="670"/>
      <c r="G244" s="670"/>
      <c r="H244" s="670"/>
      <c r="I244" s="670"/>
      <c r="J244" s="670"/>
      <c r="K244" s="670"/>
      <c r="L244" s="670"/>
      <c r="M244" s="670"/>
      <c r="N244" s="670"/>
      <c r="O244" s="670"/>
      <c r="P244" s="642"/>
    </row>
    <row r="245" spans="1:16" ht="15.75">
      <c r="A245" s="670"/>
      <c r="B245" s="670"/>
      <c r="C245" s="670"/>
      <c r="D245" s="670"/>
      <c r="E245" s="670"/>
      <c r="F245" s="670"/>
      <c r="G245" s="670"/>
      <c r="H245" s="670"/>
      <c r="I245" s="670"/>
      <c r="J245" s="670"/>
      <c r="K245" s="670"/>
      <c r="L245" s="670"/>
      <c r="M245" s="670"/>
      <c r="N245" s="670"/>
      <c r="O245" s="670"/>
      <c r="P245" s="642"/>
    </row>
    <row r="246" spans="1:16" ht="15.75">
      <c r="A246" s="670"/>
      <c r="B246" s="670"/>
      <c r="C246" s="670"/>
      <c r="D246" s="670"/>
      <c r="E246" s="670"/>
      <c r="F246" s="670"/>
      <c r="G246" s="670"/>
      <c r="H246" s="670"/>
      <c r="I246" s="670"/>
      <c r="J246" s="670"/>
      <c r="K246" s="670"/>
      <c r="L246" s="670"/>
      <c r="M246" s="670"/>
      <c r="N246" s="670"/>
      <c r="O246" s="670"/>
      <c r="P246" s="642"/>
    </row>
    <row r="247" spans="1:16" ht="15.75">
      <c r="A247" s="670"/>
      <c r="B247" s="670"/>
      <c r="C247" s="670"/>
      <c r="D247" s="670"/>
      <c r="E247" s="670"/>
      <c r="F247" s="670"/>
      <c r="G247" s="670"/>
      <c r="H247" s="670"/>
      <c r="I247" s="670"/>
      <c r="J247" s="670"/>
      <c r="K247" s="670"/>
      <c r="L247" s="670"/>
      <c r="M247" s="670"/>
      <c r="N247" s="670"/>
      <c r="O247" s="670"/>
      <c r="P247" s="642"/>
    </row>
    <row r="248" spans="1:16" ht="15.75">
      <c r="A248" s="670"/>
      <c r="B248" s="670"/>
      <c r="C248" s="670"/>
      <c r="D248" s="670"/>
      <c r="E248" s="670"/>
      <c r="F248" s="670"/>
      <c r="G248" s="670"/>
      <c r="H248" s="670"/>
      <c r="I248" s="670"/>
      <c r="J248" s="670"/>
      <c r="K248" s="670"/>
      <c r="L248" s="670"/>
      <c r="M248" s="670"/>
      <c r="N248" s="670"/>
      <c r="O248" s="670"/>
      <c r="P248" s="642"/>
    </row>
    <row r="249" spans="1:16" ht="15.75">
      <c r="A249" s="670"/>
      <c r="B249" s="670"/>
      <c r="C249" s="670"/>
      <c r="D249" s="670"/>
      <c r="E249" s="670"/>
      <c r="F249" s="670"/>
      <c r="G249" s="670"/>
      <c r="H249" s="670"/>
      <c r="I249" s="670"/>
      <c r="J249" s="670"/>
      <c r="K249" s="670"/>
      <c r="L249" s="670"/>
      <c r="M249" s="670"/>
      <c r="N249" s="670"/>
      <c r="O249" s="670"/>
      <c r="P249" s="642"/>
    </row>
    <row r="250" spans="1:16" ht="15.75">
      <c r="A250" s="670"/>
      <c r="B250" s="670"/>
      <c r="C250" s="670"/>
      <c r="D250" s="670"/>
      <c r="E250" s="670"/>
      <c r="F250" s="670"/>
      <c r="G250" s="670"/>
      <c r="H250" s="670"/>
      <c r="I250" s="670"/>
      <c r="J250" s="670"/>
      <c r="K250" s="670"/>
      <c r="L250" s="670"/>
      <c r="M250" s="670"/>
      <c r="N250" s="670"/>
      <c r="O250" s="670"/>
      <c r="P250" s="642"/>
    </row>
    <row r="251" spans="1:16" ht="15.75">
      <c r="A251" s="670"/>
      <c r="B251" s="670"/>
      <c r="C251" s="670"/>
      <c r="D251" s="670"/>
      <c r="E251" s="670"/>
      <c r="F251" s="670"/>
      <c r="G251" s="670"/>
      <c r="H251" s="670"/>
      <c r="I251" s="670"/>
      <c r="J251" s="670"/>
      <c r="K251" s="670"/>
      <c r="L251" s="670"/>
      <c r="M251" s="670"/>
      <c r="N251" s="670"/>
      <c r="O251" s="670"/>
      <c r="P251" s="642"/>
    </row>
    <row r="252" spans="1:16" ht="15.75">
      <c r="A252" s="670"/>
      <c r="B252" s="670"/>
      <c r="C252" s="670"/>
      <c r="D252" s="670"/>
      <c r="E252" s="670"/>
      <c r="F252" s="670"/>
      <c r="G252" s="670"/>
      <c r="H252" s="670"/>
      <c r="I252" s="670"/>
      <c r="J252" s="670"/>
      <c r="K252" s="670"/>
      <c r="L252" s="670"/>
      <c r="M252" s="670"/>
      <c r="N252" s="670"/>
      <c r="O252" s="670"/>
      <c r="P252" s="642"/>
    </row>
    <row r="253" spans="1:16" ht="15.75">
      <c r="A253" s="670"/>
      <c r="B253" s="670"/>
      <c r="C253" s="670"/>
      <c r="D253" s="670"/>
      <c r="E253" s="670"/>
      <c r="F253" s="670"/>
      <c r="G253" s="670"/>
      <c r="H253" s="670"/>
      <c r="I253" s="670"/>
      <c r="J253" s="670"/>
      <c r="K253" s="670"/>
      <c r="L253" s="670"/>
      <c r="M253" s="670"/>
      <c r="N253" s="670"/>
      <c r="O253" s="670"/>
      <c r="P253" s="642"/>
    </row>
    <row r="254" spans="1:16" ht="15.75">
      <c r="A254" s="670"/>
      <c r="B254" s="670"/>
      <c r="C254" s="670"/>
      <c r="D254" s="670"/>
      <c r="E254" s="670"/>
      <c r="F254" s="670"/>
      <c r="G254" s="670"/>
      <c r="H254" s="670"/>
      <c r="I254" s="670"/>
      <c r="J254" s="670"/>
      <c r="K254" s="670"/>
      <c r="L254" s="670"/>
      <c r="M254" s="670"/>
      <c r="N254" s="670"/>
      <c r="O254" s="670"/>
      <c r="P254" s="642"/>
    </row>
    <row r="255" spans="1:16" ht="15.75">
      <c r="A255" s="5"/>
      <c r="B255" s="5"/>
      <c r="C255" s="5"/>
      <c r="D255" s="5"/>
      <c r="E255" s="5"/>
      <c r="F255" s="5"/>
      <c r="G255" s="5"/>
      <c r="H255" s="5"/>
      <c r="I255" s="5"/>
      <c r="J255" s="5"/>
      <c r="K255" s="5"/>
      <c r="L255" s="5"/>
      <c r="M255" s="5"/>
      <c r="N255" s="5"/>
      <c r="O255" s="5"/>
    </row>
    <row r="256" spans="1:16" ht="16.5" thickBot="1">
      <c r="A256" s="5"/>
      <c r="B256" s="5"/>
      <c r="C256" s="5"/>
      <c r="D256" s="5"/>
      <c r="E256" s="5"/>
      <c r="F256" s="5"/>
      <c r="G256" s="5"/>
      <c r="H256" s="5"/>
      <c r="I256" s="5"/>
      <c r="J256" s="5"/>
      <c r="K256" s="5"/>
      <c r="L256" s="5"/>
      <c r="M256" s="5"/>
      <c r="N256" s="5"/>
      <c r="O256" s="5"/>
    </row>
    <row r="257" spans="1:16" ht="27.75" customHeight="1" thickTop="1">
      <c r="A257" s="735"/>
      <c r="B257" s="45" t="s">
        <v>117</v>
      </c>
      <c r="C257" s="45"/>
      <c r="D257" s="45"/>
      <c r="E257" s="45"/>
      <c r="F257" s="45"/>
      <c r="G257" s="45"/>
      <c r="H257" s="45"/>
      <c r="I257" s="45"/>
      <c r="J257" s="45"/>
      <c r="K257" s="45"/>
      <c r="L257" s="45"/>
      <c r="M257" s="45"/>
      <c r="N257" s="45"/>
      <c r="O257" s="670"/>
      <c r="P257" s="642"/>
    </row>
    <row r="258" spans="1:16" ht="15.75">
      <c r="A258" s="738"/>
      <c r="B258" s="670"/>
      <c r="C258" s="670"/>
      <c r="D258" s="670"/>
      <c r="E258" s="670"/>
      <c r="F258" s="670"/>
      <c r="G258" s="670"/>
      <c r="H258" s="670"/>
      <c r="I258" s="670"/>
      <c r="J258" s="670"/>
      <c r="K258" s="670"/>
      <c r="L258" s="670"/>
      <c r="M258" s="670"/>
      <c r="N258" s="739"/>
      <c r="O258" s="670"/>
      <c r="P258" s="642"/>
    </row>
    <row r="259" spans="1:16" ht="18.75">
      <c r="A259" s="738"/>
      <c r="B259" s="728" t="s">
        <v>118</v>
      </c>
      <c r="C259" s="670"/>
      <c r="D259" s="670"/>
      <c r="E259" s="670"/>
      <c r="F259" s="670"/>
      <c r="G259" s="670"/>
      <c r="H259" s="670"/>
      <c r="I259" s="670"/>
      <c r="J259" s="670"/>
      <c r="K259" s="670"/>
      <c r="L259" s="670"/>
      <c r="M259" s="670"/>
      <c r="N259" s="739"/>
      <c r="O259" s="670"/>
      <c r="P259" s="642"/>
    </row>
    <row r="260" spans="1:16" ht="18.75">
      <c r="A260" s="738"/>
      <c r="B260" s="728" t="s">
        <v>119</v>
      </c>
      <c r="C260" s="670"/>
      <c r="D260" s="670"/>
      <c r="E260" s="670"/>
      <c r="F260" s="670"/>
      <c r="G260" s="670"/>
      <c r="H260" s="670"/>
      <c r="I260" s="670"/>
      <c r="J260" s="670"/>
      <c r="K260" s="670"/>
      <c r="L260" s="670"/>
      <c r="M260" s="670"/>
      <c r="N260" s="739"/>
      <c r="O260" s="670"/>
      <c r="P260" s="642"/>
    </row>
    <row r="261" spans="1:16" ht="15.75">
      <c r="A261" s="738"/>
      <c r="B261" s="670"/>
      <c r="C261" s="670"/>
      <c r="D261" s="670"/>
      <c r="E261" s="670"/>
      <c r="F261" s="670"/>
      <c r="G261" s="670"/>
      <c r="H261" s="670"/>
      <c r="I261" s="670"/>
      <c r="J261" s="670"/>
      <c r="K261" s="670"/>
      <c r="L261" s="670"/>
      <c r="M261" s="670"/>
      <c r="N261" s="739"/>
      <c r="O261" s="670"/>
      <c r="P261" s="642"/>
    </row>
    <row r="262" spans="1:16" ht="15.75">
      <c r="A262" s="738"/>
      <c r="B262" s="670"/>
      <c r="C262" s="670"/>
      <c r="D262" s="670"/>
      <c r="E262" s="670"/>
      <c r="F262" s="670"/>
      <c r="G262" s="670"/>
      <c r="H262" s="670"/>
      <c r="I262" s="670"/>
      <c r="J262" s="670"/>
      <c r="K262" s="670"/>
      <c r="L262" s="670"/>
      <c r="M262" s="670"/>
      <c r="N262" s="739"/>
      <c r="O262" s="670"/>
      <c r="P262" s="642"/>
    </row>
    <row r="263" spans="1:16" ht="15.75">
      <c r="A263" s="738"/>
      <c r="B263" s="909" t="s">
        <v>120</v>
      </c>
      <c r="C263" s="895"/>
      <c r="D263" s="895"/>
      <c r="E263" s="895"/>
      <c r="F263" s="895"/>
      <c r="G263" s="895"/>
      <c r="H263" s="895"/>
      <c r="I263" s="895"/>
      <c r="J263" s="895"/>
      <c r="K263" s="895"/>
      <c r="L263" s="895"/>
      <c r="M263" s="895"/>
      <c r="N263" s="904"/>
      <c r="O263" s="670"/>
      <c r="P263" s="642"/>
    </row>
    <row r="264" spans="1:16" ht="15.75">
      <c r="A264" s="738"/>
      <c r="B264" s="895"/>
      <c r="C264" s="895"/>
      <c r="D264" s="895"/>
      <c r="E264" s="895"/>
      <c r="F264" s="895"/>
      <c r="G264" s="895"/>
      <c r="H264" s="895"/>
      <c r="I264" s="895"/>
      <c r="J264" s="895"/>
      <c r="K264" s="895"/>
      <c r="L264" s="895"/>
      <c r="M264" s="895"/>
      <c r="N264" s="904"/>
      <c r="O264" s="670"/>
      <c r="P264" s="642"/>
    </row>
    <row r="265" spans="1:16" ht="15.75">
      <c r="A265" s="738"/>
      <c r="B265" s="895"/>
      <c r="C265" s="895"/>
      <c r="D265" s="895"/>
      <c r="E265" s="895"/>
      <c r="F265" s="895"/>
      <c r="G265" s="895"/>
      <c r="H265" s="895"/>
      <c r="I265" s="895"/>
      <c r="J265" s="895"/>
      <c r="K265" s="895"/>
      <c r="L265" s="895"/>
      <c r="M265" s="895"/>
      <c r="N265" s="904"/>
      <c r="O265" s="670"/>
      <c r="P265" s="642"/>
    </row>
    <row r="266" spans="1:16" ht="15.75">
      <c r="A266" s="738"/>
      <c r="B266" s="895"/>
      <c r="C266" s="895"/>
      <c r="D266" s="895"/>
      <c r="E266" s="895"/>
      <c r="F266" s="895"/>
      <c r="G266" s="895"/>
      <c r="H266" s="895"/>
      <c r="I266" s="895"/>
      <c r="J266" s="895"/>
      <c r="K266" s="895"/>
      <c r="L266" s="895"/>
      <c r="M266" s="895"/>
      <c r="N266" s="904"/>
      <c r="O266" s="670"/>
      <c r="P266" s="642"/>
    </row>
    <row r="267" spans="1:16" ht="15.75">
      <c r="A267" s="738"/>
      <c r="B267" s="895"/>
      <c r="C267" s="895"/>
      <c r="D267" s="895"/>
      <c r="E267" s="895"/>
      <c r="F267" s="895"/>
      <c r="G267" s="895"/>
      <c r="H267" s="895"/>
      <c r="I267" s="895"/>
      <c r="J267" s="895"/>
      <c r="K267" s="895"/>
      <c r="L267" s="895"/>
      <c r="M267" s="895"/>
      <c r="N267" s="904"/>
      <c r="O267" s="670"/>
      <c r="P267" s="642"/>
    </row>
    <row r="268" spans="1:16" ht="15.75">
      <c r="A268" s="738"/>
      <c r="B268" s="895"/>
      <c r="C268" s="895"/>
      <c r="D268" s="895"/>
      <c r="E268" s="895"/>
      <c r="F268" s="895"/>
      <c r="G268" s="895"/>
      <c r="H268" s="895"/>
      <c r="I268" s="895"/>
      <c r="J268" s="895"/>
      <c r="K268" s="895"/>
      <c r="L268" s="895"/>
      <c r="M268" s="895"/>
      <c r="N268" s="904"/>
      <c r="O268" s="670"/>
      <c r="P268" s="642"/>
    </row>
    <row r="269" spans="1:16" ht="15.75">
      <c r="A269" s="738"/>
      <c r="B269" s="895"/>
      <c r="C269" s="895"/>
      <c r="D269" s="895"/>
      <c r="E269" s="895"/>
      <c r="F269" s="895"/>
      <c r="G269" s="895"/>
      <c r="H269" s="895"/>
      <c r="I269" s="895"/>
      <c r="J269" s="895"/>
      <c r="K269" s="895"/>
      <c r="L269" s="895"/>
      <c r="M269" s="895"/>
      <c r="N269" s="904"/>
      <c r="O269" s="670"/>
      <c r="P269" s="642"/>
    </row>
    <row r="270" spans="1:16" ht="15.75">
      <c r="A270" s="738"/>
      <c r="B270" s="895"/>
      <c r="C270" s="895"/>
      <c r="D270" s="895"/>
      <c r="E270" s="895"/>
      <c r="F270" s="895"/>
      <c r="G270" s="895"/>
      <c r="H270" s="895"/>
      <c r="I270" s="895"/>
      <c r="J270" s="895"/>
      <c r="K270" s="895"/>
      <c r="L270" s="895"/>
      <c r="M270" s="895"/>
      <c r="N270" s="904"/>
      <c r="O270" s="670"/>
      <c r="P270" s="642"/>
    </row>
    <row r="271" spans="1:16" ht="15.75">
      <c r="A271" s="738"/>
      <c r="B271" s="895"/>
      <c r="C271" s="895"/>
      <c r="D271" s="895"/>
      <c r="E271" s="895"/>
      <c r="F271" s="895"/>
      <c r="G271" s="895"/>
      <c r="H271" s="895"/>
      <c r="I271" s="895"/>
      <c r="J271" s="895"/>
      <c r="K271" s="895"/>
      <c r="L271" s="895"/>
      <c r="M271" s="895"/>
      <c r="N271" s="904"/>
      <c r="O271" s="670"/>
      <c r="P271" s="642"/>
    </row>
    <row r="272" spans="1:16" ht="15.75">
      <c r="A272" s="738"/>
      <c r="B272" s="903"/>
      <c r="C272" s="903"/>
      <c r="D272" s="903"/>
      <c r="E272" s="903"/>
      <c r="F272" s="903"/>
      <c r="G272" s="903"/>
      <c r="H272" s="903"/>
      <c r="I272" s="903"/>
      <c r="J272" s="903"/>
      <c r="K272" s="903"/>
      <c r="L272" s="903"/>
      <c r="M272" s="903"/>
      <c r="N272" s="904"/>
      <c r="O272" s="670"/>
      <c r="P272" s="642"/>
    </row>
    <row r="273" spans="1:16" ht="15.75">
      <c r="A273" s="738"/>
      <c r="B273" s="670"/>
      <c r="C273" s="670"/>
      <c r="D273" s="670"/>
      <c r="E273" s="670"/>
      <c r="F273" s="670"/>
      <c r="G273" s="670"/>
      <c r="H273" s="670"/>
      <c r="I273" s="670"/>
      <c r="J273" s="670"/>
      <c r="K273" s="670"/>
      <c r="L273" s="670"/>
      <c r="M273" s="670"/>
      <c r="N273" s="739"/>
      <c r="O273" s="670"/>
      <c r="P273" s="642"/>
    </row>
    <row r="274" spans="1:16" ht="15.75">
      <c r="A274" s="738"/>
      <c r="B274" s="901" t="s">
        <v>1506</v>
      </c>
      <c r="C274" s="895"/>
      <c r="D274" s="895"/>
      <c r="E274" s="895"/>
      <c r="F274" s="895"/>
      <c r="G274" s="895"/>
      <c r="H274" s="895"/>
      <c r="I274" s="895"/>
      <c r="J274" s="895"/>
      <c r="K274" s="895"/>
      <c r="L274" s="895"/>
      <c r="M274" s="895"/>
      <c r="N274" s="904"/>
      <c r="O274" s="670"/>
      <c r="P274" s="642"/>
    </row>
    <row r="275" spans="1:16" ht="15.75">
      <c r="A275" s="738"/>
      <c r="B275" s="895"/>
      <c r="C275" s="895"/>
      <c r="D275" s="895"/>
      <c r="E275" s="895"/>
      <c r="F275" s="895"/>
      <c r="G275" s="895"/>
      <c r="H275" s="895"/>
      <c r="I275" s="895"/>
      <c r="J275" s="895"/>
      <c r="K275" s="895"/>
      <c r="L275" s="895"/>
      <c r="M275" s="895"/>
      <c r="N275" s="904"/>
      <c r="O275" s="670"/>
      <c r="P275" s="642"/>
    </row>
    <row r="276" spans="1:16" ht="15.75">
      <c r="A276" s="738"/>
      <c r="B276" s="895"/>
      <c r="C276" s="895"/>
      <c r="D276" s="895"/>
      <c r="E276" s="895"/>
      <c r="F276" s="895"/>
      <c r="G276" s="895"/>
      <c r="H276" s="895"/>
      <c r="I276" s="895"/>
      <c r="J276" s="895"/>
      <c r="K276" s="895"/>
      <c r="L276" s="895"/>
      <c r="M276" s="895"/>
      <c r="N276" s="904"/>
      <c r="O276" s="670"/>
      <c r="P276" s="642"/>
    </row>
    <row r="277" spans="1:16" ht="15.75">
      <c r="A277" s="738"/>
      <c r="B277" s="895"/>
      <c r="C277" s="895"/>
      <c r="D277" s="895"/>
      <c r="E277" s="895"/>
      <c r="F277" s="895"/>
      <c r="G277" s="895"/>
      <c r="H277" s="895"/>
      <c r="I277" s="895"/>
      <c r="J277" s="895"/>
      <c r="K277" s="895"/>
      <c r="L277" s="895"/>
      <c r="M277" s="895"/>
      <c r="N277" s="904"/>
      <c r="O277" s="670"/>
      <c r="P277" s="642"/>
    </row>
    <row r="278" spans="1:16" ht="15.75">
      <c r="A278" s="738"/>
      <c r="B278" s="895"/>
      <c r="C278" s="895"/>
      <c r="D278" s="895"/>
      <c r="E278" s="895"/>
      <c r="F278" s="895"/>
      <c r="G278" s="895"/>
      <c r="H278" s="895"/>
      <c r="I278" s="895"/>
      <c r="J278" s="895"/>
      <c r="K278" s="895"/>
      <c r="L278" s="895"/>
      <c r="M278" s="895"/>
      <c r="N278" s="904"/>
      <c r="O278" s="670"/>
      <c r="P278" s="642"/>
    </row>
    <row r="279" spans="1:16" ht="15.75">
      <c r="A279" s="738"/>
      <c r="B279" s="895"/>
      <c r="C279" s="895"/>
      <c r="D279" s="895"/>
      <c r="E279" s="895"/>
      <c r="F279" s="895"/>
      <c r="G279" s="895"/>
      <c r="H279" s="895"/>
      <c r="I279" s="895"/>
      <c r="J279" s="895"/>
      <c r="K279" s="895"/>
      <c r="L279" s="895"/>
      <c r="M279" s="895"/>
      <c r="N279" s="904"/>
      <c r="O279" s="670"/>
      <c r="P279" s="642"/>
    </row>
    <row r="280" spans="1:16" ht="15.75">
      <c r="A280" s="738"/>
      <c r="B280" s="895"/>
      <c r="C280" s="895"/>
      <c r="D280" s="895"/>
      <c r="E280" s="895"/>
      <c r="F280" s="895"/>
      <c r="G280" s="895"/>
      <c r="H280" s="895"/>
      <c r="I280" s="895"/>
      <c r="J280" s="895"/>
      <c r="K280" s="895"/>
      <c r="L280" s="895"/>
      <c r="M280" s="895"/>
      <c r="N280" s="904"/>
      <c r="O280" s="670"/>
      <c r="P280" s="642"/>
    </row>
    <row r="281" spans="1:16" ht="15.75">
      <c r="A281" s="738"/>
      <c r="B281" s="895"/>
      <c r="C281" s="895"/>
      <c r="D281" s="895"/>
      <c r="E281" s="895"/>
      <c r="F281" s="895"/>
      <c r="G281" s="895"/>
      <c r="H281" s="895"/>
      <c r="I281" s="895"/>
      <c r="J281" s="895"/>
      <c r="K281" s="895"/>
      <c r="L281" s="895"/>
      <c r="M281" s="895"/>
      <c r="N281" s="904"/>
      <c r="O281" s="670"/>
      <c r="P281" s="642"/>
    </row>
    <row r="282" spans="1:16" ht="15.75">
      <c r="A282" s="738"/>
      <c r="B282" s="895"/>
      <c r="C282" s="895"/>
      <c r="D282" s="895"/>
      <c r="E282" s="895"/>
      <c r="F282" s="895"/>
      <c r="G282" s="895"/>
      <c r="H282" s="895"/>
      <c r="I282" s="895"/>
      <c r="J282" s="895"/>
      <c r="K282" s="895"/>
      <c r="L282" s="895"/>
      <c r="M282" s="895"/>
      <c r="N282" s="904"/>
      <c r="O282" s="670"/>
      <c r="P282" s="642"/>
    </row>
    <row r="283" spans="1:16" ht="15.75">
      <c r="A283" s="738"/>
      <c r="B283" s="895"/>
      <c r="C283" s="895"/>
      <c r="D283" s="895"/>
      <c r="E283" s="895"/>
      <c r="F283" s="895"/>
      <c r="G283" s="895"/>
      <c r="H283" s="895"/>
      <c r="I283" s="895"/>
      <c r="J283" s="895"/>
      <c r="K283" s="895"/>
      <c r="L283" s="895"/>
      <c r="M283" s="895"/>
      <c r="N283" s="904"/>
      <c r="O283" s="670"/>
      <c r="P283" s="642"/>
    </row>
    <row r="284" spans="1:16" ht="15.75">
      <c r="A284" s="738"/>
      <c r="B284" s="895"/>
      <c r="C284" s="895"/>
      <c r="D284" s="895"/>
      <c r="E284" s="895"/>
      <c r="F284" s="895"/>
      <c r="G284" s="895"/>
      <c r="H284" s="895"/>
      <c r="I284" s="895"/>
      <c r="J284" s="895"/>
      <c r="K284" s="895"/>
      <c r="L284" s="895"/>
      <c r="M284" s="895"/>
      <c r="N284" s="904"/>
      <c r="O284" s="670"/>
      <c r="P284" s="642"/>
    </row>
    <row r="285" spans="1:16" ht="15.75">
      <c r="A285" s="738"/>
      <c r="B285" s="903"/>
      <c r="C285" s="903"/>
      <c r="D285" s="903"/>
      <c r="E285" s="903"/>
      <c r="F285" s="903"/>
      <c r="G285" s="903"/>
      <c r="H285" s="903"/>
      <c r="I285" s="903"/>
      <c r="J285" s="903"/>
      <c r="K285" s="903"/>
      <c r="L285" s="903"/>
      <c r="M285" s="903"/>
      <c r="N285" s="904"/>
      <c r="O285" s="597"/>
      <c r="P285" s="642"/>
    </row>
    <row r="286" spans="1:16" ht="15.75">
      <c r="A286" s="738"/>
      <c r="B286" s="670"/>
      <c r="C286" s="670"/>
      <c r="D286" s="670"/>
      <c r="E286" s="670"/>
      <c r="F286" s="670"/>
      <c r="G286" s="670"/>
      <c r="H286" s="670"/>
      <c r="I286" s="670"/>
      <c r="J286" s="670"/>
      <c r="K286" s="670"/>
      <c r="L286" s="670"/>
      <c r="M286" s="670"/>
      <c r="N286" s="739"/>
      <c r="O286" s="597"/>
      <c r="P286" s="642"/>
    </row>
    <row r="287" spans="1:16" ht="16.5">
      <c r="A287" s="738"/>
      <c r="B287" s="897" t="s">
        <v>121</v>
      </c>
      <c r="C287" s="895"/>
      <c r="D287" s="895"/>
      <c r="E287" s="895"/>
      <c r="F287" s="895"/>
      <c r="G287" s="895"/>
      <c r="H287" s="895"/>
      <c r="I287" s="895"/>
      <c r="J287" s="895"/>
      <c r="K287" s="895"/>
      <c r="L287" s="895"/>
      <c r="M287" s="895"/>
      <c r="N287" s="896"/>
      <c r="O287" s="597"/>
      <c r="P287" s="642"/>
    </row>
    <row r="288" spans="1:16" ht="15.75">
      <c r="A288" s="738"/>
      <c r="B288" s="670"/>
      <c r="C288" s="670"/>
      <c r="D288" s="670"/>
      <c r="E288" s="670"/>
      <c r="F288" s="670"/>
      <c r="G288" s="670"/>
      <c r="H288" s="670"/>
      <c r="I288" s="670"/>
      <c r="J288" s="670"/>
      <c r="K288" s="670"/>
      <c r="L288" s="670"/>
      <c r="M288" s="670"/>
      <c r="N288" s="739"/>
      <c r="O288" s="597"/>
      <c r="P288" s="642"/>
    </row>
    <row r="289" spans="1:16" ht="16.5">
      <c r="A289" s="738"/>
      <c r="B289" s="894" t="s">
        <v>122</v>
      </c>
      <c r="C289" s="895"/>
      <c r="D289" s="895"/>
      <c r="E289" s="895"/>
      <c r="F289" s="895"/>
      <c r="G289" s="895"/>
      <c r="H289" s="895"/>
      <c r="I289" s="895"/>
      <c r="J289" s="895"/>
      <c r="K289" s="895"/>
      <c r="L289" s="895"/>
      <c r="M289" s="895"/>
      <c r="N289" s="896"/>
      <c r="O289" s="597"/>
      <c r="P289" s="642"/>
    </row>
    <row r="290" spans="1:16" ht="15.75">
      <c r="A290" s="738"/>
      <c r="B290" s="670"/>
      <c r="C290" s="670"/>
      <c r="D290" s="670"/>
      <c r="E290" s="670"/>
      <c r="F290" s="670"/>
      <c r="G290" s="670"/>
      <c r="H290" s="670"/>
      <c r="I290" s="670"/>
      <c r="J290" s="670"/>
      <c r="K290" s="670"/>
      <c r="L290" s="670"/>
      <c r="M290" s="670"/>
      <c r="N290" s="739"/>
      <c r="O290" s="597"/>
      <c r="P290" s="642"/>
    </row>
    <row r="291" spans="1:16" ht="16.5">
      <c r="A291" s="738"/>
      <c r="B291" s="894" t="s">
        <v>123</v>
      </c>
      <c r="C291" s="895"/>
      <c r="D291" s="895"/>
      <c r="E291" s="895"/>
      <c r="F291" s="895"/>
      <c r="G291" s="895"/>
      <c r="H291" s="895"/>
      <c r="I291" s="895"/>
      <c r="J291" s="895"/>
      <c r="K291" s="895"/>
      <c r="L291" s="895"/>
      <c r="M291" s="895"/>
      <c r="N291" s="896"/>
      <c r="O291" s="597"/>
      <c r="P291" s="642"/>
    </row>
    <row r="292" spans="1:16" ht="15.75">
      <c r="A292" s="738"/>
      <c r="B292" s="670"/>
      <c r="C292" s="670"/>
      <c r="D292" s="670"/>
      <c r="E292" s="670"/>
      <c r="F292" s="670"/>
      <c r="G292" s="670"/>
      <c r="H292" s="670"/>
      <c r="I292" s="670"/>
      <c r="J292" s="670"/>
      <c r="K292" s="670"/>
      <c r="L292" s="670"/>
      <c r="M292" s="670"/>
      <c r="N292" s="739"/>
      <c r="O292" s="597"/>
      <c r="P292" s="642"/>
    </row>
    <row r="293" spans="1:16" ht="16.5">
      <c r="A293" s="738"/>
      <c r="B293" s="894" t="s">
        <v>124</v>
      </c>
      <c r="C293" s="895"/>
      <c r="D293" s="895"/>
      <c r="E293" s="895"/>
      <c r="F293" s="895"/>
      <c r="G293" s="895"/>
      <c r="H293" s="895"/>
      <c r="I293" s="895"/>
      <c r="J293" s="895"/>
      <c r="K293" s="895"/>
      <c r="L293" s="895"/>
      <c r="M293" s="895"/>
      <c r="N293" s="896"/>
      <c r="O293" s="597"/>
      <c r="P293" s="642"/>
    </row>
    <row r="294" spans="1:16" ht="15.75">
      <c r="A294" s="738"/>
      <c r="B294" s="897" t="s">
        <v>125</v>
      </c>
      <c r="C294" s="895"/>
      <c r="D294" s="895"/>
      <c r="E294" s="895"/>
      <c r="F294" s="895"/>
      <c r="G294" s="895"/>
      <c r="H294" s="895"/>
      <c r="I294" s="895"/>
      <c r="J294" s="895"/>
      <c r="K294" s="895"/>
      <c r="L294" s="895"/>
      <c r="M294" s="895"/>
      <c r="N294" s="896"/>
      <c r="O294" s="597"/>
      <c r="P294" s="642"/>
    </row>
    <row r="295" spans="1:16" ht="15.75">
      <c r="A295" s="738"/>
      <c r="B295" s="895"/>
      <c r="C295" s="895"/>
      <c r="D295" s="895"/>
      <c r="E295" s="895"/>
      <c r="F295" s="895"/>
      <c r="G295" s="895"/>
      <c r="H295" s="895"/>
      <c r="I295" s="895"/>
      <c r="J295" s="895"/>
      <c r="K295" s="895"/>
      <c r="L295" s="895"/>
      <c r="M295" s="895"/>
      <c r="N295" s="896"/>
      <c r="O295" s="597"/>
      <c r="P295" s="642"/>
    </row>
    <row r="296" spans="1:16" ht="15.75">
      <c r="A296" s="738"/>
      <c r="B296" s="895"/>
      <c r="C296" s="895"/>
      <c r="D296" s="895"/>
      <c r="E296" s="895"/>
      <c r="F296" s="895"/>
      <c r="G296" s="895"/>
      <c r="H296" s="895"/>
      <c r="I296" s="895"/>
      <c r="J296" s="895"/>
      <c r="K296" s="895"/>
      <c r="L296" s="895"/>
      <c r="M296" s="895"/>
      <c r="N296" s="896"/>
      <c r="O296" s="597"/>
      <c r="P296" s="642"/>
    </row>
    <row r="297" spans="1:16" ht="15.75">
      <c r="A297" s="738"/>
      <c r="B297" s="894" t="s">
        <v>126</v>
      </c>
      <c r="C297" s="895"/>
      <c r="D297" s="895"/>
      <c r="E297" s="895"/>
      <c r="F297" s="895"/>
      <c r="G297" s="895"/>
      <c r="H297" s="895"/>
      <c r="I297" s="895"/>
      <c r="J297" s="895"/>
      <c r="K297" s="895"/>
      <c r="L297" s="895"/>
      <c r="M297" s="895"/>
      <c r="N297" s="896"/>
      <c r="O297" s="597"/>
      <c r="P297" s="642"/>
    </row>
    <row r="298" spans="1:16" ht="16.5" thickBot="1">
      <c r="A298" s="741"/>
      <c r="B298" s="898"/>
      <c r="C298" s="898"/>
      <c r="D298" s="898"/>
      <c r="E298" s="898"/>
      <c r="F298" s="898"/>
      <c r="G298" s="898"/>
      <c r="H298" s="898"/>
      <c r="I298" s="898"/>
      <c r="J298" s="898"/>
      <c r="K298" s="898"/>
      <c r="L298" s="898"/>
      <c r="M298" s="898"/>
      <c r="N298" s="899"/>
      <c r="O298" s="597"/>
      <c r="P298" s="642"/>
    </row>
    <row r="299" spans="1:16" ht="16.5" thickBot="1">
      <c r="A299" s="670"/>
      <c r="B299" s="596"/>
      <c r="C299" s="596"/>
      <c r="D299" s="596"/>
      <c r="E299" s="596"/>
      <c r="F299" s="596"/>
      <c r="G299" s="596"/>
      <c r="H299" s="596"/>
      <c r="I299" s="596"/>
      <c r="J299" s="596"/>
      <c r="K299" s="596"/>
      <c r="L299" s="596"/>
      <c r="M299" s="596"/>
      <c r="N299" s="596"/>
      <c r="O299" s="597"/>
      <c r="P299" s="642"/>
    </row>
    <row r="300" spans="1:16" ht="15.75">
      <c r="A300" s="760"/>
      <c r="B300" s="761"/>
      <c r="C300" s="761"/>
      <c r="D300" s="761"/>
      <c r="E300" s="761"/>
      <c r="F300" s="761"/>
      <c r="G300" s="761"/>
      <c r="H300" s="761"/>
      <c r="I300" s="761"/>
      <c r="J300" s="761"/>
      <c r="K300" s="761"/>
      <c r="L300" s="761"/>
      <c r="M300" s="761"/>
      <c r="N300" s="762"/>
      <c r="O300" s="597"/>
      <c r="P300" s="642"/>
    </row>
    <row r="301" spans="1:16" ht="18.75">
      <c r="A301" s="763" t="s">
        <v>1513</v>
      </c>
      <c r="B301" s="764"/>
      <c r="C301" s="764"/>
      <c r="D301" s="764"/>
      <c r="E301" s="764"/>
      <c r="F301" s="764"/>
      <c r="G301" s="764"/>
      <c r="H301" s="764"/>
      <c r="I301" s="764"/>
      <c r="J301" s="764"/>
      <c r="K301" s="764"/>
      <c r="L301" s="764"/>
      <c r="M301" s="764"/>
      <c r="N301" s="765"/>
      <c r="O301" s="597"/>
      <c r="P301" s="642"/>
    </row>
    <row r="302" spans="1:16" ht="18.75">
      <c r="A302" s="763" t="s">
        <v>1512</v>
      </c>
      <c r="B302" s="764"/>
      <c r="C302" s="764"/>
      <c r="D302" s="764"/>
      <c r="E302" s="764"/>
      <c r="F302" s="764"/>
      <c r="G302" s="764"/>
      <c r="H302" s="764"/>
      <c r="I302" s="764"/>
      <c r="J302" s="764"/>
      <c r="K302" s="764"/>
      <c r="L302" s="764"/>
      <c r="M302" s="764"/>
      <c r="N302" s="765"/>
      <c r="O302" s="597"/>
      <c r="P302" s="642"/>
    </row>
    <row r="303" spans="1:16" ht="16.5" thickBot="1">
      <c r="A303" s="766"/>
      <c r="B303" s="767"/>
      <c r="C303" s="767"/>
      <c r="D303" s="767"/>
      <c r="E303" s="767"/>
      <c r="F303" s="767"/>
      <c r="G303" s="767"/>
      <c r="H303" s="767"/>
      <c r="I303" s="767"/>
      <c r="J303" s="767"/>
      <c r="K303" s="767"/>
      <c r="L303" s="767"/>
      <c r="M303" s="767"/>
      <c r="N303" s="768"/>
      <c r="O303" s="597"/>
      <c r="P303" s="642"/>
    </row>
    <row r="304" spans="1:16" ht="16.5" thickBot="1">
      <c r="A304" s="5"/>
      <c r="B304" s="5"/>
      <c r="C304" s="5"/>
      <c r="D304" s="5"/>
      <c r="E304" s="5"/>
      <c r="F304" s="5"/>
      <c r="G304" s="5"/>
      <c r="H304" s="5"/>
      <c r="I304" s="5"/>
      <c r="J304" s="5"/>
      <c r="K304" s="5"/>
      <c r="L304" s="5"/>
      <c r="M304" s="5"/>
      <c r="N304" s="5"/>
    </row>
    <row r="305" spans="1:15" ht="16.5" thickTop="1">
      <c r="A305" s="44"/>
      <c r="B305" s="47"/>
      <c r="C305" s="47"/>
      <c r="D305" s="47"/>
      <c r="E305" s="47"/>
      <c r="F305" s="47"/>
      <c r="G305" s="47"/>
      <c r="H305" s="47"/>
      <c r="I305" s="47"/>
      <c r="J305" s="47"/>
      <c r="K305" s="47"/>
      <c r="L305" s="47"/>
      <c r="M305" s="47"/>
      <c r="N305" s="48"/>
      <c r="O305" s="5"/>
    </row>
    <row r="306" spans="1:15" ht="16.5">
      <c r="A306" s="49"/>
      <c r="B306" s="906" t="s">
        <v>127</v>
      </c>
      <c r="C306" s="907"/>
      <c r="D306" s="907"/>
      <c r="E306" s="907"/>
      <c r="F306" s="907"/>
      <c r="G306" s="907"/>
      <c r="H306" s="907"/>
      <c r="I306" s="907"/>
      <c r="J306" s="907"/>
      <c r="K306" s="907"/>
      <c r="L306" s="907"/>
      <c r="M306" s="907"/>
      <c r="N306" s="50"/>
      <c r="O306" s="5"/>
    </row>
    <row r="307" spans="1:15" ht="15.75">
      <c r="A307" s="52"/>
      <c r="B307" s="11"/>
      <c r="C307" s="11"/>
      <c r="D307" s="11"/>
      <c r="E307" s="11"/>
      <c r="F307" s="11"/>
      <c r="G307" s="11"/>
      <c r="H307" s="11"/>
      <c r="I307" s="11"/>
      <c r="J307" s="11"/>
      <c r="K307" s="11"/>
      <c r="L307" s="11"/>
      <c r="M307" s="11"/>
      <c r="N307" s="55"/>
      <c r="O307" s="5"/>
    </row>
    <row r="308" spans="1:15" ht="16.5" thickTop="1">
      <c r="A308" s="5"/>
      <c r="B308" s="5"/>
      <c r="C308" s="5"/>
      <c r="D308" s="5"/>
      <c r="E308" s="5"/>
      <c r="F308" s="5"/>
      <c r="G308" s="5"/>
      <c r="H308" s="5"/>
      <c r="I308" s="5"/>
      <c r="J308" s="5"/>
      <c r="K308" s="5"/>
      <c r="L308" s="5"/>
      <c r="M308" s="5"/>
      <c r="N308" s="5"/>
      <c r="O308" s="5"/>
    </row>
    <row r="309" spans="1:15" s="597" customFormat="1" ht="15.75">
      <c r="A309" s="670" t="s">
        <v>1998</v>
      </c>
      <c r="B309" s="670"/>
      <c r="C309" s="670"/>
      <c r="D309" s="670"/>
      <c r="E309" s="670"/>
      <c r="F309" s="670"/>
      <c r="G309" s="670"/>
      <c r="H309" s="670"/>
      <c r="I309" s="670"/>
      <c r="J309" s="670"/>
      <c r="K309" s="670"/>
      <c r="L309" s="670"/>
      <c r="M309" s="670"/>
      <c r="N309" s="670"/>
      <c r="O309" s="670"/>
    </row>
    <row r="310" spans="1:15" ht="15.75">
      <c r="A310" s="5"/>
      <c r="B310" s="5"/>
      <c r="C310" s="5"/>
      <c r="D310" s="5"/>
      <c r="E310" s="5"/>
      <c r="F310" s="5"/>
      <c r="G310" s="5"/>
      <c r="H310" s="5"/>
      <c r="I310" s="5"/>
      <c r="J310" s="5"/>
      <c r="K310" s="5"/>
      <c r="L310" s="5"/>
      <c r="M310" s="5"/>
      <c r="N310" s="5"/>
      <c r="O310" s="5"/>
    </row>
    <row r="311" spans="1:15" ht="16.5">
      <c r="A311" s="5"/>
      <c r="B311" s="908" t="s">
        <v>128</v>
      </c>
      <c r="C311" s="907"/>
      <c r="D311" s="907"/>
      <c r="E311" s="907"/>
      <c r="F311" s="907"/>
      <c r="G311" s="907"/>
      <c r="H311" s="907"/>
      <c r="I311" s="907"/>
      <c r="J311" s="907"/>
      <c r="K311" s="907"/>
      <c r="L311" s="907"/>
      <c r="M311" s="907"/>
      <c r="N311" s="907"/>
      <c r="O311" s="5"/>
    </row>
  </sheetData>
  <mergeCells count="81">
    <mergeCell ref="B52:J52"/>
    <mergeCell ref="B54:J54"/>
    <mergeCell ref="B55:F55"/>
    <mergeCell ref="B132:M132"/>
    <mergeCell ref="B74:N74"/>
    <mergeCell ref="B53:L53"/>
    <mergeCell ref="B95:N95"/>
    <mergeCell ref="B97:N99"/>
    <mergeCell ref="B101:N101"/>
    <mergeCell ref="B73:N73"/>
    <mergeCell ref="B75:N77"/>
    <mergeCell ref="C78:L81"/>
    <mergeCell ref="C82:L86"/>
    <mergeCell ref="B88:N90"/>
    <mergeCell ref="B56:N56"/>
    <mergeCell ref="B179:N180"/>
    <mergeCell ref="B2:N2"/>
    <mergeCell ref="B3:N3"/>
    <mergeCell ref="D6:L6"/>
    <mergeCell ref="B10:N13"/>
    <mergeCell ref="B15:N19"/>
    <mergeCell ref="B20:N24"/>
    <mergeCell ref="B25:N26"/>
    <mergeCell ref="B50:C50"/>
    <mergeCell ref="B27:N28"/>
    <mergeCell ref="B29:N29"/>
    <mergeCell ref="B30:N30"/>
    <mergeCell ref="B32:N35"/>
    <mergeCell ref="B37:N43"/>
    <mergeCell ref="B44:N48"/>
    <mergeCell ref="B92:N93"/>
    <mergeCell ref="B163:N164"/>
    <mergeCell ref="B134:N134"/>
    <mergeCell ref="C135:G135"/>
    <mergeCell ref="C136:G136"/>
    <mergeCell ref="B138:N138"/>
    <mergeCell ref="B139:N141"/>
    <mergeCell ref="B145:N146"/>
    <mergeCell ref="B153:N155"/>
    <mergeCell ref="B159:N160"/>
    <mergeCell ref="B215:N215"/>
    <mergeCell ref="B219:N219"/>
    <mergeCell ref="C220:N220"/>
    <mergeCell ref="B222:N222"/>
    <mergeCell ref="B104:N104"/>
    <mergeCell ref="B112:N114"/>
    <mergeCell ref="C115:L117"/>
    <mergeCell ref="B118:N120"/>
    <mergeCell ref="C122:D123"/>
    <mergeCell ref="E122:J122"/>
    <mergeCell ref="E123:K123"/>
    <mergeCell ref="B125:N126"/>
    <mergeCell ref="B131:N131"/>
    <mergeCell ref="B166:N167"/>
    <mergeCell ref="B169:N173"/>
    <mergeCell ref="B175:N177"/>
    <mergeCell ref="B188:N190"/>
    <mergeCell ref="C192:N192"/>
    <mergeCell ref="C193:N193"/>
    <mergeCell ref="C194:N194"/>
    <mergeCell ref="C195:N195"/>
    <mergeCell ref="B306:M306"/>
    <mergeCell ref="B311:N311"/>
    <mergeCell ref="B263:N272"/>
    <mergeCell ref="B274:N285"/>
    <mergeCell ref="B287:N287"/>
    <mergeCell ref="B289:N289"/>
    <mergeCell ref="C223:N223"/>
    <mergeCell ref="B291:N291"/>
    <mergeCell ref="B293:N293"/>
    <mergeCell ref="B294:N296"/>
    <mergeCell ref="B297:N298"/>
    <mergeCell ref="B225:N225"/>
    <mergeCell ref="C226:N226"/>
    <mergeCell ref="D227:N227"/>
    <mergeCell ref="D228:N228"/>
    <mergeCell ref="B232:N232"/>
    <mergeCell ref="B234:N234"/>
    <mergeCell ref="C236:N236"/>
    <mergeCell ref="C237:N237"/>
    <mergeCell ref="C238:N238"/>
  </mergeCells>
  <pageMargins left="0.7" right="0.7" top="0.75" bottom="0.75" header="0" footer="0"/>
  <pageSetup orientation="landscape" r:id="rId1"/>
  <rowBreaks count="5" manualBreakCount="5">
    <brk id="254" man="1"/>
    <brk id="213" man="1"/>
    <brk id="87" man="1"/>
    <brk id="44" man="1"/>
    <brk id="128"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Q653"/>
  <sheetViews>
    <sheetView showGridLines="0" view="pageBreakPreview" zoomScale="55" zoomScaleNormal="70" zoomScaleSheetLayoutView="55" workbookViewId="0">
      <selection activeCell="AJ23" sqref="AJ23"/>
    </sheetView>
  </sheetViews>
  <sheetFormatPr defaultColWidth="10.109375" defaultRowHeight="15"/>
  <cols>
    <col min="1" max="1" width="1.6640625" customWidth="1"/>
    <col min="2" max="2" width="9.77734375" customWidth="1"/>
    <col min="3" max="3" width="11.77734375" customWidth="1"/>
    <col min="4" max="4" width="3.88671875" customWidth="1"/>
    <col min="5" max="5" width="3.44140625" customWidth="1"/>
    <col min="6" max="6" width="3.6640625" customWidth="1"/>
    <col min="7" max="7" width="8.77734375" customWidth="1"/>
    <col min="8" max="8" width="3.44140625" customWidth="1"/>
    <col min="9" max="9" width="8.44140625" customWidth="1"/>
    <col min="10" max="10" width="4" customWidth="1"/>
    <col min="11" max="11" width="1.5546875" customWidth="1"/>
    <col min="12" max="12" width="13.33203125" customWidth="1"/>
    <col min="13" max="13" width="3.44140625" customWidth="1"/>
    <col min="14" max="14" width="6.5546875" customWidth="1"/>
    <col min="15" max="15" width="9.44140625" customWidth="1"/>
    <col min="16" max="16" width="7" customWidth="1"/>
    <col min="17" max="17" width="8.109375" customWidth="1"/>
    <col min="18" max="18" width="10.33203125" customWidth="1"/>
    <col min="19" max="20" width="12.44140625" customWidth="1"/>
    <col min="21" max="21" width="3.109375" customWidth="1"/>
    <col min="22" max="22" width="31.33203125" customWidth="1"/>
    <col min="23" max="23" width="20" hidden="1" customWidth="1"/>
    <col min="24" max="25" width="13.77734375" hidden="1" customWidth="1"/>
    <col min="26" max="26" width="15.44140625" hidden="1" customWidth="1"/>
    <col min="27" max="27" width="19.44140625" hidden="1" customWidth="1"/>
    <col min="28" max="28" width="13.77734375" customWidth="1"/>
    <col min="29" max="43" width="8.77734375" customWidth="1"/>
  </cols>
  <sheetData>
    <row r="1" spans="1:43" ht="27.75" thickTop="1" thickBot="1">
      <c r="A1" s="57"/>
      <c r="B1" s="833" t="s">
        <v>129</v>
      </c>
      <c r="C1" s="834"/>
      <c r="D1" s="834"/>
      <c r="E1" s="834"/>
      <c r="F1" s="834"/>
      <c r="G1" s="834"/>
      <c r="H1" s="834"/>
      <c r="I1" s="834"/>
      <c r="J1" s="834"/>
      <c r="K1" s="834"/>
      <c r="L1" s="834"/>
      <c r="M1" s="834"/>
      <c r="N1" s="834"/>
      <c r="O1" s="834"/>
      <c r="P1" s="835"/>
      <c r="Q1" s="835"/>
      <c r="R1" s="836"/>
      <c r="S1" s="836" t="s">
        <v>130</v>
      </c>
      <c r="T1" s="837"/>
      <c r="U1" s="798"/>
      <c r="V1" s="959" t="s">
        <v>131</v>
      </c>
      <c r="W1" s="58" t="s">
        <v>132</v>
      </c>
      <c r="X1" s="59" t="s">
        <v>133</v>
      </c>
      <c r="Y1" s="59" t="s">
        <v>134</v>
      </c>
      <c r="Z1" s="691" t="s">
        <v>1480</v>
      </c>
      <c r="AA1" s="692" t="s">
        <v>1481</v>
      </c>
      <c r="AB1" s="60"/>
      <c r="AC1" s="54"/>
      <c r="AD1" s="54"/>
      <c r="AE1" s="54"/>
      <c r="AF1" s="54"/>
      <c r="AG1" s="54"/>
      <c r="AH1" s="54"/>
      <c r="AI1" s="54"/>
      <c r="AJ1" s="54"/>
      <c r="AK1" s="54"/>
      <c r="AL1" s="54"/>
      <c r="AM1" s="54"/>
      <c r="AN1" s="54"/>
      <c r="AO1" s="54"/>
      <c r="AP1" s="54"/>
      <c r="AQ1" s="54"/>
    </row>
    <row r="2" spans="1:43" ht="35.25" customHeight="1" thickTop="1" thickBot="1">
      <c r="A2" s="61"/>
      <c r="B2" s="962" t="s">
        <v>135</v>
      </c>
      <c r="C2" s="895"/>
      <c r="D2" s="895"/>
      <c r="E2" s="895"/>
      <c r="F2" s="895"/>
      <c r="G2" s="895"/>
      <c r="H2" s="895"/>
      <c r="I2" s="895"/>
      <c r="J2" s="895"/>
      <c r="K2" s="895"/>
      <c r="L2" s="895"/>
      <c r="M2" s="895"/>
      <c r="N2" s="895"/>
      <c r="O2" s="895"/>
      <c r="P2" s="895"/>
      <c r="Q2" s="895"/>
      <c r="R2" s="895"/>
      <c r="S2" s="895"/>
      <c r="T2" s="963"/>
      <c r="U2" s="799"/>
      <c r="V2" s="960"/>
      <c r="W2" s="62" t="s">
        <v>136</v>
      </c>
      <c r="X2" s="63" t="s">
        <v>137</v>
      </c>
      <c r="Y2" s="64" t="s">
        <v>138</v>
      </c>
      <c r="Z2" s="65" t="s">
        <v>139</v>
      </c>
      <c r="AA2" s="66" t="s">
        <v>140</v>
      </c>
      <c r="AB2" s="60"/>
      <c r="AC2" s="54"/>
      <c r="AD2" s="54"/>
      <c r="AE2" s="30"/>
      <c r="AF2" s="30"/>
      <c r="AG2" s="30"/>
      <c r="AH2" s="30"/>
      <c r="AI2" s="30"/>
      <c r="AJ2" s="30"/>
      <c r="AK2" s="30"/>
      <c r="AL2" s="30"/>
      <c r="AM2" s="30"/>
      <c r="AN2" s="30"/>
      <c r="AO2" s="30"/>
      <c r="AP2" s="54"/>
      <c r="AQ2" s="67"/>
    </row>
    <row r="3" spans="1:43" ht="24" customHeight="1" thickTop="1" thickBot="1">
      <c r="A3" s="30"/>
      <c r="B3" s="838" t="s">
        <v>141</v>
      </c>
      <c r="C3" s="839"/>
      <c r="D3" s="642"/>
      <c r="E3" s="642"/>
      <c r="F3" s="642"/>
      <c r="G3" s="642"/>
      <c r="H3" s="642"/>
      <c r="I3" s="642"/>
      <c r="J3" s="642"/>
      <c r="K3" s="642"/>
      <c r="L3" s="642"/>
      <c r="M3" s="642"/>
      <c r="N3" s="642"/>
      <c r="O3" s="642"/>
      <c r="P3" s="642"/>
      <c r="Q3" s="964" t="s">
        <v>132</v>
      </c>
      <c r="R3" s="965"/>
      <c r="S3" s="965"/>
      <c r="T3" s="840"/>
      <c r="U3" s="800"/>
      <c r="V3" s="960"/>
      <c r="W3" s="69" t="s">
        <v>143</v>
      </c>
      <c r="X3" s="70" t="s">
        <v>144</v>
      </c>
      <c r="Y3" s="71" t="s">
        <v>145</v>
      </c>
      <c r="Z3" s="72"/>
      <c r="AA3" s="73" t="s">
        <v>146</v>
      </c>
      <c r="AB3" s="74"/>
      <c r="AC3" s="54"/>
      <c r="AD3" s="54"/>
      <c r="AE3" s="54"/>
      <c r="AF3" s="54"/>
      <c r="AG3" s="54"/>
      <c r="AH3" s="54"/>
      <c r="AI3" s="54"/>
      <c r="AJ3" s="54"/>
      <c r="AK3" s="54"/>
      <c r="AL3" s="54"/>
      <c r="AM3" s="54"/>
      <c r="AN3" s="54"/>
      <c r="AO3" s="54"/>
      <c r="AP3" s="54"/>
      <c r="AQ3" s="54"/>
    </row>
    <row r="4" spans="1:43" ht="26.25" customHeight="1" thickTop="1" thickBot="1">
      <c r="A4" s="30"/>
      <c r="B4" s="841" t="s">
        <v>1482</v>
      </c>
      <c r="C4" s="839"/>
      <c r="D4" s="642"/>
      <c r="E4" s="642"/>
      <c r="F4" s="642"/>
      <c r="G4" s="642"/>
      <c r="H4" s="642"/>
      <c r="I4" s="642"/>
      <c r="J4" s="642"/>
      <c r="K4" s="642"/>
      <c r="L4" s="642"/>
      <c r="M4" s="642"/>
      <c r="N4" s="842"/>
      <c r="O4" s="842"/>
      <c r="P4" s="843" t="s">
        <v>147</v>
      </c>
      <c r="Q4" s="966"/>
      <c r="R4" s="966"/>
      <c r="S4" s="966"/>
      <c r="T4" s="840"/>
      <c r="U4" s="800"/>
      <c r="V4" s="960"/>
      <c r="W4" s="69" t="s">
        <v>148</v>
      </c>
      <c r="X4" s="70" t="s">
        <v>149</v>
      </c>
      <c r="Y4" s="71" t="s">
        <v>150</v>
      </c>
      <c r="Z4" s="72" t="s">
        <v>151</v>
      </c>
      <c r="AA4" s="73" t="s">
        <v>152</v>
      </c>
      <c r="AB4" s="74"/>
      <c r="AC4" s="54"/>
      <c r="AD4" s="54"/>
      <c r="AE4" s="54"/>
      <c r="AF4" s="54"/>
      <c r="AG4" s="54"/>
      <c r="AH4" s="54"/>
      <c r="AI4" s="54"/>
      <c r="AJ4" s="54"/>
      <c r="AK4" s="54"/>
      <c r="AL4" s="54"/>
      <c r="AM4" s="54"/>
      <c r="AN4" s="54"/>
      <c r="AO4" s="54"/>
      <c r="AP4" s="54"/>
      <c r="AQ4" s="54"/>
    </row>
    <row r="5" spans="1:43" ht="34.5" customHeight="1" thickTop="1" thickBot="1">
      <c r="A5" s="54"/>
      <c r="B5" s="844" t="s">
        <v>153</v>
      </c>
      <c r="C5" s="845"/>
      <c r="D5" s="845"/>
      <c r="E5" s="845"/>
      <c r="F5" s="845"/>
      <c r="G5" s="845"/>
      <c r="H5" s="845"/>
      <c r="I5" s="845"/>
      <c r="J5" s="845"/>
      <c r="K5" s="845"/>
      <c r="L5" s="845"/>
      <c r="M5" s="845"/>
      <c r="N5" s="967" t="s">
        <v>154</v>
      </c>
      <c r="O5" s="903"/>
      <c r="P5" s="903"/>
      <c r="Q5" s="968"/>
      <c r="R5" s="969"/>
      <c r="S5" s="969"/>
      <c r="T5" s="840"/>
      <c r="U5" s="800"/>
      <c r="V5" s="960"/>
      <c r="W5" s="69" t="s">
        <v>155</v>
      </c>
      <c r="X5" s="70" t="s">
        <v>156</v>
      </c>
      <c r="Y5" s="71" t="s">
        <v>157</v>
      </c>
      <c r="Z5" s="72" t="s">
        <v>158</v>
      </c>
      <c r="AA5" s="76" t="s">
        <v>159</v>
      </c>
      <c r="AB5" s="74"/>
      <c r="AC5" s="54"/>
      <c r="AD5" s="54"/>
      <c r="AE5" s="54"/>
      <c r="AF5" s="54"/>
      <c r="AG5" s="54"/>
      <c r="AH5" s="54"/>
      <c r="AI5" s="54"/>
      <c r="AJ5" s="54"/>
      <c r="AK5" s="54"/>
      <c r="AL5" s="54"/>
      <c r="AM5" s="54"/>
      <c r="AN5" s="54"/>
      <c r="AO5" s="54"/>
      <c r="AP5" s="54"/>
      <c r="AQ5" s="54"/>
    </row>
    <row r="6" spans="1:43" ht="30" customHeight="1" thickTop="1" thickBot="1">
      <c r="A6" s="801"/>
      <c r="B6" s="1057" t="s">
        <v>160</v>
      </c>
      <c r="C6" s="694"/>
      <c r="D6" s="970" t="s">
        <v>161</v>
      </c>
      <c r="E6" s="971"/>
      <c r="F6" s="972"/>
      <c r="G6" s="697"/>
      <c r="H6" s="846"/>
      <c r="I6" s="846"/>
      <c r="J6" s="846"/>
      <c r="K6" s="846"/>
      <c r="L6" s="642"/>
      <c r="M6" s="642"/>
      <c r="N6" s="967" t="s">
        <v>162</v>
      </c>
      <c r="O6" s="967"/>
      <c r="P6" s="967"/>
      <c r="Q6" s="1055"/>
      <c r="R6" s="1055"/>
      <c r="S6" s="1055"/>
      <c r="T6" s="840"/>
      <c r="U6" s="800"/>
      <c r="V6" s="960"/>
      <c r="W6" s="69" t="s">
        <v>163</v>
      </c>
      <c r="X6" s="70" t="s">
        <v>164</v>
      </c>
      <c r="Y6" s="71" t="s">
        <v>165</v>
      </c>
      <c r="Z6" s="72"/>
      <c r="AA6" s="77"/>
      <c r="AB6" s="74"/>
      <c r="AC6" s="54"/>
      <c r="AD6" s="54"/>
      <c r="AE6" s="54"/>
      <c r="AF6" s="54"/>
      <c r="AG6" s="54"/>
      <c r="AH6" s="54"/>
      <c r="AI6" s="54"/>
      <c r="AJ6" s="54"/>
      <c r="AK6" s="54"/>
      <c r="AL6" s="54"/>
      <c r="AM6" s="54"/>
      <c r="AN6" s="54"/>
      <c r="AO6" s="54"/>
      <c r="AP6" s="54"/>
      <c r="AQ6" s="54"/>
    </row>
    <row r="7" spans="1:43" ht="31.5" thickTop="1" thickBot="1">
      <c r="A7" s="801"/>
      <c r="B7" s="1058"/>
      <c r="C7" s="695"/>
      <c r="D7" s="973"/>
      <c r="E7" s="895"/>
      <c r="F7" s="974"/>
      <c r="G7" s="698"/>
      <c r="H7" s="642"/>
      <c r="I7" s="846"/>
      <c r="J7" s="642"/>
      <c r="K7" s="846"/>
      <c r="L7" s="846"/>
      <c r="M7" s="642"/>
      <c r="N7" s="967"/>
      <c r="O7" s="967"/>
      <c r="P7" s="967"/>
      <c r="Q7" s="1056"/>
      <c r="R7" s="1056"/>
      <c r="S7" s="1056"/>
      <c r="T7" s="840"/>
      <c r="U7" s="800"/>
      <c r="V7" s="960"/>
      <c r="W7" s="69" t="s">
        <v>166</v>
      </c>
      <c r="X7" s="70" t="s">
        <v>167</v>
      </c>
      <c r="Y7" s="71" t="s">
        <v>168</v>
      </c>
      <c r="Z7" s="72" t="s">
        <v>169</v>
      </c>
      <c r="AA7" s="76" t="s">
        <v>170</v>
      </c>
      <c r="AB7" s="74"/>
      <c r="AE7" s="54"/>
      <c r="AF7" s="54"/>
      <c r="AG7" s="54"/>
      <c r="AH7" s="54"/>
      <c r="AI7" s="54"/>
      <c r="AJ7" s="54"/>
      <c r="AK7" s="54"/>
      <c r="AL7" s="54"/>
      <c r="AM7" s="54"/>
      <c r="AN7" s="54"/>
      <c r="AO7" s="54"/>
      <c r="AP7" s="54"/>
      <c r="AQ7" s="54"/>
    </row>
    <row r="8" spans="1:43" ht="33.75" customHeight="1" thickTop="1" thickBot="1">
      <c r="A8" s="801"/>
      <c r="B8" s="1059"/>
      <c r="C8" s="696"/>
      <c r="D8" s="975"/>
      <c r="E8" s="976"/>
      <c r="F8" s="977"/>
      <c r="G8" s="847"/>
      <c r="H8" s="848"/>
      <c r="I8" s="848"/>
      <c r="J8" s="849"/>
      <c r="K8" s="848"/>
      <c r="L8" s="642"/>
      <c r="M8" s="642"/>
      <c r="N8" s="842"/>
      <c r="O8" s="850" t="s">
        <v>171</v>
      </c>
      <c r="P8" s="851"/>
      <c r="Q8" s="978"/>
      <c r="R8" s="979"/>
      <c r="S8" s="979"/>
      <c r="T8" s="852"/>
      <c r="U8" s="642"/>
      <c r="V8" s="960"/>
      <c r="W8" s="69" t="s">
        <v>172</v>
      </c>
      <c r="X8" s="70" t="s">
        <v>173</v>
      </c>
      <c r="Y8" s="71" t="s">
        <v>174</v>
      </c>
      <c r="Z8" s="72" t="s">
        <v>140</v>
      </c>
      <c r="AA8" s="76" t="s">
        <v>175</v>
      </c>
      <c r="AB8" s="74"/>
      <c r="AC8" s="79"/>
      <c r="AD8" s="54"/>
      <c r="AE8" s="54"/>
      <c r="AF8" s="54"/>
      <c r="AG8" s="54"/>
      <c r="AH8" s="54"/>
      <c r="AI8" s="54"/>
      <c r="AJ8" s="54"/>
      <c r="AK8" s="54"/>
      <c r="AL8" s="54"/>
      <c r="AM8" s="54"/>
      <c r="AN8" s="54"/>
      <c r="AO8" s="54"/>
      <c r="AP8" s="54"/>
      <c r="AQ8" s="54"/>
    </row>
    <row r="9" spans="1:43" ht="18.75" customHeight="1" thickTop="1" thickBot="1">
      <c r="A9" s="54"/>
      <c r="B9" s="853"/>
      <c r="C9" s="854"/>
      <c r="D9" s="855"/>
      <c r="E9" s="855"/>
      <c r="F9" s="855"/>
      <c r="G9" s="856"/>
      <c r="H9" s="855"/>
      <c r="I9" s="857"/>
      <c r="J9" s="855"/>
      <c r="K9" s="857"/>
      <c r="L9" s="855"/>
      <c r="M9" s="855"/>
      <c r="N9" s="855"/>
      <c r="O9" s="855"/>
      <c r="P9" s="855"/>
      <c r="Q9" s="858"/>
      <c r="R9" s="858"/>
      <c r="S9" s="858"/>
      <c r="T9" s="859"/>
      <c r="U9" s="642"/>
      <c r="V9" s="960"/>
      <c r="W9" s="69" t="s">
        <v>176</v>
      </c>
      <c r="X9" s="70" t="s">
        <v>177</v>
      </c>
      <c r="Y9" s="71" t="s">
        <v>178</v>
      </c>
      <c r="Z9" s="72" t="s">
        <v>146</v>
      </c>
      <c r="AA9" s="76" t="s">
        <v>179</v>
      </c>
      <c r="AB9" s="82"/>
      <c r="AC9" s="79"/>
      <c r="AD9" s="54"/>
      <c r="AE9" s="54"/>
      <c r="AF9" s="54"/>
      <c r="AG9" s="54"/>
      <c r="AH9" s="54"/>
      <c r="AI9" s="54"/>
      <c r="AJ9" s="54"/>
      <c r="AK9" s="54"/>
      <c r="AL9" s="54"/>
      <c r="AM9" s="54"/>
      <c r="AN9" s="54"/>
      <c r="AO9" s="54"/>
      <c r="AP9" s="54"/>
      <c r="AQ9" s="54"/>
    </row>
    <row r="10" spans="1:43" ht="17.25" customHeight="1" thickTop="1" thickBot="1">
      <c r="A10" s="83"/>
      <c r="B10" s="860"/>
      <c r="C10" s="801"/>
      <c r="D10" s="801"/>
      <c r="E10" s="801"/>
      <c r="F10" s="801"/>
      <c r="G10" s="801"/>
      <c r="H10" s="801"/>
      <c r="I10" s="801"/>
      <c r="J10" s="801"/>
      <c r="K10" s="801"/>
      <c r="L10" s="801"/>
      <c r="M10" s="801"/>
      <c r="N10" s="801"/>
      <c r="O10" s="801"/>
      <c r="P10" s="801"/>
      <c r="Q10" s="801"/>
      <c r="R10" s="801"/>
      <c r="S10" s="801"/>
      <c r="T10" s="801"/>
      <c r="U10" s="801"/>
      <c r="V10" s="960"/>
      <c r="W10" s="69" t="s">
        <v>180</v>
      </c>
      <c r="X10" s="70" t="s">
        <v>181</v>
      </c>
      <c r="Y10" s="71" t="s">
        <v>182</v>
      </c>
      <c r="Z10" s="72" t="s">
        <v>183</v>
      </c>
      <c r="AA10" s="76" t="s">
        <v>184</v>
      </c>
      <c r="AB10" s="74"/>
      <c r="AC10" s="79"/>
      <c r="AD10" s="54"/>
      <c r="AE10" s="54"/>
      <c r="AF10" s="54"/>
      <c r="AG10" s="54"/>
      <c r="AH10" s="54"/>
      <c r="AI10" s="54"/>
      <c r="AJ10" s="54"/>
      <c r="AK10" s="54"/>
      <c r="AL10" s="54"/>
      <c r="AM10" s="54"/>
      <c r="AN10" s="54"/>
      <c r="AO10" s="54"/>
      <c r="AP10" s="54"/>
      <c r="AQ10" s="54"/>
    </row>
    <row r="11" spans="1:43" ht="27.75" thickTop="1" thickBot="1">
      <c r="A11" s="83"/>
      <c r="B11" s="861" t="s">
        <v>185</v>
      </c>
      <c r="C11" s="862"/>
      <c r="D11" s="862"/>
      <c r="E11" s="832"/>
      <c r="F11" s="863" t="s">
        <v>186</v>
      </c>
      <c r="G11" s="862"/>
      <c r="H11" s="862"/>
      <c r="I11" s="862"/>
      <c r="J11" s="862"/>
      <c r="K11" s="862"/>
      <c r="L11" s="862"/>
      <c r="M11" s="864"/>
      <c r="N11" s="864"/>
      <c r="O11" s="864"/>
      <c r="P11" s="864"/>
      <c r="Q11" s="864"/>
      <c r="R11" s="864"/>
      <c r="S11" s="864"/>
      <c r="T11" s="865"/>
      <c r="U11" s="797"/>
      <c r="V11" s="960"/>
      <c r="W11" s="69" t="s">
        <v>187</v>
      </c>
      <c r="X11" s="70" t="s">
        <v>188</v>
      </c>
      <c r="Y11" s="71" t="s">
        <v>189</v>
      </c>
      <c r="Z11" s="72" t="s">
        <v>190</v>
      </c>
      <c r="AA11" s="76" t="s">
        <v>191</v>
      </c>
      <c r="AB11" s="74"/>
      <c r="AC11" s="54"/>
      <c r="AD11" s="54"/>
      <c r="AE11" s="54"/>
      <c r="AF11" s="54"/>
      <c r="AG11" s="54"/>
      <c r="AH11" s="54"/>
      <c r="AI11" s="54"/>
      <c r="AJ11" s="54"/>
      <c r="AK11" s="54"/>
      <c r="AL11" s="54"/>
      <c r="AM11" s="54"/>
      <c r="AN11" s="54"/>
      <c r="AO11" s="54"/>
      <c r="AP11" s="54"/>
      <c r="AQ11" s="54"/>
    </row>
    <row r="12" spans="1:43" ht="26.85" customHeight="1" thickTop="1" thickBot="1">
      <c r="A12" s="83"/>
      <c r="B12" s="1060" t="s">
        <v>192</v>
      </c>
      <c r="C12" s="971"/>
      <c r="D12" s="972"/>
      <c r="E12" s="1061" t="s">
        <v>193</v>
      </c>
      <c r="F12" s="1062"/>
      <c r="G12" s="1033"/>
      <c r="H12" s="1033"/>
      <c r="I12" s="1033"/>
      <c r="J12" s="1033"/>
      <c r="K12" s="1033"/>
      <c r="L12" s="1033"/>
      <c r="M12" s="1033"/>
      <c r="N12" s="1033"/>
      <c r="O12" s="1033"/>
      <c r="P12" s="1033"/>
      <c r="Q12" s="1033"/>
      <c r="R12" s="1033"/>
      <c r="S12" s="1033"/>
      <c r="T12" s="866"/>
      <c r="U12" s="802"/>
      <c r="V12" s="960"/>
      <c r="W12" s="88" t="s">
        <v>194</v>
      </c>
      <c r="X12" s="70"/>
      <c r="Y12" s="71" t="s">
        <v>195</v>
      </c>
      <c r="Z12" s="72"/>
      <c r="AA12" s="76" t="s">
        <v>196</v>
      </c>
      <c r="AB12" s="74"/>
      <c r="AC12" s="79"/>
      <c r="AD12" s="54"/>
      <c r="AE12" s="54"/>
      <c r="AF12" s="54"/>
      <c r="AG12" s="54"/>
      <c r="AH12" s="54"/>
      <c r="AI12" s="54"/>
      <c r="AJ12" s="54"/>
      <c r="AK12" s="54"/>
      <c r="AL12" s="54"/>
      <c r="AM12" s="54"/>
      <c r="AN12" s="54"/>
      <c r="AO12" s="54"/>
      <c r="AP12" s="54"/>
      <c r="AQ12" s="54"/>
    </row>
    <row r="13" spans="1:43" ht="26.85" customHeight="1" thickTop="1" thickBot="1">
      <c r="A13" s="83"/>
      <c r="B13" s="1029"/>
      <c r="C13" s="976"/>
      <c r="D13" s="977"/>
      <c r="E13" s="1031"/>
      <c r="F13" s="1034"/>
      <c r="G13" s="1034"/>
      <c r="H13" s="1034"/>
      <c r="I13" s="1034"/>
      <c r="J13" s="1034"/>
      <c r="K13" s="1034"/>
      <c r="L13" s="1034"/>
      <c r="M13" s="1034"/>
      <c r="N13" s="1034"/>
      <c r="O13" s="1034"/>
      <c r="P13" s="1034"/>
      <c r="Q13" s="1034"/>
      <c r="R13" s="1034"/>
      <c r="S13" s="1034"/>
      <c r="T13" s="866"/>
      <c r="U13" s="802"/>
      <c r="V13" s="960"/>
      <c r="W13" s="69" t="s">
        <v>197</v>
      </c>
      <c r="X13" s="67"/>
      <c r="Y13" s="89" t="s">
        <v>198</v>
      </c>
      <c r="Z13" s="72" t="s">
        <v>199</v>
      </c>
      <c r="AA13" s="76" t="s">
        <v>200</v>
      </c>
      <c r="AB13" s="74"/>
      <c r="AC13" s="54"/>
      <c r="AD13" s="54"/>
      <c r="AE13" s="54"/>
      <c r="AF13" s="54"/>
      <c r="AG13" s="54"/>
      <c r="AH13" s="54"/>
      <c r="AI13" s="54"/>
      <c r="AJ13" s="54"/>
      <c r="AK13" s="54"/>
      <c r="AL13" s="54"/>
      <c r="AM13" s="54"/>
      <c r="AN13" s="54"/>
      <c r="AO13" s="54"/>
      <c r="AP13" s="54"/>
      <c r="AQ13" s="54"/>
    </row>
    <row r="14" spans="1:43" ht="26.85" customHeight="1" thickTop="1" thickBot="1">
      <c r="A14" s="83"/>
      <c r="B14" s="1028" t="s">
        <v>201</v>
      </c>
      <c r="C14" s="971"/>
      <c r="D14" s="972"/>
      <c r="E14" s="1063" t="s">
        <v>193</v>
      </c>
      <c r="F14" s="1038"/>
      <c r="G14" s="1037"/>
      <c r="H14" s="1037"/>
      <c r="I14" s="1037"/>
      <c r="J14" s="1037"/>
      <c r="K14" s="1037"/>
      <c r="L14" s="1037"/>
      <c r="M14" s="1037"/>
      <c r="N14" s="1037"/>
      <c r="O14" s="1037"/>
      <c r="P14" s="1037"/>
      <c r="Q14" s="1037"/>
      <c r="R14" s="1037"/>
      <c r="S14" s="1037"/>
      <c r="T14" s="867"/>
      <c r="U14" s="803"/>
      <c r="V14" s="960"/>
      <c r="W14" s="69" t="s">
        <v>202</v>
      </c>
      <c r="X14" s="67"/>
      <c r="Y14" s="89" t="s">
        <v>203</v>
      </c>
      <c r="Z14" s="72" t="s">
        <v>204</v>
      </c>
      <c r="AA14" s="73"/>
      <c r="AB14" s="74"/>
      <c r="AC14" s="54"/>
      <c r="AD14" s="54"/>
      <c r="AE14" s="54"/>
      <c r="AF14" s="54"/>
      <c r="AG14" s="54"/>
      <c r="AH14" s="54"/>
      <c r="AI14" s="54"/>
      <c r="AJ14" s="54"/>
      <c r="AK14" s="54"/>
      <c r="AL14" s="54"/>
      <c r="AM14" s="54"/>
      <c r="AN14" s="54"/>
      <c r="AO14" s="54"/>
      <c r="AP14" s="54"/>
      <c r="AQ14" s="54"/>
    </row>
    <row r="15" spans="1:43" ht="26.85" customHeight="1" thickTop="1" thickBot="1">
      <c r="A15" s="90"/>
      <c r="B15" s="1029"/>
      <c r="C15" s="976"/>
      <c r="D15" s="977"/>
      <c r="E15" s="1031"/>
      <c r="F15" s="1034"/>
      <c r="G15" s="1034"/>
      <c r="H15" s="1034"/>
      <c r="I15" s="1034"/>
      <c r="J15" s="1034"/>
      <c r="K15" s="1034"/>
      <c r="L15" s="1034"/>
      <c r="M15" s="1034"/>
      <c r="N15" s="1034"/>
      <c r="O15" s="1034"/>
      <c r="P15" s="1034"/>
      <c r="Q15" s="1034"/>
      <c r="R15" s="1034"/>
      <c r="S15" s="1034"/>
      <c r="T15" s="867"/>
      <c r="U15" s="803"/>
      <c r="V15" s="960"/>
      <c r="W15" s="69" t="s">
        <v>205</v>
      </c>
      <c r="X15" s="91"/>
      <c r="Y15" s="89" t="s">
        <v>206</v>
      </c>
      <c r="Z15" s="72" t="s">
        <v>207</v>
      </c>
      <c r="AA15" s="76" t="s">
        <v>208</v>
      </c>
      <c r="AB15" s="74"/>
      <c r="AC15" s="54"/>
      <c r="AD15" s="54"/>
      <c r="AE15" s="54"/>
      <c r="AF15" s="92"/>
      <c r="AG15" s="92"/>
      <c r="AH15" s="92"/>
      <c r="AI15" s="92"/>
      <c r="AJ15" s="92"/>
      <c r="AK15" s="92"/>
      <c r="AL15" s="92"/>
      <c r="AM15" s="92"/>
      <c r="AN15" s="92"/>
      <c r="AO15" s="92"/>
      <c r="AP15" s="92"/>
      <c r="AQ15" s="92"/>
    </row>
    <row r="16" spans="1:43" ht="26.85" customHeight="1" thickTop="1" thickBot="1">
      <c r="A16" s="83"/>
      <c r="B16" s="1064" t="s">
        <v>209</v>
      </c>
      <c r="C16" s="895"/>
      <c r="D16" s="974"/>
      <c r="E16" s="1030" t="s">
        <v>193</v>
      </c>
      <c r="F16" s="1065"/>
      <c r="G16" s="1037"/>
      <c r="H16" s="1037"/>
      <c r="I16" s="1037"/>
      <c r="J16" s="1037"/>
      <c r="K16" s="1037"/>
      <c r="L16" s="1037"/>
      <c r="M16" s="1037"/>
      <c r="N16" s="1037"/>
      <c r="O16" s="1037"/>
      <c r="P16" s="1037"/>
      <c r="Q16" s="1037"/>
      <c r="R16" s="1037"/>
      <c r="S16" s="1037"/>
      <c r="T16" s="866"/>
      <c r="U16" s="802"/>
      <c r="V16" s="960"/>
      <c r="W16" s="69" t="s">
        <v>210</v>
      </c>
      <c r="X16" s="67"/>
      <c r="Y16" s="89" t="s">
        <v>211</v>
      </c>
      <c r="Z16" s="72" t="s">
        <v>212</v>
      </c>
      <c r="AA16" s="76" t="s">
        <v>213</v>
      </c>
      <c r="AB16" s="74"/>
      <c r="AC16" s="54"/>
      <c r="AD16" s="54"/>
      <c r="AE16" s="54"/>
      <c r="AF16" s="54"/>
      <c r="AG16" s="54"/>
      <c r="AH16" s="54"/>
      <c r="AI16" s="54"/>
      <c r="AJ16" s="54"/>
      <c r="AK16" s="54"/>
      <c r="AL16" s="54"/>
      <c r="AM16" s="54"/>
      <c r="AN16" s="54"/>
      <c r="AO16" s="54"/>
      <c r="AP16" s="54"/>
      <c r="AQ16" s="54"/>
    </row>
    <row r="17" spans="1:43" ht="26.85" customHeight="1" thickTop="1" thickBot="1">
      <c r="A17" s="83"/>
      <c r="B17" s="1029"/>
      <c r="C17" s="976"/>
      <c r="D17" s="977"/>
      <c r="E17" s="1031"/>
      <c r="F17" s="1034"/>
      <c r="G17" s="1034"/>
      <c r="H17" s="1034"/>
      <c r="I17" s="1034"/>
      <c r="J17" s="1034"/>
      <c r="K17" s="1034"/>
      <c r="L17" s="1034"/>
      <c r="M17" s="1034"/>
      <c r="N17" s="1034"/>
      <c r="O17" s="1034"/>
      <c r="P17" s="1034"/>
      <c r="Q17" s="1034"/>
      <c r="R17" s="1034"/>
      <c r="S17" s="1034"/>
      <c r="T17" s="866"/>
      <c r="U17" s="802"/>
      <c r="V17" s="960"/>
      <c r="W17" s="69" t="s">
        <v>214</v>
      </c>
      <c r="X17" s="67"/>
      <c r="Y17" s="89" t="s">
        <v>215</v>
      </c>
      <c r="Z17" s="72" t="s">
        <v>216</v>
      </c>
      <c r="AA17" s="76" t="s">
        <v>217</v>
      </c>
      <c r="AB17" s="74"/>
      <c r="AC17" s="54"/>
      <c r="AD17" s="54"/>
      <c r="AE17" s="54"/>
      <c r="AF17" s="54"/>
      <c r="AG17" s="54"/>
      <c r="AH17" s="54"/>
      <c r="AI17" s="54"/>
      <c r="AJ17" s="54"/>
      <c r="AK17" s="54"/>
      <c r="AL17" s="54"/>
      <c r="AM17" s="54"/>
      <c r="AN17" s="54"/>
      <c r="AO17" s="54"/>
      <c r="AP17" s="54"/>
      <c r="AQ17" s="54"/>
    </row>
    <row r="18" spans="1:43" ht="26.85" customHeight="1" thickTop="1" thickBot="1">
      <c r="A18" s="83"/>
      <c r="B18" s="1028" t="s">
        <v>218</v>
      </c>
      <c r="C18" s="971"/>
      <c r="D18" s="972"/>
      <c r="E18" s="1030" t="s">
        <v>193</v>
      </c>
      <c r="F18" s="1065"/>
      <c r="G18" s="1037"/>
      <c r="H18" s="1037"/>
      <c r="I18" s="1037"/>
      <c r="J18" s="1037"/>
      <c r="K18" s="807"/>
      <c r="L18" s="807"/>
      <c r="M18" s="1044"/>
      <c r="N18" s="1037"/>
      <c r="O18" s="1037"/>
      <c r="P18" s="807"/>
      <c r="Q18" s="1045"/>
      <c r="R18" s="1037"/>
      <c r="S18" s="1037"/>
      <c r="T18" s="868"/>
      <c r="U18" s="804"/>
      <c r="V18" s="960"/>
      <c r="W18" s="69" t="s">
        <v>220</v>
      </c>
      <c r="X18" s="67"/>
      <c r="Y18" s="89" t="s">
        <v>221</v>
      </c>
      <c r="Z18" s="72" t="s">
        <v>222</v>
      </c>
      <c r="AA18" s="73"/>
      <c r="AB18" s="94"/>
      <c r="AC18" s="54"/>
      <c r="AD18" s="54"/>
      <c r="AE18" s="54"/>
      <c r="AF18" s="54"/>
      <c r="AG18" s="54"/>
      <c r="AH18" s="54"/>
      <c r="AI18" s="54"/>
      <c r="AJ18" s="54"/>
      <c r="AK18" s="54"/>
      <c r="AL18" s="54"/>
      <c r="AM18" s="54"/>
      <c r="AN18" s="54"/>
      <c r="AO18" s="54"/>
      <c r="AP18" s="54"/>
      <c r="AQ18" s="54"/>
    </row>
    <row r="19" spans="1:43" ht="26.85" customHeight="1" thickTop="1" thickBot="1">
      <c r="A19" s="83"/>
      <c r="B19" s="1066"/>
      <c r="C19" s="895"/>
      <c r="D19" s="974"/>
      <c r="E19" s="1031"/>
      <c r="F19" s="1034"/>
      <c r="G19" s="1034"/>
      <c r="H19" s="1034"/>
      <c r="I19" s="1034"/>
      <c r="J19" s="1034"/>
      <c r="K19" s="807"/>
      <c r="L19" s="869" t="s">
        <v>223</v>
      </c>
      <c r="M19" s="1034"/>
      <c r="N19" s="1034"/>
      <c r="O19" s="1034"/>
      <c r="P19" s="870" t="s">
        <v>224</v>
      </c>
      <c r="Q19" s="1034"/>
      <c r="R19" s="1034"/>
      <c r="S19" s="1034"/>
      <c r="T19" s="868"/>
      <c r="U19" s="804"/>
      <c r="V19" s="960"/>
      <c r="W19" s="69" t="s">
        <v>225</v>
      </c>
      <c r="X19" s="97"/>
      <c r="Y19" s="89" t="s">
        <v>226</v>
      </c>
      <c r="Z19" s="72" t="s">
        <v>227</v>
      </c>
      <c r="AA19" s="73" t="s">
        <v>228</v>
      </c>
      <c r="AB19" s="74"/>
      <c r="AC19" s="54"/>
      <c r="AD19" s="54"/>
      <c r="AE19" s="54"/>
      <c r="AF19" s="54"/>
      <c r="AG19" s="54"/>
      <c r="AH19" s="54"/>
      <c r="AI19" s="54"/>
      <c r="AJ19" s="54"/>
      <c r="AK19" s="54"/>
      <c r="AL19" s="54"/>
      <c r="AM19" s="54"/>
      <c r="AN19" s="54"/>
      <c r="AO19" s="54"/>
      <c r="AP19" s="54"/>
      <c r="AQ19" s="54"/>
    </row>
    <row r="20" spans="1:43" ht="26.85" customHeight="1" thickTop="1" thickBot="1">
      <c r="A20" s="83"/>
      <c r="B20" s="1028" t="s">
        <v>229</v>
      </c>
      <c r="C20" s="971"/>
      <c r="D20" s="972"/>
      <c r="E20" s="1030" t="s">
        <v>193</v>
      </c>
      <c r="F20" s="1046"/>
      <c r="G20" s="1047"/>
      <c r="H20" s="1047"/>
      <c r="I20" s="1047"/>
      <c r="J20" s="1047"/>
      <c r="K20" s="1047"/>
      <c r="L20" s="1049" t="s">
        <v>230</v>
      </c>
      <c r="M20" s="1050"/>
      <c r="N20" s="1050"/>
      <c r="O20" s="1051"/>
      <c r="P20" s="1052"/>
      <c r="Q20" s="1052"/>
      <c r="R20" s="1052"/>
      <c r="S20" s="1052"/>
      <c r="T20" s="871"/>
      <c r="U20" s="805"/>
      <c r="V20" s="960"/>
      <c r="W20" s="69" t="s">
        <v>231</v>
      </c>
      <c r="X20" s="67"/>
      <c r="Y20" s="89" t="s">
        <v>232</v>
      </c>
      <c r="Z20" s="72" t="s">
        <v>233</v>
      </c>
      <c r="AA20" s="73" t="s">
        <v>234</v>
      </c>
      <c r="AB20" s="74"/>
      <c r="AC20" s="54"/>
      <c r="AD20" s="54"/>
      <c r="AE20" s="54"/>
      <c r="AF20" s="54"/>
      <c r="AG20" s="54"/>
      <c r="AH20" s="54"/>
      <c r="AI20" s="54"/>
      <c r="AJ20" s="54"/>
      <c r="AK20" s="54"/>
      <c r="AL20" s="54"/>
      <c r="AM20" s="54"/>
      <c r="AN20" s="54"/>
      <c r="AO20" s="54"/>
      <c r="AP20" s="54"/>
      <c r="AQ20" s="54"/>
    </row>
    <row r="21" spans="1:43" ht="26.85" customHeight="1" thickTop="1" thickBot="1">
      <c r="A21" s="83"/>
      <c r="B21" s="1029"/>
      <c r="C21" s="976"/>
      <c r="D21" s="977"/>
      <c r="E21" s="1031"/>
      <c r="F21" s="1048"/>
      <c r="G21" s="1048"/>
      <c r="H21" s="1048"/>
      <c r="I21" s="1048"/>
      <c r="J21" s="1048"/>
      <c r="K21" s="1048"/>
      <c r="L21" s="1050"/>
      <c r="M21" s="1050"/>
      <c r="N21" s="1050"/>
      <c r="O21" s="1053"/>
      <c r="P21" s="1053"/>
      <c r="Q21" s="1053"/>
      <c r="R21" s="1053"/>
      <c r="S21" s="1053"/>
      <c r="T21" s="871"/>
      <c r="U21" s="805"/>
      <c r="V21" s="960"/>
      <c r="W21" s="69" t="s">
        <v>235</v>
      </c>
      <c r="X21" s="67"/>
      <c r="Y21" s="89" t="s">
        <v>236</v>
      </c>
      <c r="Z21" s="72" t="s">
        <v>237</v>
      </c>
      <c r="AA21" s="76" t="s">
        <v>238</v>
      </c>
      <c r="AB21" s="74"/>
      <c r="AC21" s="67"/>
      <c r="AD21" s="54"/>
      <c r="AE21" s="54"/>
      <c r="AF21" s="54"/>
      <c r="AG21" s="54"/>
      <c r="AH21" s="54"/>
      <c r="AI21" s="54"/>
      <c r="AJ21" s="54"/>
      <c r="AK21" s="54"/>
      <c r="AL21" s="54"/>
      <c r="AM21" s="54"/>
      <c r="AN21" s="54"/>
      <c r="AO21" s="54"/>
      <c r="AP21" s="54"/>
      <c r="AQ21" s="54"/>
    </row>
    <row r="22" spans="1:43" ht="26.85" customHeight="1" thickTop="1" thickBot="1">
      <c r="A22" s="83"/>
      <c r="B22" s="1028" t="s">
        <v>239</v>
      </c>
      <c r="C22" s="971"/>
      <c r="D22" s="972"/>
      <c r="E22" s="1030" t="s">
        <v>193</v>
      </c>
      <c r="F22" s="1032"/>
      <c r="G22" s="1033"/>
      <c r="H22" s="1033"/>
      <c r="I22" s="1033"/>
      <c r="J22" s="1033"/>
      <c r="K22" s="1033"/>
      <c r="L22" s="1033"/>
      <c r="M22" s="1033"/>
      <c r="N22" s="1033"/>
      <c r="O22" s="1033"/>
      <c r="P22" s="1033"/>
      <c r="Q22" s="1033"/>
      <c r="R22" s="1033"/>
      <c r="S22" s="1033"/>
      <c r="T22" s="867"/>
      <c r="U22" s="803"/>
      <c r="V22" s="960"/>
      <c r="W22" s="69" t="s">
        <v>240</v>
      </c>
      <c r="X22" s="67"/>
      <c r="Y22" s="89" t="s">
        <v>241</v>
      </c>
      <c r="Z22" s="72" t="s">
        <v>242</v>
      </c>
      <c r="AA22" s="73" t="s">
        <v>243</v>
      </c>
      <c r="AB22" s="74"/>
      <c r="AC22" s="67"/>
      <c r="AD22" s="54"/>
      <c r="AE22" s="54"/>
      <c r="AF22" s="54"/>
      <c r="AG22" s="54"/>
      <c r="AH22" s="54"/>
      <c r="AI22" s="54"/>
      <c r="AJ22" s="54"/>
      <c r="AK22" s="54"/>
      <c r="AL22" s="54"/>
      <c r="AM22" s="54"/>
      <c r="AN22" s="54"/>
      <c r="AO22" s="54"/>
      <c r="AP22" s="54"/>
      <c r="AQ22" s="54"/>
    </row>
    <row r="23" spans="1:43" ht="26.85" customHeight="1" thickTop="1" thickBot="1">
      <c r="A23" s="83"/>
      <c r="B23" s="1029"/>
      <c r="C23" s="976"/>
      <c r="D23" s="977"/>
      <c r="E23" s="1031"/>
      <c r="F23" s="1034"/>
      <c r="G23" s="1034"/>
      <c r="H23" s="1034"/>
      <c r="I23" s="1034"/>
      <c r="J23" s="1034"/>
      <c r="K23" s="1034"/>
      <c r="L23" s="1034"/>
      <c r="M23" s="1034"/>
      <c r="N23" s="1034"/>
      <c r="O23" s="1034"/>
      <c r="P23" s="1034"/>
      <c r="Q23" s="1034"/>
      <c r="R23" s="1034"/>
      <c r="S23" s="1034"/>
      <c r="T23" s="867"/>
      <c r="U23" s="803"/>
      <c r="V23" s="960"/>
      <c r="W23" s="69" t="s">
        <v>244</v>
      </c>
      <c r="X23" s="67"/>
      <c r="Y23" s="89" t="s">
        <v>245</v>
      </c>
      <c r="Z23" s="72" t="s">
        <v>246</v>
      </c>
      <c r="AA23" s="76" t="s">
        <v>247</v>
      </c>
      <c r="AB23" s="74"/>
      <c r="AC23" s="54"/>
      <c r="AD23" s="54"/>
      <c r="AE23" s="54"/>
      <c r="AF23" s="54"/>
      <c r="AG23" s="54"/>
      <c r="AH23" s="54"/>
      <c r="AI23" s="54"/>
      <c r="AJ23" s="54"/>
      <c r="AK23" s="54"/>
      <c r="AL23" s="54"/>
      <c r="AM23" s="54"/>
      <c r="AN23" s="54"/>
      <c r="AO23" s="54"/>
      <c r="AP23" s="54"/>
      <c r="AQ23" s="54"/>
    </row>
    <row r="24" spans="1:43" ht="26.85" customHeight="1" thickTop="1" thickBot="1">
      <c r="A24" s="83"/>
      <c r="B24" s="1035" t="s">
        <v>248</v>
      </c>
      <c r="C24" s="971"/>
      <c r="D24" s="972"/>
      <c r="E24" s="1030" t="s">
        <v>193</v>
      </c>
      <c r="F24" s="1036"/>
      <c r="G24" s="1037"/>
      <c r="H24" s="1037"/>
      <c r="I24" s="1037"/>
      <c r="J24" s="1037"/>
      <c r="K24" s="1037"/>
      <c r="L24" s="1037"/>
      <c r="M24" s="1037"/>
      <c r="N24" s="1037"/>
      <c r="O24" s="1037"/>
      <c r="P24" s="1037"/>
      <c r="Q24" s="1037"/>
      <c r="R24" s="1037"/>
      <c r="S24" s="1037"/>
      <c r="T24" s="867"/>
      <c r="U24" s="803"/>
      <c r="V24" s="960"/>
      <c r="W24" s="69" t="s">
        <v>249</v>
      </c>
      <c r="X24" s="67"/>
      <c r="Y24" s="89" t="s">
        <v>250</v>
      </c>
      <c r="Z24" s="72" t="s">
        <v>251</v>
      </c>
      <c r="AA24" s="73" t="s">
        <v>252</v>
      </c>
      <c r="AB24" s="74"/>
      <c r="AC24" s="54"/>
      <c r="AD24" s="54"/>
      <c r="AE24" s="54"/>
      <c r="AF24" s="54"/>
      <c r="AG24" s="54"/>
      <c r="AH24" s="54"/>
      <c r="AI24" s="54"/>
      <c r="AJ24" s="54"/>
      <c r="AK24" s="54"/>
      <c r="AL24" s="54"/>
      <c r="AM24" s="54"/>
      <c r="AN24" s="54"/>
      <c r="AO24" s="54"/>
      <c r="AP24" s="54"/>
      <c r="AQ24" s="54"/>
    </row>
    <row r="25" spans="1:43" ht="26.85" customHeight="1" thickTop="1" thickBot="1">
      <c r="A25" s="83"/>
      <c r="B25" s="1029"/>
      <c r="C25" s="976"/>
      <c r="D25" s="977"/>
      <c r="E25" s="1031"/>
      <c r="F25" s="1034"/>
      <c r="G25" s="1034"/>
      <c r="H25" s="1034"/>
      <c r="I25" s="1034"/>
      <c r="J25" s="1034"/>
      <c r="K25" s="1034"/>
      <c r="L25" s="1034"/>
      <c r="M25" s="1034"/>
      <c r="N25" s="1034"/>
      <c r="O25" s="1034"/>
      <c r="P25" s="1034"/>
      <c r="Q25" s="1034"/>
      <c r="R25" s="1034"/>
      <c r="S25" s="1034"/>
      <c r="T25" s="867"/>
      <c r="U25" s="803"/>
      <c r="V25" s="960"/>
      <c r="W25" s="69" t="s">
        <v>253</v>
      </c>
      <c r="X25" s="67"/>
      <c r="Y25" s="89" t="s">
        <v>254</v>
      </c>
      <c r="Z25" s="72"/>
      <c r="AA25" s="76" t="s">
        <v>255</v>
      </c>
      <c r="AB25" s="74"/>
      <c r="AC25" s="54"/>
      <c r="AD25" s="54"/>
      <c r="AE25" s="54"/>
      <c r="AF25" s="54"/>
      <c r="AG25" s="54"/>
      <c r="AH25" s="54"/>
      <c r="AI25" s="54"/>
      <c r="AJ25" s="54"/>
      <c r="AK25" s="54"/>
      <c r="AL25" s="54"/>
      <c r="AM25" s="54"/>
      <c r="AN25" s="54"/>
      <c r="AO25" s="54"/>
      <c r="AP25" s="54"/>
      <c r="AQ25" s="54"/>
    </row>
    <row r="26" spans="1:43" ht="26.85" customHeight="1" thickTop="1" thickBot="1">
      <c r="A26" s="83"/>
      <c r="B26" s="1035" t="s">
        <v>256</v>
      </c>
      <c r="C26" s="971"/>
      <c r="D26" s="972"/>
      <c r="E26" s="1030" t="s">
        <v>193</v>
      </c>
      <c r="F26" s="1038"/>
      <c r="G26" s="1037"/>
      <c r="H26" s="1037"/>
      <c r="I26" s="1037"/>
      <c r="J26" s="1037"/>
      <c r="K26" s="1037"/>
      <c r="L26" s="1037"/>
      <c r="M26" s="1037"/>
      <c r="N26" s="1037"/>
      <c r="O26" s="1037"/>
      <c r="P26" s="1037"/>
      <c r="Q26" s="1037"/>
      <c r="R26" s="1037"/>
      <c r="S26" s="1037"/>
      <c r="T26" s="867"/>
      <c r="U26" s="803"/>
      <c r="V26" s="960"/>
      <c r="W26" s="69" t="s">
        <v>257</v>
      </c>
      <c r="X26" s="67"/>
      <c r="Y26" s="89" t="s">
        <v>258</v>
      </c>
      <c r="Z26" s="72" t="s">
        <v>259</v>
      </c>
      <c r="AA26" s="100" t="s">
        <v>260</v>
      </c>
      <c r="AB26" s="74"/>
      <c r="AC26" s="54"/>
      <c r="AD26" s="54"/>
      <c r="AE26" s="54"/>
      <c r="AF26" s="54"/>
      <c r="AG26" s="54"/>
      <c r="AH26" s="54"/>
      <c r="AI26" s="54"/>
      <c r="AJ26" s="54"/>
      <c r="AK26" s="54"/>
      <c r="AL26" s="54"/>
      <c r="AM26" s="54"/>
      <c r="AN26" s="54"/>
      <c r="AO26" s="54"/>
      <c r="AP26" s="54"/>
      <c r="AQ26" s="54"/>
    </row>
    <row r="27" spans="1:43" ht="26.85" customHeight="1" thickTop="1" thickBot="1">
      <c r="A27" s="83"/>
      <c r="B27" s="1029"/>
      <c r="C27" s="976"/>
      <c r="D27" s="977"/>
      <c r="E27" s="1031"/>
      <c r="F27" s="1034"/>
      <c r="G27" s="1034"/>
      <c r="H27" s="1034"/>
      <c r="I27" s="1034"/>
      <c r="J27" s="1034"/>
      <c r="K27" s="1034"/>
      <c r="L27" s="1034"/>
      <c r="M27" s="1034"/>
      <c r="N27" s="1034"/>
      <c r="O27" s="1034"/>
      <c r="P27" s="1034"/>
      <c r="Q27" s="1034"/>
      <c r="R27" s="1034"/>
      <c r="S27" s="1034"/>
      <c r="T27" s="867"/>
      <c r="U27" s="803"/>
      <c r="V27" s="960"/>
      <c r="W27" s="69" t="s">
        <v>261</v>
      </c>
      <c r="X27" s="67"/>
      <c r="Y27" s="89" t="s">
        <v>262</v>
      </c>
      <c r="Z27" s="101" t="s">
        <v>263</v>
      </c>
      <c r="AA27" s="76" t="s">
        <v>264</v>
      </c>
      <c r="AB27" s="94"/>
      <c r="AC27" s="54"/>
      <c r="AD27" s="54"/>
      <c r="AE27" s="54"/>
      <c r="AF27" s="54"/>
      <c r="AG27" s="54"/>
      <c r="AH27" s="54"/>
      <c r="AI27" s="54"/>
      <c r="AJ27" s="54"/>
      <c r="AK27" s="54"/>
      <c r="AL27" s="54"/>
      <c r="AM27" s="54"/>
      <c r="AN27" s="54"/>
      <c r="AO27" s="54"/>
      <c r="AP27" s="54"/>
      <c r="AQ27" s="54"/>
    </row>
    <row r="28" spans="1:43" ht="26.85" customHeight="1" thickTop="1" thickBot="1">
      <c r="A28" s="83"/>
      <c r="B28" s="1035" t="s">
        <v>265</v>
      </c>
      <c r="C28" s="971"/>
      <c r="D28" s="972"/>
      <c r="E28" s="1039" t="s">
        <v>193</v>
      </c>
      <c r="F28" s="1041"/>
      <c r="G28" s="1037"/>
      <c r="H28" s="1037"/>
      <c r="I28" s="1037"/>
      <c r="J28" s="1037"/>
      <c r="K28" s="1037"/>
      <c r="L28" s="807"/>
      <c r="M28" s="807"/>
      <c r="N28" s="807"/>
      <c r="O28" s="807"/>
      <c r="P28" s="807"/>
      <c r="Q28" s="807"/>
      <c r="R28" s="807"/>
      <c r="S28" s="807"/>
      <c r="T28" s="872"/>
      <c r="U28" s="806"/>
      <c r="V28" s="960"/>
      <c r="W28" s="69" t="s">
        <v>266</v>
      </c>
      <c r="X28" s="97"/>
      <c r="Y28" s="89" t="s">
        <v>267</v>
      </c>
      <c r="Z28" s="102"/>
      <c r="AA28" s="76" t="s">
        <v>268</v>
      </c>
      <c r="AB28" s="74"/>
      <c r="AC28" s="54"/>
      <c r="AD28" s="54"/>
      <c r="AE28" s="54"/>
      <c r="AF28" s="54"/>
      <c r="AG28" s="54"/>
      <c r="AH28" s="54"/>
      <c r="AI28" s="54"/>
      <c r="AJ28" s="54"/>
      <c r="AK28" s="54"/>
      <c r="AL28" s="54"/>
      <c r="AM28" s="54"/>
      <c r="AN28" s="54"/>
      <c r="AO28" s="54"/>
      <c r="AP28" s="54"/>
      <c r="AQ28" s="54"/>
    </row>
    <row r="29" spans="1:43" ht="26.85" customHeight="1" thickTop="1" thickBot="1">
      <c r="A29" s="83"/>
      <c r="B29" s="1029"/>
      <c r="C29" s="976"/>
      <c r="D29" s="977"/>
      <c r="E29" s="1040"/>
      <c r="F29" s="1034"/>
      <c r="G29" s="1034"/>
      <c r="H29" s="1034"/>
      <c r="I29" s="1034"/>
      <c r="J29" s="1034"/>
      <c r="K29" s="1034"/>
      <c r="L29" s="873"/>
      <c r="M29" s="103"/>
      <c r="N29" s="104"/>
      <c r="O29" s="103"/>
      <c r="P29" s="744" t="s">
        <v>269</v>
      </c>
      <c r="Q29" s="1042"/>
      <c r="R29" s="1043"/>
      <c r="S29" s="1043"/>
      <c r="T29" s="874"/>
      <c r="U29" s="807"/>
      <c r="V29" s="960"/>
      <c r="W29" s="69" t="s">
        <v>270</v>
      </c>
      <c r="X29" s="67"/>
      <c r="Y29" s="89" t="s">
        <v>271</v>
      </c>
      <c r="Z29" s="106"/>
      <c r="AA29" s="76" t="s">
        <v>272</v>
      </c>
      <c r="AB29" s="74"/>
      <c r="AC29" s="54"/>
      <c r="AD29" s="54"/>
      <c r="AE29" s="54"/>
      <c r="AF29" s="54"/>
      <c r="AG29" s="54"/>
      <c r="AH29" s="54"/>
      <c r="AI29" s="54"/>
      <c r="AJ29" s="54"/>
      <c r="AK29" s="54"/>
      <c r="AL29" s="54"/>
      <c r="AM29" s="54"/>
      <c r="AN29" s="54"/>
      <c r="AO29" s="54"/>
      <c r="AP29" s="54"/>
      <c r="AQ29" s="54"/>
    </row>
    <row r="30" spans="1:43" ht="12.75" customHeight="1" thickTop="1" thickBot="1">
      <c r="A30" s="83"/>
      <c r="B30" s="875"/>
      <c r="C30" s="876"/>
      <c r="D30" s="876"/>
      <c r="E30" s="877"/>
      <c r="F30" s="876"/>
      <c r="G30" s="876"/>
      <c r="H30" s="876"/>
      <c r="I30" s="876"/>
      <c r="J30" s="876"/>
      <c r="K30" s="876"/>
      <c r="L30" s="876"/>
      <c r="M30" s="876"/>
      <c r="N30" s="876"/>
      <c r="O30" s="876"/>
      <c r="P30" s="876"/>
      <c r="Q30" s="876"/>
      <c r="R30" s="876"/>
      <c r="S30" s="876"/>
      <c r="T30" s="878"/>
      <c r="U30" s="797"/>
      <c r="V30" s="960"/>
      <c r="W30" s="69" t="s">
        <v>273</v>
      </c>
      <c r="X30" s="67"/>
      <c r="Y30" s="89" t="s">
        <v>212</v>
      </c>
      <c r="Z30" s="106"/>
      <c r="AA30" s="76" t="s">
        <v>274</v>
      </c>
      <c r="AB30" s="74"/>
      <c r="AC30" s="54"/>
      <c r="AD30" s="54"/>
      <c r="AE30" s="54"/>
      <c r="AF30" s="54"/>
      <c r="AG30" s="54"/>
      <c r="AH30" s="54"/>
      <c r="AI30" s="54"/>
      <c r="AJ30" s="54"/>
      <c r="AK30" s="54"/>
      <c r="AL30" s="54"/>
      <c r="AM30" s="54"/>
      <c r="AN30" s="54"/>
      <c r="AO30" s="54"/>
      <c r="AP30" s="54"/>
      <c r="AQ30" s="54"/>
    </row>
    <row r="31" spans="1:43" ht="18.75" customHeight="1" thickTop="1" thickBot="1">
      <c r="A31" s="83"/>
      <c r="B31" s="87"/>
      <c r="C31" s="87"/>
      <c r="D31" s="87"/>
      <c r="E31" s="87"/>
      <c r="F31" s="87"/>
      <c r="G31" s="87"/>
      <c r="H31" s="87"/>
      <c r="I31" s="87"/>
      <c r="J31" s="87"/>
      <c r="K31" s="87"/>
      <c r="L31" s="87"/>
      <c r="M31" s="87"/>
      <c r="N31" s="87"/>
      <c r="O31" s="87"/>
      <c r="P31" s="87"/>
      <c r="Q31" s="87"/>
      <c r="R31" s="87"/>
      <c r="S31" s="87"/>
      <c r="T31" s="107"/>
      <c r="U31" s="797"/>
      <c r="V31" s="960"/>
      <c r="W31" s="69"/>
      <c r="X31" s="67"/>
      <c r="Y31" s="89"/>
      <c r="Z31" s="106"/>
      <c r="AA31" s="73"/>
      <c r="AB31" s="74"/>
      <c r="AC31" s="54"/>
      <c r="AD31" s="54"/>
      <c r="AE31" s="54"/>
      <c r="AF31" s="54"/>
      <c r="AG31" s="54"/>
      <c r="AH31" s="54"/>
      <c r="AI31" s="54"/>
      <c r="AJ31" s="54"/>
      <c r="AK31" s="54"/>
      <c r="AL31" s="54"/>
      <c r="AM31" s="54"/>
      <c r="AN31" s="54"/>
      <c r="AO31" s="54"/>
      <c r="AP31" s="54"/>
      <c r="AQ31" s="54"/>
    </row>
    <row r="32" spans="1:43" ht="33.75" customHeight="1" thickTop="1" thickBot="1">
      <c r="A32" s="83"/>
      <c r="B32" s="84" t="s">
        <v>275</v>
      </c>
      <c r="C32" s="85"/>
      <c r="D32" s="85"/>
      <c r="E32" s="85"/>
      <c r="F32" s="86" t="s">
        <v>276</v>
      </c>
      <c r="G32" s="85"/>
      <c r="H32" s="85"/>
      <c r="I32" s="85"/>
      <c r="J32" s="85"/>
      <c r="K32" s="85"/>
      <c r="L32" s="85"/>
      <c r="M32" s="85"/>
      <c r="N32" s="85"/>
      <c r="O32" s="85"/>
      <c r="P32" s="85"/>
      <c r="Q32" s="85"/>
      <c r="R32" s="108" t="s">
        <v>277</v>
      </c>
      <c r="S32" s="85"/>
      <c r="T32" s="109"/>
      <c r="U32" s="808"/>
      <c r="V32" s="960"/>
      <c r="W32" s="69" t="s">
        <v>278</v>
      </c>
      <c r="X32" s="67"/>
      <c r="Y32" s="89" t="s">
        <v>279</v>
      </c>
      <c r="Z32" s="106"/>
      <c r="AA32" s="73" t="s">
        <v>280</v>
      </c>
      <c r="AB32" s="74"/>
      <c r="AC32" s="54"/>
      <c r="AD32" s="54"/>
      <c r="AE32" s="54"/>
      <c r="AF32" s="54"/>
      <c r="AG32" s="54"/>
      <c r="AH32" s="54"/>
      <c r="AI32" s="54"/>
      <c r="AJ32" s="54"/>
      <c r="AK32" s="54"/>
      <c r="AL32" s="54"/>
      <c r="AM32" s="54"/>
      <c r="AN32" s="54"/>
      <c r="AO32" s="54"/>
      <c r="AP32" s="54"/>
      <c r="AQ32" s="54"/>
    </row>
    <row r="33" spans="1:43" ht="37.5" customHeight="1" thickTop="1" thickBot="1">
      <c r="A33" s="83"/>
      <c r="B33" s="111" t="s">
        <v>281</v>
      </c>
      <c r="C33" s="1"/>
      <c r="D33" s="1"/>
      <c r="E33" s="1"/>
      <c r="F33" s="1"/>
      <c r="G33" s="1"/>
      <c r="H33" s="1"/>
      <c r="I33" s="1"/>
      <c r="J33" s="1"/>
      <c r="K33" s="1"/>
      <c r="L33" s="1"/>
      <c r="M33" s="112" t="s">
        <v>282</v>
      </c>
      <c r="O33" s="688" t="s">
        <v>283</v>
      </c>
      <c r="P33" s="702" t="s">
        <v>1481</v>
      </c>
      <c r="Q33" s="677"/>
      <c r="R33" s="1026"/>
      <c r="S33" s="703" t="s">
        <v>1480</v>
      </c>
      <c r="T33" s="822" t="s">
        <v>1479</v>
      </c>
      <c r="U33" s="809"/>
      <c r="V33" s="960"/>
      <c r="W33" s="88"/>
      <c r="X33" s="67"/>
      <c r="Y33" s="89"/>
      <c r="Z33" s="67"/>
      <c r="AA33" s="73"/>
      <c r="AB33" s="74"/>
      <c r="AC33" s="54"/>
      <c r="AD33" s="54"/>
      <c r="AE33" s="54"/>
      <c r="AF33" s="54"/>
      <c r="AG33" s="54"/>
      <c r="AH33" s="54"/>
      <c r="AI33" s="54"/>
      <c r="AJ33" s="54"/>
      <c r="AK33" s="54"/>
      <c r="AL33" s="54"/>
      <c r="AM33" s="54"/>
      <c r="AN33" s="54"/>
      <c r="AO33" s="54"/>
      <c r="AP33" s="54"/>
      <c r="AQ33" s="54"/>
    </row>
    <row r="34" spans="1:43" ht="12" customHeight="1" thickTop="1" thickBot="1">
      <c r="A34" s="83"/>
      <c r="B34" s="824"/>
      <c r="C34" s="1"/>
      <c r="D34" s="1"/>
      <c r="E34" s="1"/>
      <c r="F34" s="1"/>
      <c r="G34" s="1"/>
      <c r="H34" s="1"/>
      <c r="I34" s="1"/>
      <c r="J34" s="1"/>
      <c r="K34" s="1"/>
      <c r="L34" s="1"/>
      <c r="M34" s="1"/>
      <c r="O34" s="597"/>
      <c r="P34" s="726"/>
      <c r="Q34" s="725"/>
      <c r="R34" s="1027"/>
      <c r="S34" s="727"/>
      <c r="T34" s="689"/>
      <c r="U34" s="810"/>
      <c r="V34" s="960"/>
      <c r="W34" s="69" t="s">
        <v>284</v>
      </c>
      <c r="X34" s="67"/>
      <c r="Y34" s="89" t="s">
        <v>285</v>
      </c>
      <c r="Z34" s="106"/>
      <c r="AA34" s="76" t="s">
        <v>286</v>
      </c>
      <c r="AB34" s="74"/>
      <c r="AC34" s="54"/>
      <c r="AD34" s="54"/>
      <c r="AE34" s="54"/>
      <c r="AF34" s="54"/>
      <c r="AG34" s="54"/>
      <c r="AH34" s="54"/>
      <c r="AI34" s="54"/>
      <c r="AJ34" s="54"/>
      <c r="AK34" s="54"/>
      <c r="AL34" s="54"/>
      <c r="AM34" s="54"/>
      <c r="AN34" s="54"/>
      <c r="AO34" s="54"/>
      <c r="AP34" s="54"/>
      <c r="AQ34" s="54"/>
    </row>
    <row r="35" spans="1:43" ht="11.25" customHeight="1" thickTop="1" thickBot="1">
      <c r="A35" s="83"/>
      <c r="B35" s="114"/>
      <c r="C35" s="115"/>
      <c r="D35" s="115"/>
      <c r="E35" s="115"/>
      <c r="F35" s="115"/>
      <c r="G35" s="115"/>
      <c r="H35" s="110"/>
      <c r="I35" s="110"/>
      <c r="J35" s="110"/>
      <c r="K35" s="110"/>
      <c r="L35" s="110"/>
      <c r="M35" s="110"/>
      <c r="N35" s="110"/>
      <c r="O35" s="116"/>
      <c r="P35" s="996">
        <v>0</v>
      </c>
      <c r="Q35" s="997"/>
      <c r="R35" s="997"/>
      <c r="S35" s="998"/>
      <c r="T35" s="690"/>
      <c r="U35" s="811"/>
      <c r="V35" s="960"/>
      <c r="W35" s="69" t="s">
        <v>287</v>
      </c>
      <c r="X35" s="67"/>
      <c r="Y35" s="89" t="s">
        <v>288</v>
      </c>
      <c r="Z35" s="106"/>
      <c r="AA35" s="76" t="s">
        <v>289</v>
      </c>
      <c r="AB35" s="74"/>
      <c r="AC35" s="54"/>
      <c r="AD35" s="54"/>
      <c r="AE35" s="54"/>
      <c r="AF35" s="54"/>
      <c r="AG35" s="54"/>
      <c r="AH35" s="54"/>
      <c r="AI35" s="54"/>
      <c r="AJ35" s="54"/>
      <c r="AK35" s="54"/>
      <c r="AL35" s="54"/>
      <c r="AM35" s="54"/>
      <c r="AN35" s="54"/>
      <c r="AO35" s="54"/>
      <c r="AP35" s="54"/>
      <c r="AQ35" s="54"/>
    </row>
    <row r="36" spans="1:43" ht="54.75" customHeight="1" thickTop="1" thickBot="1">
      <c r="A36" s="83"/>
      <c r="B36" s="127" t="s">
        <v>290</v>
      </c>
      <c r="C36" s="110"/>
      <c r="D36" s="110"/>
      <c r="E36" s="110"/>
      <c r="F36" s="110"/>
      <c r="G36" s="110"/>
      <c r="H36" s="110"/>
      <c r="I36" s="110"/>
      <c r="J36" s="110"/>
      <c r="K36" s="110"/>
      <c r="L36" s="110"/>
      <c r="M36" s="110"/>
      <c r="N36" s="110"/>
      <c r="O36" s="119" t="s">
        <v>291</v>
      </c>
      <c r="P36" s="999"/>
      <c r="Q36" s="1000"/>
      <c r="R36" s="1000"/>
      <c r="S36" s="1001"/>
      <c r="T36" s="117"/>
      <c r="U36" s="811"/>
      <c r="V36" s="960"/>
      <c r="W36" s="69" t="s">
        <v>292</v>
      </c>
      <c r="X36" s="67"/>
      <c r="Y36" s="89" t="s">
        <v>293</v>
      </c>
      <c r="Z36" s="106"/>
      <c r="AA36" s="76" t="s">
        <v>294</v>
      </c>
      <c r="AB36" s="74"/>
      <c r="AC36" s="54"/>
      <c r="AD36" s="54"/>
      <c r="AE36" s="54"/>
      <c r="AF36" s="54"/>
      <c r="AG36" s="54"/>
      <c r="AH36" s="54"/>
      <c r="AI36" s="54"/>
      <c r="AJ36" s="54"/>
      <c r="AK36" s="54"/>
      <c r="AL36" s="54"/>
      <c r="AM36" s="54"/>
      <c r="AN36" s="54"/>
      <c r="AO36" s="54"/>
      <c r="AP36" s="54"/>
      <c r="AQ36" s="54"/>
    </row>
    <row r="37" spans="1:43" ht="31.5" thickTop="1" thickBot="1">
      <c r="A37" s="83"/>
      <c r="B37" s="775" t="s">
        <v>2003</v>
      </c>
      <c r="C37" s="120"/>
      <c r="D37" s="110"/>
      <c r="E37" s="110"/>
      <c r="F37" s="110"/>
      <c r="G37" s="110"/>
      <c r="H37" s="110"/>
      <c r="I37" s="110"/>
      <c r="J37" s="110"/>
      <c r="K37" s="110"/>
      <c r="L37" s="110"/>
      <c r="M37" s="110"/>
      <c r="N37" s="110"/>
      <c r="O37" s="119"/>
      <c r="P37" s="996">
        <v>0</v>
      </c>
      <c r="Q37" s="997"/>
      <c r="R37" s="997"/>
      <c r="S37" s="998"/>
      <c r="T37" s="121"/>
      <c r="U37" s="812"/>
      <c r="V37" s="960"/>
      <c r="W37" s="69" t="s">
        <v>295</v>
      </c>
      <c r="X37" s="97"/>
      <c r="Y37" s="89" t="s">
        <v>296</v>
      </c>
      <c r="Z37" s="106"/>
      <c r="AA37" s="76" t="s">
        <v>297</v>
      </c>
      <c r="AB37" s="74"/>
      <c r="AC37" s="54"/>
      <c r="AD37" s="54"/>
      <c r="AE37" s="54"/>
      <c r="AF37" s="54"/>
      <c r="AG37" s="54"/>
      <c r="AH37" s="54"/>
      <c r="AI37" s="54"/>
      <c r="AJ37" s="54"/>
      <c r="AK37" s="54"/>
      <c r="AL37" s="54"/>
      <c r="AM37" s="54"/>
      <c r="AN37" s="54"/>
      <c r="AO37" s="54"/>
      <c r="AP37" s="54"/>
      <c r="AQ37" s="54"/>
    </row>
    <row r="38" spans="1:43" ht="26.25" customHeight="1" thickTop="1" thickBot="1">
      <c r="A38" s="83"/>
      <c r="B38" s="775" t="s">
        <v>298</v>
      </c>
      <c r="C38" s="110"/>
      <c r="D38" s="110"/>
      <c r="E38" s="110"/>
      <c r="F38" s="110"/>
      <c r="G38" s="110"/>
      <c r="H38" s="110"/>
      <c r="I38" s="110"/>
      <c r="J38" s="110"/>
      <c r="K38" s="110"/>
      <c r="L38" s="110"/>
      <c r="M38" s="110"/>
      <c r="N38" s="110"/>
      <c r="O38" s="1054" t="s">
        <v>299</v>
      </c>
      <c r="P38" s="1002"/>
      <c r="Q38" s="1003"/>
      <c r="R38" s="1003"/>
      <c r="S38" s="1004"/>
      <c r="T38" s="121"/>
      <c r="U38" s="812"/>
      <c r="V38" s="960"/>
      <c r="W38" s="69"/>
      <c r="X38" s="97"/>
      <c r="Y38" s="89"/>
      <c r="Z38" s="106"/>
      <c r="AA38" s="76"/>
      <c r="AB38" s="74"/>
      <c r="AC38" s="54"/>
      <c r="AD38" s="54"/>
      <c r="AE38" s="54"/>
      <c r="AF38" s="54"/>
      <c r="AG38" s="54"/>
      <c r="AH38" s="54"/>
      <c r="AI38" s="54"/>
      <c r="AJ38" s="54"/>
      <c r="AK38" s="54"/>
      <c r="AL38" s="54"/>
      <c r="AM38" s="54"/>
      <c r="AN38" s="54"/>
      <c r="AO38" s="54"/>
      <c r="AP38" s="54"/>
      <c r="AQ38" s="54"/>
    </row>
    <row r="39" spans="1:43" ht="21.75" customHeight="1" thickTop="1" thickBot="1">
      <c r="A39" s="83"/>
      <c r="B39" s="125" t="s">
        <v>303</v>
      </c>
      <c r="C39" s="110"/>
      <c r="D39" s="110"/>
      <c r="E39" s="110"/>
      <c r="F39" s="110"/>
      <c r="G39" s="110"/>
      <c r="H39" s="110"/>
      <c r="I39" s="120"/>
      <c r="J39" s="120"/>
      <c r="K39" s="110"/>
      <c r="L39" s="110"/>
      <c r="M39" s="110"/>
      <c r="N39" s="110"/>
      <c r="O39" s="1054"/>
      <c r="P39" s="1005"/>
      <c r="Q39" s="1006"/>
      <c r="R39" s="1006"/>
      <c r="S39" s="1004"/>
      <c r="T39" s="121"/>
      <c r="U39" s="812"/>
      <c r="V39" s="960"/>
      <c r="W39" s="69" t="s">
        <v>300</v>
      </c>
      <c r="X39" s="67"/>
      <c r="Y39" s="89" t="s">
        <v>301</v>
      </c>
      <c r="Z39" s="123"/>
      <c r="AA39" s="76" t="s">
        <v>302</v>
      </c>
      <c r="AB39" s="124"/>
      <c r="AC39" s="54"/>
      <c r="AD39" s="54"/>
      <c r="AE39" s="54"/>
      <c r="AF39" s="54"/>
      <c r="AG39" s="54"/>
      <c r="AH39" s="54"/>
      <c r="AI39" s="54"/>
      <c r="AJ39" s="54"/>
      <c r="AK39" s="54"/>
      <c r="AL39" s="54"/>
      <c r="AM39" s="54"/>
      <c r="AN39" s="54"/>
      <c r="AO39" s="54"/>
      <c r="AP39" s="54"/>
      <c r="AQ39" s="54"/>
    </row>
    <row r="40" spans="1:43" ht="31.5" thickTop="1" thickBot="1">
      <c r="A40" s="825"/>
      <c r="C40" s="110"/>
      <c r="D40" s="110"/>
      <c r="E40" s="110"/>
      <c r="F40" s="110"/>
      <c r="G40" s="110"/>
      <c r="H40" s="110"/>
      <c r="I40" s="110"/>
      <c r="J40" s="110"/>
      <c r="K40" s="110"/>
      <c r="L40" s="110"/>
      <c r="M40" s="110"/>
      <c r="N40" s="110"/>
      <c r="O40" s="119"/>
      <c r="P40" s="1007">
        <v>0</v>
      </c>
      <c r="Q40" s="1008"/>
      <c r="R40" s="1008"/>
      <c r="S40" s="1009"/>
      <c r="T40" s="121"/>
      <c r="U40" s="812"/>
      <c r="V40" s="960"/>
      <c r="W40" s="69"/>
      <c r="X40" s="67"/>
      <c r="Y40" s="89" t="s">
        <v>304</v>
      </c>
      <c r="Z40" s="67"/>
      <c r="AA40" s="76" t="s">
        <v>305</v>
      </c>
      <c r="AB40" s="74"/>
      <c r="AC40" s="54"/>
      <c r="AD40" s="54"/>
      <c r="AE40" s="54"/>
      <c r="AF40" s="54"/>
      <c r="AG40" s="54"/>
      <c r="AH40" s="54"/>
      <c r="AI40" s="54"/>
      <c r="AJ40" s="54"/>
      <c r="AK40" s="54"/>
      <c r="AL40" s="54"/>
      <c r="AM40" s="54"/>
      <c r="AN40" s="54"/>
      <c r="AO40" s="54"/>
      <c r="AP40" s="54"/>
      <c r="AQ40" s="54"/>
    </row>
    <row r="41" spans="1:43" ht="44.25" customHeight="1" thickTop="1" thickBot="1">
      <c r="A41" s="126"/>
      <c r="B41" s="775" t="s">
        <v>2002</v>
      </c>
      <c r="C41" s="128"/>
      <c r="D41" s="128"/>
      <c r="E41" s="128"/>
      <c r="F41" s="128"/>
      <c r="G41" s="129"/>
      <c r="H41" s="129"/>
      <c r="I41" s="129"/>
      <c r="J41" s="129"/>
      <c r="K41" s="128"/>
      <c r="L41" s="128"/>
      <c r="M41" s="128"/>
      <c r="N41" s="128"/>
      <c r="O41" s="130" t="s">
        <v>306</v>
      </c>
      <c r="P41" s="1010"/>
      <c r="Q41" s="1011"/>
      <c r="R41" s="1011"/>
      <c r="S41" s="1012"/>
      <c r="T41" s="121"/>
      <c r="U41" s="812"/>
      <c r="V41" s="960"/>
      <c r="W41" s="69" t="s">
        <v>307</v>
      </c>
      <c r="X41" s="131"/>
      <c r="Y41" s="89" t="s">
        <v>308</v>
      </c>
      <c r="Z41" s="131"/>
      <c r="AA41" s="76" t="s">
        <v>309</v>
      </c>
      <c r="AB41" s="74"/>
      <c r="AC41" s="131"/>
      <c r="AD41" s="131"/>
      <c r="AE41" s="131"/>
      <c r="AF41" s="131"/>
      <c r="AG41" s="131"/>
      <c r="AH41" s="131"/>
      <c r="AI41" s="131"/>
      <c r="AJ41" s="131"/>
      <c r="AK41" s="131"/>
      <c r="AL41" s="131"/>
      <c r="AM41" s="131"/>
      <c r="AN41" s="131"/>
      <c r="AO41" s="131"/>
      <c r="AP41" s="131"/>
      <c r="AQ41" s="131"/>
    </row>
    <row r="42" spans="1:43" ht="5.0999999999999996" customHeight="1" thickTop="1" thickBot="1">
      <c r="A42" s="83"/>
      <c r="B42" s="132"/>
      <c r="C42" s="110"/>
      <c r="D42" s="110"/>
      <c r="E42" s="110"/>
      <c r="F42" s="110"/>
      <c r="G42" s="110"/>
      <c r="H42" s="110"/>
      <c r="I42" s="110"/>
      <c r="J42" s="110"/>
      <c r="K42" s="110"/>
      <c r="L42" s="110"/>
      <c r="M42" s="110"/>
      <c r="N42" s="110"/>
      <c r="O42" s="119"/>
      <c r="P42" s="980"/>
      <c r="Q42" s="981"/>
      <c r="R42" s="981"/>
      <c r="S42" s="981"/>
      <c r="T42" s="121"/>
      <c r="U42" s="812"/>
      <c r="V42" s="960"/>
      <c r="W42" s="69"/>
      <c r="X42" s="67"/>
      <c r="Y42" s="89"/>
      <c r="Z42" s="67"/>
      <c r="AA42" s="73"/>
      <c r="AB42" s="74"/>
      <c r="AC42" s="54"/>
      <c r="AD42" s="54"/>
      <c r="AE42" s="54"/>
      <c r="AF42" s="54"/>
      <c r="AG42" s="54"/>
      <c r="AH42" s="54"/>
      <c r="AI42" s="54"/>
      <c r="AJ42" s="54"/>
      <c r="AK42" s="54"/>
      <c r="AL42" s="54"/>
      <c r="AM42" s="54"/>
      <c r="AN42" s="54"/>
      <c r="AO42" s="54"/>
      <c r="AP42" s="54"/>
      <c r="AQ42" s="54"/>
    </row>
    <row r="43" spans="1:43" ht="5.0999999999999996" customHeight="1" thickTop="1" thickBot="1">
      <c r="A43" s="83"/>
      <c r="B43" s="118"/>
      <c r="C43" s="110"/>
      <c r="D43" s="110"/>
      <c r="E43" s="110"/>
      <c r="F43" s="110"/>
      <c r="G43" s="110"/>
      <c r="H43" s="110"/>
      <c r="I43" s="110"/>
      <c r="J43" s="110"/>
      <c r="K43" s="110"/>
      <c r="L43" s="54"/>
      <c r="M43" s="110"/>
      <c r="N43" s="54"/>
      <c r="O43" s="119"/>
      <c r="P43" s="981"/>
      <c r="Q43" s="981"/>
      <c r="R43" s="981"/>
      <c r="S43" s="981"/>
      <c r="T43" s="133"/>
      <c r="U43" s="812"/>
      <c r="V43" s="960"/>
      <c r="W43" s="69" t="s">
        <v>310</v>
      </c>
      <c r="X43" s="67"/>
      <c r="Y43" s="89" t="s">
        <v>311</v>
      </c>
      <c r="Z43" s="106"/>
      <c r="AA43" s="76" t="s">
        <v>312</v>
      </c>
      <c r="AB43" s="74"/>
      <c r="AC43" s="54"/>
      <c r="AD43" s="54"/>
      <c r="AE43" s="54"/>
      <c r="AF43" s="54"/>
      <c r="AG43" s="54"/>
      <c r="AH43" s="54"/>
      <c r="AI43" s="54"/>
      <c r="AJ43" s="54"/>
      <c r="AK43" s="54"/>
      <c r="AL43" s="54"/>
      <c r="AM43" s="54"/>
      <c r="AN43" s="54"/>
      <c r="AO43" s="54"/>
      <c r="AP43" s="54"/>
      <c r="AQ43" s="54"/>
    </row>
    <row r="44" spans="1:43" ht="5.0999999999999996" customHeight="1" thickTop="1" thickBot="1">
      <c r="A44" s="83"/>
      <c r="B44" s="826"/>
      <c r="C44" s="110"/>
      <c r="D44" s="110"/>
      <c r="E44" s="110"/>
      <c r="F44" s="110"/>
      <c r="G44" s="110"/>
      <c r="H44" s="110"/>
      <c r="I44" s="110"/>
      <c r="J44" s="110"/>
      <c r="K44" s="110"/>
      <c r="L44" s="110"/>
      <c r="M44" s="110"/>
      <c r="N44" s="54"/>
      <c r="O44" s="119"/>
      <c r="P44" s="110"/>
      <c r="Q44" s="110"/>
      <c r="R44" s="110"/>
      <c r="S44" s="110"/>
      <c r="T44" s="134"/>
      <c r="U44" s="812"/>
      <c r="V44" s="960"/>
      <c r="W44" s="69" t="s">
        <v>313</v>
      </c>
      <c r="X44" s="67"/>
      <c r="Y44" s="89" t="s">
        <v>314</v>
      </c>
      <c r="Z44" s="106"/>
      <c r="AA44" s="76" t="s">
        <v>315</v>
      </c>
      <c r="AB44" s="74"/>
      <c r="AC44" s="54"/>
      <c r="AD44" s="54"/>
      <c r="AE44" s="54"/>
      <c r="AF44" s="54"/>
      <c r="AG44" s="54"/>
      <c r="AH44" s="54"/>
      <c r="AI44" s="54"/>
      <c r="AJ44" s="54"/>
      <c r="AK44" s="54"/>
      <c r="AL44" s="54"/>
      <c r="AM44" s="54"/>
      <c r="AN44" s="54"/>
      <c r="AO44" s="54"/>
      <c r="AP44" s="54"/>
      <c r="AQ44" s="54"/>
    </row>
    <row r="45" spans="1:43" ht="5.0999999999999996" customHeight="1" thickTop="1" thickBot="1">
      <c r="A45" s="825"/>
      <c r="B45" s="135"/>
      <c r="D45" s="110"/>
      <c r="E45" s="110"/>
      <c r="F45" s="110"/>
      <c r="G45" s="110"/>
      <c r="H45" s="110"/>
      <c r="I45" s="110"/>
      <c r="J45" s="110"/>
      <c r="K45" s="110"/>
      <c r="L45" s="110"/>
      <c r="M45" s="110"/>
      <c r="N45" s="54"/>
      <c r="O45" s="136"/>
      <c r="P45" s="110"/>
      <c r="Q45" s="110"/>
      <c r="R45" s="110"/>
      <c r="S45" s="110"/>
      <c r="T45" s="134"/>
      <c r="U45" s="812"/>
      <c r="V45" s="960"/>
      <c r="W45" s="69" t="s">
        <v>316</v>
      </c>
      <c r="X45" s="137"/>
      <c r="Y45" s="89" t="s">
        <v>317</v>
      </c>
      <c r="Z45" s="106"/>
      <c r="AA45" s="76" t="s">
        <v>318</v>
      </c>
      <c r="AB45" s="74"/>
      <c r="AC45" s="54"/>
      <c r="AD45" s="54"/>
      <c r="AE45" s="54"/>
      <c r="AF45" s="54"/>
      <c r="AG45" s="54"/>
      <c r="AH45" s="54"/>
      <c r="AI45" s="54"/>
      <c r="AJ45" s="54"/>
      <c r="AK45" s="54"/>
      <c r="AL45" s="54"/>
      <c r="AM45" s="54"/>
      <c r="AN45" s="54"/>
      <c r="AO45" s="54"/>
      <c r="AP45" s="54"/>
      <c r="AQ45" s="54"/>
    </row>
    <row r="46" spans="1:43" ht="31.5" thickTop="1" thickBot="1">
      <c r="A46" s="83"/>
      <c r="B46" s="111" t="s">
        <v>319</v>
      </c>
      <c r="C46" s="138"/>
      <c r="D46" s="110"/>
      <c r="E46" s="110"/>
      <c r="F46" s="110"/>
      <c r="G46" s="110"/>
      <c r="H46" s="110"/>
      <c r="I46" s="110"/>
      <c r="J46" s="110"/>
      <c r="K46" s="110"/>
      <c r="L46" s="110"/>
      <c r="M46" s="110"/>
      <c r="N46" s="139"/>
      <c r="O46" s="119" t="s">
        <v>320</v>
      </c>
      <c r="P46" s="982"/>
      <c r="Q46" s="983"/>
      <c r="R46" s="983"/>
      <c r="S46" s="984"/>
      <c r="T46" s="134"/>
      <c r="U46" s="812"/>
      <c r="V46" s="960"/>
      <c r="W46" s="69" t="s">
        <v>321</v>
      </c>
      <c r="X46" s="67"/>
      <c r="Y46" s="89" t="s">
        <v>322</v>
      </c>
      <c r="Z46" s="106"/>
      <c r="AA46" s="76" t="s">
        <v>323</v>
      </c>
      <c r="AB46" s="74"/>
      <c r="AC46" s="140"/>
      <c r="AD46" s="54"/>
      <c r="AE46" s="54"/>
      <c r="AF46" s="54"/>
      <c r="AG46" s="54"/>
      <c r="AH46" s="54"/>
      <c r="AI46" s="54"/>
      <c r="AJ46" s="54"/>
      <c r="AK46" s="54"/>
      <c r="AL46" s="54"/>
      <c r="AM46" s="54"/>
      <c r="AN46" s="54"/>
      <c r="AO46" s="54"/>
      <c r="AP46" s="54"/>
      <c r="AQ46" s="54"/>
    </row>
    <row r="47" spans="1:43" ht="27.75" thickTop="1" thickBot="1">
      <c r="A47" s="54"/>
      <c r="B47" s="141" t="s">
        <v>324</v>
      </c>
      <c r="C47" s="142"/>
      <c r="D47" s="142"/>
      <c r="E47" s="142"/>
      <c r="F47" s="142"/>
      <c r="G47" s="142"/>
      <c r="H47" s="142"/>
      <c r="I47" s="142"/>
      <c r="J47" s="143"/>
      <c r="K47" s="144"/>
      <c r="L47" s="988"/>
      <c r="M47" s="989"/>
      <c r="N47" s="990"/>
      <c r="O47" s="1"/>
      <c r="P47" s="985"/>
      <c r="Q47" s="986"/>
      <c r="R47" s="986"/>
      <c r="S47" s="987"/>
      <c r="T47" s="145"/>
      <c r="U47" s="813"/>
      <c r="V47" s="960"/>
      <c r="W47" s="69" t="s">
        <v>325</v>
      </c>
      <c r="X47" s="54"/>
      <c r="Y47" s="89" t="s">
        <v>326</v>
      </c>
      <c r="Z47" s="54"/>
      <c r="AA47" s="76" t="s">
        <v>327</v>
      </c>
      <c r="AB47" s="74"/>
      <c r="AC47" s="54"/>
      <c r="AD47" s="54"/>
      <c r="AE47" s="54"/>
      <c r="AF47" s="54"/>
      <c r="AG47" s="54"/>
      <c r="AH47" s="54"/>
      <c r="AI47" s="54"/>
      <c r="AJ47" s="54"/>
      <c r="AK47" s="54"/>
      <c r="AL47" s="54"/>
      <c r="AM47" s="54"/>
      <c r="AN47" s="54"/>
      <c r="AO47" s="54"/>
      <c r="AP47" s="54"/>
      <c r="AQ47" s="54"/>
    </row>
    <row r="48" spans="1:43" ht="27.75" thickTop="1" thickBot="1">
      <c r="A48" s="54"/>
      <c r="B48" s="827" t="s">
        <v>328</v>
      </c>
      <c r="D48" s="142"/>
      <c r="E48" s="142"/>
      <c r="F48" s="142"/>
      <c r="G48" s="142"/>
      <c r="H48" s="142"/>
      <c r="I48" s="142"/>
      <c r="J48" s="146"/>
      <c r="K48" s="146"/>
      <c r="L48" s="146"/>
      <c r="M48" s="146"/>
      <c r="N48" s="146"/>
      <c r="O48" s="147"/>
      <c r="P48" s="148"/>
      <c r="Q48" s="115"/>
      <c r="R48" s="147"/>
      <c r="S48" s="147"/>
      <c r="T48" s="145"/>
      <c r="U48" s="813"/>
      <c r="V48" s="960"/>
      <c r="W48" s="149" t="s">
        <v>142</v>
      </c>
      <c r="X48" s="67"/>
      <c r="Y48" s="89" t="s">
        <v>329</v>
      </c>
      <c r="Z48" s="106"/>
      <c r="AA48" s="76" t="s">
        <v>330</v>
      </c>
      <c r="AB48" s="74"/>
      <c r="AC48" s="54"/>
      <c r="AD48" s="54"/>
      <c r="AE48" s="54"/>
      <c r="AF48" s="54"/>
      <c r="AG48" s="54"/>
      <c r="AH48" s="54"/>
      <c r="AI48" s="54"/>
      <c r="AJ48" s="54"/>
      <c r="AK48" s="54"/>
      <c r="AL48" s="54"/>
      <c r="AM48" s="54"/>
      <c r="AN48" s="54"/>
      <c r="AO48" s="54"/>
      <c r="AP48" s="54"/>
      <c r="AQ48" s="54"/>
    </row>
    <row r="49" spans="1:43" ht="27.75" thickTop="1" thickBot="1">
      <c r="A49" s="54"/>
      <c r="B49" s="991" t="s">
        <v>331</v>
      </c>
      <c r="C49" s="992"/>
      <c r="D49" s="992"/>
      <c r="E49" s="992"/>
      <c r="F49" s="992"/>
      <c r="G49" s="992"/>
      <c r="H49" s="992"/>
      <c r="I49" s="972"/>
      <c r="J49" s="1019"/>
      <c r="K49" s="1020"/>
      <c r="L49" s="1020"/>
      <c r="M49" s="1020"/>
      <c r="N49" s="1021"/>
      <c r="O49" s="1022">
        <v>49</v>
      </c>
      <c r="P49" s="1020"/>
      <c r="Q49" s="1021"/>
      <c r="R49" s="1023"/>
      <c r="S49" s="1021"/>
      <c r="T49" s="150"/>
      <c r="U49" s="813"/>
      <c r="V49" s="960"/>
      <c r="W49" s="69" t="s">
        <v>332</v>
      </c>
      <c r="X49" s="67"/>
      <c r="Y49" s="89" t="s">
        <v>333</v>
      </c>
      <c r="Z49" s="106"/>
      <c r="AA49" s="76" t="s">
        <v>334</v>
      </c>
      <c r="AB49" s="74"/>
      <c r="AC49" s="54"/>
      <c r="AD49" s="54"/>
      <c r="AE49" s="54"/>
      <c r="AF49" s="54"/>
      <c r="AG49" s="54"/>
      <c r="AH49" s="54"/>
      <c r="AI49" s="54"/>
      <c r="AJ49" s="54"/>
      <c r="AK49" s="54"/>
      <c r="AL49" s="54"/>
      <c r="AM49" s="54"/>
      <c r="AN49" s="54"/>
      <c r="AO49" s="54"/>
      <c r="AP49" s="54"/>
      <c r="AQ49" s="54"/>
    </row>
    <row r="50" spans="1:43" ht="31.5" thickTop="1" thickBot="1">
      <c r="A50" s="54"/>
      <c r="B50" s="993"/>
      <c r="C50" s="994"/>
      <c r="D50" s="994"/>
      <c r="E50" s="994"/>
      <c r="F50" s="994"/>
      <c r="G50" s="994"/>
      <c r="H50" s="994"/>
      <c r="I50" s="995"/>
      <c r="J50" s="1019"/>
      <c r="K50" s="1020"/>
      <c r="L50" s="1020"/>
      <c r="M50" s="1020"/>
      <c r="N50" s="1021"/>
      <c r="O50" s="1022" t="s">
        <v>335</v>
      </c>
      <c r="P50" s="1020"/>
      <c r="Q50" s="1021"/>
      <c r="R50" s="1024"/>
      <c r="S50" s="1025"/>
      <c r="T50" s="150"/>
      <c r="U50" s="813"/>
      <c r="V50" s="960"/>
      <c r="W50" s="69" t="s">
        <v>336</v>
      </c>
      <c r="X50" s="67"/>
      <c r="Y50" s="89" t="s">
        <v>337</v>
      </c>
      <c r="Z50" s="106"/>
      <c r="AA50" s="151" t="s">
        <v>338</v>
      </c>
      <c r="AB50" s="74"/>
      <c r="AC50" s="79"/>
      <c r="AD50" s="54"/>
      <c r="AE50" s="54"/>
      <c r="AF50" s="54"/>
      <c r="AG50" s="54"/>
      <c r="AH50" s="54"/>
      <c r="AI50" s="54"/>
      <c r="AJ50" s="54"/>
      <c r="AK50" s="54"/>
      <c r="AL50" s="54"/>
      <c r="AM50" s="54"/>
      <c r="AN50" s="54"/>
      <c r="AO50" s="54"/>
      <c r="AP50" s="54"/>
      <c r="AQ50" s="54"/>
    </row>
    <row r="51" spans="1:43" ht="27.75" thickTop="1" thickBot="1">
      <c r="A51" s="54"/>
      <c r="B51" s="152"/>
      <c r="C51" s="153"/>
      <c r="D51" s="946"/>
      <c r="E51" s="907"/>
      <c r="F51" s="907"/>
      <c r="G51" s="907"/>
      <c r="H51" s="947"/>
      <c r="I51" s="907"/>
      <c r="J51" s="907"/>
      <c r="K51" s="907"/>
      <c r="L51" s="907"/>
      <c r="M51" s="946"/>
      <c r="N51" s="907"/>
      <c r="O51" s="907"/>
      <c r="P51" s="907"/>
      <c r="Q51" s="1013"/>
      <c r="R51" s="984"/>
      <c r="S51" s="1016" t="s">
        <v>133</v>
      </c>
      <c r="T51" s="133"/>
      <c r="U51" s="814"/>
      <c r="V51" s="960"/>
      <c r="W51" s="69"/>
      <c r="X51" s="67"/>
      <c r="Y51" s="89"/>
      <c r="Z51" s="106"/>
      <c r="AA51" s="73"/>
      <c r="AB51" s="74"/>
      <c r="AC51" s="54"/>
      <c r="AD51" s="54"/>
      <c r="AE51" s="54"/>
      <c r="AF51" s="54"/>
      <c r="AG51" s="54"/>
      <c r="AH51" s="54"/>
      <c r="AI51" s="54"/>
      <c r="AJ51" s="54"/>
      <c r="AK51" s="54"/>
      <c r="AL51" s="54"/>
      <c r="AM51" s="54"/>
      <c r="AN51" s="54"/>
      <c r="AO51" s="54"/>
      <c r="AP51" s="54"/>
      <c r="AQ51" s="54"/>
    </row>
    <row r="52" spans="1:43" ht="27.75" thickTop="1" thickBot="1">
      <c r="A52" s="54"/>
      <c r="B52" s="156" t="s">
        <v>339</v>
      </c>
      <c r="C52" s="154"/>
      <c r="D52" s="154"/>
      <c r="E52" s="154"/>
      <c r="F52" s="154"/>
      <c r="G52" s="154"/>
      <c r="H52" s="155"/>
      <c r="I52" s="154"/>
      <c r="J52" s="154"/>
      <c r="K52" s="154"/>
      <c r="L52" s="154"/>
      <c r="M52" s="154"/>
      <c r="N52" s="154"/>
      <c r="O52" s="157" t="s">
        <v>340</v>
      </c>
      <c r="P52" s="113"/>
      <c r="Q52" s="1014"/>
      <c r="R52" s="1015"/>
      <c r="S52" s="1017"/>
      <c r="T52" s="158"/>
      <c r="U52" s="815"/>
      <c r="V52" s="960"/>
      <c r="W52" s="69" t="s">
        <v>341</v>
      </c>
      <c r="X52" s="54"/>
      <c r="Y52" s="89" t="s">
        <v>342</v>
      </c>
      <c r="Z52" s="54"/>
      <c r="AA52" s="73" t="s">
        <v>343</v>
      </c>
      <c r="AB52" s="74"/>
      <c r="AC52" s="79"/>
      <c r="AD52" s="54"/>
      <c r="AE52" s="54"/>
      <c r="AF52" s="54"/>
      <c r="AG52" s="54"/>
      <c r="AH52" s="54"/>
      <c r="AI52" s="54"/>
      <c r="AJ52" s="54"/>
      <c r="AK52" s="54"/>
      <c r="AL52" s="54"/>
      <c r="AM52" s="54"/>
      <c r="AN52" s="54"/>
      <c r="AO52" s="54"/>
      <c r="AP52" s="54"/>
      <c r="AQ52" s="54"/>
    </row>
    <row r="53" spans="1:43" ht="27.75" thickTop="1" thickBot="1">
      <c r="A53" s="54"/>
      <c r="B53" s="948" t="s">
        <v>344</v>
      </c>
      <c r="C53" s="895"/>
      <c r="D53" s="895"/>
      <c r="E53" s="895"/>
      <c r="F53" s="895"/>
      <c r="G53" s="895"/>
      <c r="H53" s="895"/>
      <c r="I53" s="895"/>
      <c r="J53" s="895"/>
      <c r="K53" s="895"/>
      <c r="L53" s="895"/>
      <c r="N53" s="159"/>
      <c r="O53" s="949" t="s">
        <v>345</v>
      </c>
      <c r="P53" s="907"/>
      <c r="Q53" s="985"/>
      <c r="R53" s="987"/>
      <c r="S53" s="1018"/>
      <c r="T53" s="160" t="s">
        <v>346</v>
      </c>
      <c r="U53" s="816"/>
      <c r="V53" s="960"/>
      <c r="W53" s="69" t="s">
        <v>347</v>
      </c>
      <c r="X53" s="67"/>
      <c r="Y53" s="89" t="s">
        <v>348</v>
      </c>
      <c r="Z53" s="106"/>
      <c r="AA53" s="76" t="s">
        <v>349</v>
      </c>
      <c r="AB53" s="74"/>
      <c r="AC53" s="54"/>
      <c r="AD53" s="54"/>
      <c r="AE53" s="54"/>
      <c r="AF53" s="54"/>
      <c r="AG53" s="54"/>
      <c r="AH53" s="54"/>
      <c r="AI53" s="54"/>
      <c r="AJ53" s="54"/>
      <c r="AK53" s="54"/>
      <c r="AL53" s="54"/>
      <c r="AM53" s="54"/>
      <c r="AN53" s="54"/>
      <c r="AO53" s="54"/>
      <c r="AP53" s="54"/>
      <c r="AQ53" s="54"/>
    </row>
    <row r="54" spans="1:43" ht="27.75" thickTop="1" thickBot="1">
      <c r="A54" s="54"/>
      <c r="B54" s="161" t="s">
        <v>350</v>
      </c>
      <c r="N54" s="159"/>
      <c r="O54" s="162"/>
      <c r="P54" s="163"/>
      <c r="Q54" s="164"/>
      <c r="S54" s="594"/>
      <c r="T54" s="165"/>
      <c r="U54" s="817"/>
      <c r="V54" s="960"/>
      <c r="W54" s="69" t="s">
        <v>351</v>
      </c>
      <c r="X54" s="67"/>
      <c r="Y54" s="89" t="s">
        <v>352</v>
      </c>
      <c r="Z54" s="106"/>
      <c r="AA54" s="76" t="s">
        <v>353</v>
      </c>
      <c r="AB54" s="74"/>
      <c r="AC54" s="54"/>
      <c r="AD54" s="54"/>
      <c r="AE54" s="54"/>
      <c r="AF54" s="54"/>
      <c r="AG54" s="54"/>
      <c r="AH54" s="54"/>
      <c r="AI54" s="54"/>
      <c r="AJ54" s="54"/>
      <c r="AK54" s="54"/>
      <c r="AL54" s="54"/>
      <c r="AM54" s="54"/>
      <c r="AN54" s="54"/>
      <c r="AO54" s="54"/>
      <c r="AP54" s="54"/>
      <c r="AQ54" s="54"/>
    </row>
    <row r="55" spans="1:43" ht="27.75" thickTop="1" thickBot="1">
      <c r="A55" s="83"/>
      <c r="B55" s="141" t="s">
        <v>354</v>
      </c>
      <c r="C55" s="68"/>
      <c r="D55" s="68"/>
      <c r="E55" s="1"/>
      <c r="F55" s="1"/>
      <c r="G55" s="1"/>
      <c r="H55" s="1"/>
      <c r="I55" s="1"/>
      <c r="J55" s="1"/>
      <c r="K55" s="1"/>
      <c r="L55" s="1"/>
      <c r="M55" s="1"/>
      <c r="N55" s="1"/>
      <c r="O55" s="157" t="s">
        <v>355</v>
      </c>
      <c r="P55" s="75"/>
      <c r="Q55" s="166" t="s">
        <v>356</v>
      </c>
      <c r="R55" s="705" t="s">
        <v>335</v>
      </c>
      <c r="S55" s="677"/>
      <c r="T55" s="167"/>
      <c r="U55" s="810"/>
      <c r="V55" s="960"/>
      <c r="W55" s="69" t="s">
        <v>357</v>
      </c>
      <c r="X55" s="54"/>
      <c r="Y55" s="89" t="s">
        <v>358</v>
      </c>
      <c r="Z55" s="54"/>
      <c r="AA55" s="76" t="s">
        <v>359</v>
      </c>
      <c r="AB55" s="74"/>
      <c r="AC55" s="54"/>
      <c r="AD55" s="54"/>
      <c r="AE55" s="54"/>
      <c r="AF55" s="54"/>
      <c r="AG55" s="54"/>
      <c r="AH55" s="54"/>
      <c r="AI55" s="54"/>
      <c r="AJ55" s="54"/>
      <c r="AK55" s="54"/>
      <c r="AL55" s="54"/>
      <c r="AM55" s="54"/>
      <c r="AN55" s="54"/>
      <c r="AO55" s="54"/>
      <c r="AP55" s="54"/>
      <c r="AQ55" s="54"/>
    </row>
    <row r="56" spans="1:43" ht="11.25" customHeight="1" thickTop="1" thickBot="1">
      <c r="A56" s="83"/>
      <c r="B56" s="168"/>
      <c r="C56" s="169"/>
      <c r="D56" s="120"/>
      <c r="E56" s="169"/>
      <c r="F56" s="120"/>
      <c r="G56" s="120"/>
      <c r="H56" s="120"/>
      <c r="I56" s="169"/>
      <c r="J56" s="169"/>
      <c r="K56" s="120"/>
      <c r="L56" s="169"/>
      <c r="M56" s="120"/>
      <c r="N56" s="120"/>
      <c r="O56" s="723" t="s">
        <v>335</v>
      </c>
      <c r="P56" s="148" t="s">
        <v>360</v>
      </c>
      <c r="Q56" s="170"/>
      <c r="R56" s="704"/>
      <c r="S56" s="704"/>
      <c r="T56" s="171"/>
      <c r="U56" s="810"/>
      <c r="V56" s="960"/>
      <c r="W56" s="69" t="s">
        <v>361</v>
      </c>
      <c r="X56" s="67"/>
      <c r="Y56" s="89" t="s">
        <v>362</v>
      </c>
      <c r="Z56" s="106"/>
      <c r="AA56" s="73" t="s">
        <v>363</v>
      </c>
      <c r="AB56" s="74"/>
      <c r="AC56" s="54"/>
      <c r="AD56" s="54"/>
      <c r="AE56" s="54"/>
      <c r="AF56" s="54"/>
      <c r="AG56" s="54"/>
      <c r="AH56" s="54"/>
      <c r="AI56" s="54"/>
      <c r="AJ56" s="54"/>
      <c r="AK56" s="54"/>
      <c r="AL56" s="54"/>
      <c r="AM56" s="54"/>
      <c r="AN56" s="54"/>
      <c r="AO56" s="54"/>
      <c r="AP56" s="54"/>
      <c r="AQ56" s="54"/>
    </row>
    <row r="57" spans="1:43" ht="15" customHeight="1" thickTop="1" thickBot="1">
      <c r="A57" s="83"/>
      <c r="B57" s="122"/>
      <c r="C57" s="115"/>
      <c r="D57" s="110"/>
      <c r="E57" s="110"/>
      <c r="F57" s="110"/>
      <c r="G57" s="110"/>
      <c r="H57" s="110"/>
      <c r="I57" s="110"/>
      <c r="J57" s="110"/>
      <c r="K57" s="110"/>
      <c r="L57" s="110"/>
      <c r="M57" s="110"/>
      <c r="N57" s="110"/>
      <c r="O57" s="162"/>
      <c r="P57" s="147"/>
      <c r="R57" s="637"/>
      <c r="S57" s="637"/>
      <c r="T57" s="172"/>
      <c r="U57" s="818"/>
      <c r="V57" s="960"/>
      <c r="W57" s="69"/>
      <c r="X57" s="54"/>
      <c r="Y57" s="89"/>
      <c r="Z57" s="54"/>
      <c r="AA57" s="73"/>
      <c r="AB57" s="74"/>
      <c r="AC57" s="54"/>
      <c r="AD57" s="54"/>
      <c r="AE57" s="54"/>
      <c r="AF57" s="54"/>
      <c r="AG57" s="54"/>
      <c r="AH57" s="54"/>
      <c r="AI57" s="54"/>
      <c r="AJ57" s="54"/>
      <c r="AK57" s="54"/>
      <c r="AL57" s="54"/>
      <c r="AM57" s="54"/>
      <c r="AN57" s="54"/>
      <c r="AO57" s="54"/>
      <c r="AP57" s="54"/>
      <c r="AQ57" s="54"/>
    </row>
    <row r="58" spans="1:43" ht="27.75" thickTop="1" thickBot="1">
      <c r="A58" s="83"/>
      <c r="B58" s="118" t="s">
        <v>364</v>
      </c>
      <c r="C58" s="110"/>
      <c r="D58" s="110"/>
      <c r="E58" s="110"/>
      <c r="F58" s="110"/>
      <c r="G58" s="110"/>
      <c r="H58" s="110"/>
      <c r="I58" s="110"/>
      <c r="J58" s="110"/>
      <c r="K58" s="110"/>
      <c r="L58" s="110"/>
      <c r="M58" s="110"/>
      <c r="N58" s="110"/>
      <c r="O58" s="119" t="s">
        <v>365</v>
      </c>
      <c r="P58" s="173">
        <v>2023</v>
      </c>
      <c r="Q58" s="699">
        <v>0</v>
      </c>
      <c r="R58" s="638"/>
      <c r="S58" s="638"/>
      <c r="T58" s="174" t="s">
        <v>366</v>
      </c>
      <c r="U58" s="819"/>
      <c r="V58" s="960"/>
      <c r="W58" s="69" t="s">
        <v>367</v>
      </c>
      <c r="X58" s="67"/>
      <c r="Y58" s="89" t="s">
        <v>309</v>
      </c>
      <c r="Z58" s="106"/>
      <c r="AA58" s="76" t="s">
        <v>368</v>
      </c>
      <c r="AB58" s="74"/>
      <c r="AC58" s="54"/>
      <c r="AD58" s="54"/>
      <c r="AE58" s="54"/>
      <c r="AF58" s="54"/>
      <c r="AG58" s="54"/>
      <c r="AH58" s="54"/>
      <c r="AI58" s="54"/>
      <c r="AJ58" s="54"/>
      <c r="AK58" s="54"/>
      <c r="AL58" s="54"/>
      <c r="AM58" s="54"/>
      <c r="AN58" s="54"/>
      <c r="AO58" s="54"/>
      <c r="AP58" s="54"/>
      <c r="AQ58" s="54"/>
    </row>
    <row r="59" spans="1:43" ht="27.75" thickTop="1" thickBot="1">
      <c r="A59" s="83"/>
      <c r="B59" s="175"/>
      <c r="C59" s="176"/>
      <c r="D59" s="176"/>
      <c r="E59" s="176"/>
      <c r="F59" s="176"/>
      <c r="G59" s="176"/>
      <c r="H59" s="176"/>
      <c r="I59" s="176"/>
      <c r="J59" s="176"/>
      <c r="K59" s="176"/>
      <c r="L59" s="176"/>
      <c r="M59" s="176"/>
      <c r="N59" s="176"/>
      <c r="O59" s="119" t="s">
        <v>369</v>
      </c>
      <c r="P59" s="173">
        <v>2022</v>
      </c>
      <c r="Q59" s="700">
        <v>0</v>
      </c>
      <c r="R59" s="592"/>
      <c r="S59" s="592"/>
      <c r="T59" s="174" t="s">
        <v>366</v>
      </c>
      <c r="U59" s="819"/>
      <c r="V59" s="960"/>
      <c r="W59" s="69" t="s">
        <v>370</v>
      </c>
      <c r="X59" s="67"/>
      <c r="Y59" s="89" t="s">
        <v>371</v>
      </c>
      <c r="Z59" s="106"/>
      <c r="AA59" s="73" t="s">
        <v>309</v>
      </c>
      <c r="AB59" s="74"/>
      <c r="AC59" s="54"/>
      <c r="AD59" s="54"/>
      <c r="AE59" s="54"/>
      <c r="AF59" s="54"/>
      <c r="AG59" s="54"/>
      <c r="AH59" s="54"/>
      <c r="AI59" s="54"/>
      <c r="AJ59" s="54"/>
      <c r="AK59" s="54"/>
      <c r="AL59" s="54"/>
      <c r="AM59" s="54"/>
      <c r="AN59" s="54"/>
      <c r="AO59" s="54"/>
      <c r="AP59" s="54"/>
      <c r="AQ59" s="54"/>
    </row>
    <row r="60" spans="1:43" ht="27.75" thickTop="1" thickBot="1">
      <c r="A60" s="83"/>
      <c r="B60" s="953" t="s">
        <v>372</v>
      </c>
      <c r="C60" s="907"/>
      <c r="D60" s="907"/>
      <c r="E60" s="907"/>
      <c r="F60" s="907"/>
      <c r="G60" s="907"/>
      <c r="H60" s="907"/>
      <c r="I60" s="907"/>
      <c r="J60" s="907"/>
      <c r="K60" s="907"/>
      <c r="L60" s="907"/>
      <c r="M60" s="177"/>
      <c r="N60" s="177"/>
      <c r="O60" s="119" t="s">
        <v>373</v>
      </c>
      <c r="P60" s="173">
        <v>2021</v>
      </c>
      <c r="Q60" s="701">
        <v>0</v>
      </c>
      <c r="R60" s="593"/>
      <c r="S60" s="593"/>
      <c r="T60" s="174" t="s">
        <v>366</v>
      </c>
      <c r="U60" s="819"/>
      <c r="V60" s="960"/>
      <c r="W60" s="88" t="s">
        <v>374</v>
      </c>
      <c r="X60" s="67"/>
      <c r="Y60" s="89" t="s">
        <v>375</v>
      </c>
      <c r="Z60" s="106"/>
      <c r="AA60" s="76" t="s">
        <v>376</v>
      </c>
      <c r="AB60" s="74"/>
      <c r="AC60" s="54"/>
      <c r="AD60" s="54"/>
      <c r="AE60" s="54"/>
      <c r="AF60" s="54"/>
      <c r="AG60" s="54"/>
      <c r="AH60" s="54"/>
      <c r="AI60" s="54"/>
      <c r="AJ60" s="54"/>
      <c r="AK60" s="54"/>
      <c r="AL60" s="54"/>
      <c r="AM60" s="54"/>
      <c r="AN60" s="54"/>
      <c r="AO60" s="54"/>
      <c r="AP60" s="54"/>
      <c r="AQ60" s="54"/>
    </row>
    <row r="61" spans="1:43" ht="27.75" thickTop="1" thickBot="1">
      <c r="A61" s="83"/>
      <c r="B61" s="954" t="s">
        <v>377</v>
      </c>
      <c r="C61" s="955"/>
      <c r="D61" s="955"/>
      <c r="E61" s="955"/>
      <c r="F61" s="955"/>
      <c r="G61" s="955"/>
      <c r="H61" s="955"/>
      <c r="I61" s="955"/>
      <c r="J61" s="955"/>
      <c r="K61" s="955"/>
      <c r="L61" s="956"/>
      <c r="M61" s="177"/>
      <c r="N61" s="177"/>
      <c r="O61" s="54"/>
      <c r="P61" s="169"/>
      <c r="Q61" s="957"/>
      <c r="R61" s="907"/>
      <c r="S61" s="907"/>
      <c r="T61" s="133"/>
      <c r="U61" s="819"/>
      <c r="V61" s="960"/>
      <c r="W61" s="69" t="s">
        <v>378</v>
      </c>
      <c r="X61" s="67"/>
      <c r="Y61" s="89" t="s">
        <v>379</v>
      </c>
      <c r="Z61" s="106"/>
      <c r="AA61" s="76" t="s">
        <v>380</v>
      </c>
      <c r="AB61" s="74"/>
      <c r="AC61" s="54"/>
      <c r="AD61" s="54"/>
      <c r="AE61" s="54"/>
      <c r="AF61" s="54"/>
      <c r="AG61" s="54"/>
      <c r="AH61" s="54"/>
      <c r="AI61" s="54"/>
      <c r="AJ61" s="54"/>
      <c r="AK61" s="54"/>
      <c r="AL61" s="54"/>
      <c r="AM61" s="54"/>
      <c r="AN61" s="54"/>
      <c r="AO61" s="54"/>
      <c r="AP61" s="54"/>
      <c r="AQ61" s="54"/>
    </row>
    <row r="62" spans="1:43" ht="27.75" thickTop="1" thickBot="1">
      <c r="A62" s="83"/>
      <c r="B62" s="958" t="s">
        <v>381</v>
      </c>
      <c r="C62" s="907"/>
      <c r="D62" s="907"/>
      <c r="E62" s="907"/>
      <c r="F62" s="907"/>
      <c r="G62" s="907"/>
      <c r="H62" s="907"/>
      <c r="I62" s="907"/>
      <c r="J62" s="907"/>
      <c r="K62" s="907"/>
      <c r="L62" s="907"/>
      <c r="M62" s="177"/>
      <c r="N62" s="177"/>
      <c r="O62" s="119"/>
      <c r="P62" s="173"/>
      <c r="Q62" s="907"/>
      <c r="R62" s="907"/>
      <c r="S62" s="907"/>
      <c r="T62" s="174"/>
      <c r="U62" s="819"/>
      <c r="V62" s="960"/>
      <c r="W62" s="69" t="s">
        <v>382</v>
      </c>
      <c r="X62" s="67"/>
      <c r="Y62" s="178" t="s">
        <v>383</v>
      </c>
      <c r="Z62" s="106"/>
      <c r="AA62" s="102" t="s">
        <v>384</v>
      </c>
      <c r="AB62" s="74"/>
      <c r="AC62" s="54"/>
      <c r="AD62" s="54"/>
      <c r="AE62" s="54"/>
      <c r="AF62" s="54"/>
      <c r="AG62" s="54"/>
      <c r="AH62" s="54"/>
      <c r="AI62" s="54"/>
      <c r="AJ62" s="54"/>
      <c r="AK62" s="54"/>
      <c r="AL62" s="54"/>
      <c r="AM62" s="54"/>
      <c r="AN62" s="54"/>
      <c r="AO62" s="54"/>
      <c r="AP62" s="54"/>
      <c r="AQ62" s="54"/>
    </row>
    <row r="63" spans="1:43" ht="7.5" customHeight="1" thickTop="1" thickBot="1">
      <c r="A63" s="83"/>
      <c r="B63" s="114"/>
      <c r="C63" s="950"/>
      <c r="D63" s="907"/>
      <c r="E63" s="907"/>
      <c r="F63" s="907"/>
      <c r="G63" s="907"/>
      <c r="H63" s="907"/>
      <c r="I63" s="907"/>
      <c r="J63" s="907"/>
      <c r="K63" s="907"/>
      <c r="L63" s="907"/>
      <c r="M63" s="907"/>
      <c r="N63" s="907"/>
      <c r="O63" s="180"/>
      <c r="P63" s="173"/>
      <c r="Q63" s="951"/>
      <c r="R63" s="907"/>
      <c r="S63" s="907"/>
      <c r="T63" s="174"/>
      <c r="U63" s="819"/>
      <c r="V63" s="960"/>
      <c r="W63" s="69" t="s">
        <v>385</v>
      </c>
      <c r="X63" s="67"/>
      <c r="Y63" s="89" t="s">
        <v>386</v>
      </c>
      <c r="Z63" s="106"/>
      <c r="AA63" s="76" t="s">
        <v>387</v>
      </c>
      <c r="AB63" s="74"/>
      <c r="AC63" s="54"/>
      <c r="AD63" s="54"/>
      <c r="AE63" s="54"/>
      <c r="AF63" s="54"/>
      <c r="AG63" s="54"/>
      <c r="AH63" s="54"/>
      <c r="AI63" s="54"/>
      <c r="AJ63" s="54"/>
      <c r="AK63" s="54"/>
      <c r="AL63" s="54"/>
      <c r="AM63" s="54"/>
      <c r="AN63" s="54"/>
      <c r="AO63" s="54"/>
      <c r="AP63" s="54"/>
      <c r="AQ63" s="54"/>
    </row>
    <row r="64" spans="1:43" ht="2.25" customHeight="1" thickTop="1" thickBot="1">
      <c r="A64" s="83"/>
      <c r="B64" s="181"/>
      <c r="C64" s="907"/>
      <c r="D64" s="907"/>
      <c r="E64" s="907"/>
      <c r="F64" s="907"/>
      <c r="G64" s="907"/>
      <c r="H64" s="907"/>
      <c r="I64" s="907"/>
      <c r="J64" s="907"/>
      <c r="K64" s="907"/>
      <c r="L64" s="907"/>
      <c r="M64" s="907"/>
      <c r="N64" s="907"/>
      <c r="O64" s="180"/>
      <c r="P64" s="173"/>
      <c r="Q64" s="952"/>
      <c r="R64" s="903"/>
      <c r="S64" s="903"/>
      <c r="T64" s="174"/>
      <c r="U64" s="819"/>
      <c r="V64" s="960"/>
      <c r="W64" s="69"/>
      <c r="X64" s="67"/>
      <c r="Y64" s="89" t="s">
        <v>388</v>
      </c>
      <c r="Z64" s="106"/>
      <c r="AA64" s="76" t="s">
        <v>389</v>
      </c>
      <c r="AB64" s="74"/>
      <c r="AC64" s="54"/>
      <c r="AD64" s="54"/>
      <c r="AE64" s="54"/>
      <c r="AF64" s="54"/>
      <c r="AG64" s="54"/>
      <c r="AH64" s="54"/>
      <c r="AI64" s="54"/>
      <c r="AJ64" s="54"/>
      <c r="AK64" s="54"/>
      <c r="AL64" s="54"/>
      <c r="AM64" s="54"/>
      <c r="AN64" s="54"/>
      <c r="AO64" s="54"/>
      <c r="AP64" s="54"/>
      <c r="AQ64" s="54"/>
    </row>
    <row r="65" spans="1:43" ht="27.75" thickTop="1" thickBot="1">
      <c r="A65" s="83"/>
      <c r="B65" s="122" t="s">
        <v>390</v>
      </c>
      <c r="C65" s="110"/>
      <c r="D65" s="110"/>
      <c r="E65" s="110"/>
      <c r="F65" s="110"/>
      <c r="G65" s="110"/>
      <c r="H65" s="110"/>
      <c r="I65" s="110"/>
      <c r="J65" s="110"/>
      <c r="K65" s="110"/>
      <c r="L65" s="110"/>
      <c r="M65" s="110"/>
      <c r="N65" s="110"/>
      <c r="O65" s="157" t="s">
        <v>391</v>
      </c>
      <c r="P65" s="182"/>
      <c r="Q65" s="684">
        <v>0</v>
      </c>
      <c r="R65" s="595"/>
      <c r="S65" s="595"/>
      <c r="T65" s="133"/>
      <c r="U65" s="820"/>
      <c r="V65" s="960"/>
      <c r="W65" s="91"/>
      <c r="X65" s="67"/>
      <c r="Y65" s="89" t="s">
        <v>392</v>
      </c>
      <c r="Z65" s="106"/>
      <c r="AA65" s="76" t="s">
        <v>393</v>
      </c>
      <c r="AB65" s="74"/>
      <c r="AC65" s="54"/>
      <c r="AD65" s="54"/>
      <c r="AE65" s="54"/>
      <c r="AF65" s="54"/>
      <c r="AG65" s="54"/>
      <c r="AH65" s="54"/>
      <c r="AI65" s="54"/>
      <c r="AJ65" s="54"/>
      <c r="AK65" s="54"/>
      <c r="AL65" s="54"/>
      <c r="AM65" s="54"/>
      <c r="AN65" s="54"/>
      <c r="AO65" s="54"/>
      <c r="AP65" s="54"/>
      <c r="AQ65" s="54"/>
    </row>
    <row r="66" spans="1:43" ht="27.75" thickTop="1" thickBot="1">
      <c r="A66" s="83"/>
      <c r="B66" s="183" t="s">
        <v>394</v>
      </c>
      <c r="D66" s="110"/>
      <c r="E66" s="110"/>
      <c r="F66" s="110"/>
      <c r="G66" s="110"/>
      <c r="H66" s="110"/>
      <c r="I66" s="110"/>
      <c r="J66" s="110"/>
      <c r="K66" s="110"/>
      <c r="L66" s="184"/>
      <c r="M66" s="110"/>
      <c r="N66" s="110"/>
      <c r="O66" s="119"/>
      <c r="P66" s="182"/>
      <c r="Q66" s="639"/>
      <c r="R66" s="641"/>
      <c r="S66" s="639"/>
      <c r="T66" s="185" t="s">
        <v>395</v>
      </c>
      <c r="U66" s="816"/>
      <c r="V66" s="960"/>
      <c r="W66" s="91"/>
      <c r="X66" s="67"/>
      <c r="Y66" s="89" t="s">
        <v>396</v>
      </c>
      <c r="Z66" s="106"/>
      <c r="AA66" s="76" t="s">
        <v>397</v>
      </c>
      <c r="AB66" s="74"/>
      <c r="AC66" s="54"/>
      <c r="AD66" s="54"/>
      <c r="AE66" s="54"/>
      <c r="AF66" s="54"/>
      <c r="AG66" s="54"/>
      <c r="AH66" s="54"/>
      <c r="AI66" s="54"/>
      <c r="AJ66" s="54"/>
      <c r="AK66" s="54"/>
      <c r="AL66" s="54"/>
      <c r="AM66" s="54"/>
      <c r="AN66" s="54"/>
      <c r="AO66" s="54"/>
      <c r="AP66" s="54"/>
      <c r="AQ66" s="54"/>
    </row>
    <row r="67" spans="1:43" ht="27.75" thickTop="1" thickBot="1">
      <c r="A67" s="83"/>
      <c r="B67" s="183"/>
      <c r="C67" s="110"/>
      <c r="D67" s="110"/>
      <c r="E67" s="110"/>
      <c r="F67" s="110"/>
      <c r="G67" s="110"/>
      <c r="H67" s="110"/>
      <c r="I67" s="110"/>
      <c r="J67" s="110"/>
      <c r="K67" s="110"/>
      <c r="L67" s="110"/>
      <c r="M67" s="110"/>
      <c r="N67" s="110"/>
      <c r="O67" s="119"/>
      <c r="P67" s="182"/>
      <c r="Q67" s="596"/>
      <c r="R67" s="596"/>
      <c r="S67" s="596"/>
      <c r="T67" s="808"/>
      <c r="U67" s="830"/>
      <c r="V67" s="960"/>
      <c r="W67" s="91"/>
      <c r="X67" s="67"/>
      <c r="Y67" s="89" t="s">
        <v>398</v>
      </c>
      <c r="Z67" s="123"/>
      <c r="AA67" s="76" t="s">
        <v>399</v>
      </c>
      <c r="AB67" s="74"/>
      <c r="AC67" s="54"/>
      <c r="AD67" s="54"/>
      <c r="AE67" s="54"/>
      <c r="AF67" s="54"/>
      <c r="AG67" s="54"/>
      <c r="AH67" s="54"/>
      <c r="AI67" s="54"/>
      <c r="AJ67" s="54"/>
      <c r="AK67" s="54"/>
      <c r="AL67" s="54"/>
      <c r="AM67" s="54"/>
      <c r="AN67" s="54"/>
      <c r="AO67" s="54"/>
      <c r="AP67" s="54"/>
      <c r="AQ67" s="54"/>
    </row>
    <row r="68" spans="1:43" ht="27.75" thickTop="1" thickBot="1">
      <c r="A68" s="54"/>
      <c r="B68" s="118" t="s">
        <v>400</v>
      </c>
      <c r="C68" s="138"/>
      <c r="D68" s="110"/>
      <c r="E68" s="110"/>
      <c r="F68" s="110"/>
      <c r="G68" s="110"/>
      <c r="H68" s="110"/>
      <c r="I68" s="110"/>
      <c r="J68" s="110"/>
      <c r="K68" s="110"/>
      <c r="L68" s="110"/>
      <c r="M68" s="110"/>
      <c r="N68" s="110"/>
      <c r="O68" s="119" t="s">
        <v>401</v>
      </c>
      <c r="P68" s="186"/>
      <c r="Q68" s="684">
        <v>0</v>
      </c>
      <c r="R68" s="595"/>
      <c r="S68" s="595"/>
      <c r="T68" s="185" t="s">
        <v>395</v>
      </c>
      <c r="U68" s="816"/>
      <c r="V68" s="960"/>
      <c r="W68" s="91"/>
      <c r="X68" s="67"/>
      <c r="Y68" s="89" t="s">
        <v>330</v>
      </c>
      <c r="Z68" s="123"/>
      <c r="AA68" s="76" t="s">
        <v>402</v>
      </c>
      <c r="AB68" s="54"/>
      <c r="AC68" s="54"/>
      <c r="AD68" s="54"/>
      <c r="AE68" s="54"/>
      <c r="AF68" s="54"/>
      <c r="AG68" s="54"/>
      <c r="AH68" s="54"/>
      <c r="AI68" s="54"/>
      <c r="AJ68" s="54"/>
      <c r="AK68" s="54"/>
      <c r="AL68" s="54"/>
      <c r="AM68" s="54"/>
      <c r="AN68" s="54"/>
      <c r="AO68" s="54"/>
      <c r="AP68" s="54"/>
      <c r="AQ68" s="54"/>
    </row>
    <row r="69" spans="1:43" ht="27.75" thickTop="1" thickBot="1">
      <c r="A69" s="54"/>
      <c r="B69" s="118" t="s">
        <v>403</v>
      </c>
      <c r="C69" s="138"/>
      <c r="D69" s="110"/>
      <c r="E69" s="110"/>
      <c r="F69" s="110"/>
      <c r="G69" s="110"/>
      <c r="H69" s="110"/>
      <c r="I69" s="110"/>
      <c r="J69" s="110"/>
      <c r="K69" s="110"/>
      <c r="L69" s="110"/>
      <c r="M69" s="110"/>
      <c r="N69" s="110"/>
      <c r="O69" s="119" t="s">
        <v>404</v>
      </c>
      <c r="P69" s="186"/>
      <c r="Q69" s="706">
        <f>1-Q68</f>
        <v>1</v>
      </c>
      <c r="R69" s="640"/>
      <c r="S69" s="640"/>
      <c r="T69" s="828" t="s">
        <v>395</v>
      </c>
      <c r="U69" s="829"/>
      <c r="V69" s="960"/>
      <c r="W69" s="91"/>
      <c r="X69" s="67"/>
      <c r="Y69" s="89" t="s">
        <v>405</v>
      </c>
      <c r="Z69" s="106"/>
      <c r="AA69" s="76" t="s">
        <v>406</v>
      </c>
      <c r="AB69" s="54"/>
      <c r="AC69" s="54"/>
      <c r="AD69" s="54"/>
      <c r="AE69" s="54"/>
      <c r="AF69" s="54"/>
      <c r="AG69" s="54"/>
      <c r="AH69" s="54"/>
      <c r="AI69" s="54"/>
      <c r="AJ69" s="54"/>
      <c r="AK69" s="54"/>
      <c r="AL69" s="54"/>
      <c r="AM69" s="54"/>
      <c r="AN69" s="54"/>
      <c r="AO69" s="54"/>
      <c r="AP69" s="54"/>
      <c r="AQ69" s="54"/>
    </row>
    <row r="70" spans="1:43" ht="27.75" thickTop="1" thickBot="1">
      <c r="A70" s="54"/>
      <c r="B70" s="187"/>
      <c r="C70" s="188"/>
      <c r="D70" s="188"/>
      <c r="E70" s="188"/>
      <c r="F70" s="188"/>
      <c r="G70" s="188"/>
      <c r="H70" s="188"/>
      <c r="I70" s="188"/>
      <c r="J70" s="188"/>
      <c r="K70" s="188"/>
      <c r="L70" s="188"/>
      <c r="M70" s="188"/>
      <c r="N70" s="188"/>
      <c r="O70" s="188"/>
      <c r="P70" s="188"/>
      <c r="Q70" s="188"/>
      <c r="R70" s="188"/>
      <c r="S70" s="188"/>
      <c r="T70" s="831"/>
      <c r="U70" s="821"/>
      <c r="V70" s="961"/>
      <c r="W70" s="91"/>
      <c r="X70" s="67"/>
      <c r="Y70" s="89"/>
      <c r="Z70" s="106"/>
      <c r="AA70" s="73"/>
      <c r="AB70" s="54"/>
      <c r="AC70" s="54"/>
      <c r="AD70" s="54"/>
      <c r="AE70" s="54"/>
      <c r="AF70" s="54"/>
      <c r="AG70" s="54"/>
      <c r="AH70" s="54"/>
      <c r="AI70" s="54"/>
      <c r="AJ70" s="54"/>
      <c r="AK70" s="54"/>
      <c r="AL70" s="54"/>
      <c r="AM70" s="54"/>
      <c r="AN70" s="54"/>
      <c r="AO70" s="54"/>
      <c r="AP70" s="54"/>
      <c r="AQ70" s="54"/>
    </row>
    <row r="71" spans="1:43" ht="36.75" thickTop="1" thickBot="1">
      <c r="A71" s="54"/>
      <c r="B71" s="54"/>
      <c r="C71" s="54"/>
      <c r="D71" s="54"/>
      <c r="E71" s="54"/>
      <c r="F71" s="54"/>
      <c r="G71" s="54"/>
      <c r="H71" s="54"/>
      <c r="I71" s="54"/>
      <c r="J71" s="54"/>
      <c r="K71" s="54"/>
      <c r="L71" s="54"/>
      <c r="M71" s="54"/>
      <c r="N71" s="54"/>
      <c r="O71" s="54"/>
      <c r="P71" s="54"/>
      <c r="Q71" s="54"/>
      <c r="R71" s="54"/>
      <c r="S71" s="54"/>
      <c r="T71" s="832"/>
      <c r="U71" s="54"/>
      <c r="V71" s="189"/>
      <c r="W71" s="91"/>
      <c r="X71" s="67"/>
      <c r="Y71" s="89" t="s">
        <v>216</v>
      </c>
      <c r="Z71" s="106"/>
      <c r="AA71" s="76" t="s">
        <v>407</v>
      </c>
      <c r="AB71" s="54"/>
      <c r="AC71" s="54"/>
      <c r="AD71" s="54"/>
      <c r="AE71" s="54"/>
      <c r="AF71" s="54"/>
      <c r="AG71" s="54"/>
      <c r="AH71" s="54"/>
      <c r="AI71" s="54"/>
      <c r="AJ71" s="54"/>
      <c r="AK71" s="54"/>
      <c r="AL71" s="54"/>
      <c r="AM71" s="54"/>
      <c r="AN71" s="54"/>
      <c r="AO71" s="54"/>
      <c r="AP71" s="54"/>
      <c r="AQ71" s="54"/>
    </row>
    <row r="72" spans="1:43" ht="36.75" thickTop="1" thickBot="1">
      <c r="A72" s="54"/>
      <c r="B72" s="54"/>
      <c r="C72" s="54"/>
      <c r="D72" s="54"/>
      <c r="E72" s="54"/>
      <c r="F72" s="54"/>
      <c r="G72" s="83"/>
      <c r="H72" s="54"/>
      <c r="I72" s="54"/>
      <c r="J72" s="54"/>
      <c r="K72" s="54"/>
      <c r="L72" s="54"/>
      <c r="M72" s="54"/>
      <c r="N72" s="54"/>
      <c r="O72" s="54"/>
      <c r="P72" s="54"/>
      <c r="Q72" s="54"/>
      <c r="R72" s="54"/>
      <c r="S72" s="54"/>
      <c r="T72" s="54"/>
      <c r="U72" s="54"/>
      <c r="V72" s="189"/>
      <c r="W72" s="91"/>
      <c r="X72" s="67"/>
      <c r="Y72" s="89" t="s">
        <v>408</v>
      </c>
      <c r="Z72" s="106"/>
      <c r="AA72" s="102"/>
      <c r="AB72" s="54"/>
      <c r="AC72" s="54"/>
      <c r="AD72" s="54"/>
      <c r="AE72" s="54"/>
      <c r="AF72" s="54"/>
      <c r="AG72" s="54"/>
      <c r="AH72" s="54"/>
      <c r="AI72" s="54"/>
      <c r="AJ72" s="54"/>
      <c r="AK72" s="54"/>
      <c r="AL72" s="54"/>
      <c r="AM72" s="54"/>
      <c r="AN72" s="54"/>
      <c r="AO72" s="54"/>
      <c r="AP72" s="54"/>
      <c r="AQ72" s="54"/>
    </row>
    <row r="73" spans="1:43" ht="36.75" thickTop="1" thickBot="1">
      <c r="A73" s="54"/>
      <c r="B73" s="54"/>
      <c r="C73" s="54"/>
      <c r="D73" s="54"/>
      <c r="E73" s="54"/>
      <c r="F73" s="54"/>
      <c r="G73" s="54"/>
      <c r="H73" s="54"/>
      <c r="I73" s="54"/>
      <c r="J73" s="54"/>
      <c r="K73" s="54"/>
      <c r="L73" s="54"/>
      <c r="M73" s="54"/>
      <c r="N73" s="54"/>
      <c r="O73" s="54"/>
      <c r="P73" s="54"/>
      <c r="Q73" s="54"/>
      <c r="R73" s="54"/>
      <c r="S73" s="54"/>
      <c r="T73" s="54"/>
      <c r="U73" s="54"/>
      <c r="V73" s="189"/>
      <c r="W73" s="91"/>
      <c r="X73" s="67"/>
      <c r="Y73" s="89" t="s">
        <v>409</v>
      </c>
      <c r="Z73" s="106"/>
      <c r="AA73" s="102"/>
      <c r="AB73" s="54"/>
      <c r="AC73" s="54"/>
      <c r="AD73" s="54"/>
      <c r="AE73" s="54"/>
      <c r="AF73" s="54"/>
      <c r="AG73" s="54"/>
      <c r="AH73" s="54"/>
      <c r="AI73" s="54"/>
      <c r="AJ73" s="54"/>
      <c r="AK73" s="54"/>
      <c r="AL73" s="54"/>
      <c r="AM73" s="54"/>
      <c r="AN73" s="54"/>
      <c r="AO73" s="54"/>
      <c r="AP73" s="54"/>
      <c r="AQ73" s="54"/>
    </row>
    <row r="74" spans="1:43" ht="36.75" thickTop="1" thickBot="1">
      <c r="A74" s="54"/>
      <c r="B74" s="54"/>
      <c r="C74" s="54"/>
      <c r="D74" s="54"/>
      <c r="E74" s="54"/>
      <c r="F74" s="54"/>
      <c r="G74" s="54"/>
      <c r="H74" s="54"/>
      <c r="I74" s="54"/>
      <c r="J74" s="54"/>
      <c r="K74" s="54"/>
      <c r="L74" s="54"/>
      <c r="M74" s="54"/>
      <c r="N74" s="54"/>
      <c r="O74" s="54"/>
      <c r="P74" s="54"/>
      <c r="Q74" s="54"/>
      <c r="R74" s="54"/>
      <c r="S74" s="54"/>
      <c r="T74" s="54"/>
      <c r="U74" s="54"/>
      <c r="V74" s="189"/>
      <c r="W74" s="91"/>
      <c r="X74" s="97"/>
      <c r="Y74" s="89" t="s">
        <v>410</v>
      </c>
      <c r="Z74" s="106"/>
      <c r="AA74" s="102"/>
      <c r="AB74" s="54"/>
      <c r="AC74" s="54"/>
      <c r="AD74" s="54"/>
      <c r="AE74" s="54"/>
      <c r="AF74" s="54"/>
      <c r="AG74" s="54"/>
      <c r="AH74" s="54"/>
      <c r="AI74" s="54"/>
      <c r="AJ74" s="54"/>
      <c r="AK74" s="54"/>
      <c r="AL74" s="54"/>
      <c r="AM74" s="54"/>
      <c r="AN74" s="54"/>
      <c r="AO74" s="54"/>
      <c r="AP74" s="54"/>
      <c r="AQ74" s="54"/>
    </row>
    <row r="75" spans="1:43" ht="36.75" thickTop="1" thickBot="1">
      <c r="A75" s="54"/>
      <c r="B75" s="54"/>
      <c r="C75" s="54"/>
      <c r="D75" s="54"/>
      <c r="E75" s="54"/>
      <c r="F75" s="54"/>
      <c r="G75" s="54"/>
      <c r="H75" s="54"/>
      <c r="I75" s="54"/>
      <c r="J75" s="54"/>
      <c r="K75" s="54"/>
      <c r="L75" s="54"/>
      <c r="M75" s="54"/>
      <c r="N75" s="54"/>
      <c r="O75" s="54"/>
      <c r="P75" s="54"/>
      <c r="Q75" s="54"/>
      <c r="R75" s="54"/>
      <c r="S75" s="54"/>
      <c r="T75" s="54"/>
      <c r="U75" s="54"/>
      <c r="V75" s="189"/>
      <c r="W75" s="91"/>
      <c r="X75" s="97"/>
      <c r="Y75" s="89" t="s">
        <v>411</v>
      </c>
      <c r="Z75" s="106"/>
      <c r="AA75" s="102"/>
      <c r="AB75" s="54"/>
      <c r="AC75" s="54"/>
      <c r="AD75" s="54"/>
      <c r="AE75" s="54"/>
      <c r="AF75" s="54"/>
      <c r="AG75" s="54"/>
      <c r="AH75" s="54"/>
      <c r="AI75" s="54"/>
      <c r="AJ75" s="54"/>
      <c r="AK75" s="54"/>
      <c r="AL75" s="54"/>
      <c r="AM75" s="54"/>
      <c r="AN75" s="54"/>
      <c r="AO75" s="54"/>
      <c r="AP75" s="54"/>
      <c r="AQ75" s="54"/>
    </row>
    <row r="76" spans="1:43" ht="36.75" thickTop="1" thickBot="1">
      <c r="A76" s="54"/>
      <c r="B76" s="54"/>
      <c r="C76" s="54"/>
      <c r="D76" s="54"/>
      <c r="E76" s="54"/>
      <c r="F76" s="54"/>
      <c r="G76" s="54"/>
      <c r="H76" s="54"/>
      <c r="I76" s="54"/>
      <c r="J76" s="54"/>
      <c r="K76" s="54"/>
      <c r="L76" s="54"/>
      <c r="M76" s="54"/>
      <c r="N76" s="54"/>
      <c r="O76" s="54"/>
      <c r="P76" s="54"/>
      <c r="Q76" s="54"/>
      <c r="R76" s="54"/>
      <c r="S76" s="54"/>
      <c r="T76" s="54"/>
      <c r="U76" s="54"/>
      <c r="V76" s="189"/>
      <c r="W76" s="91"/>
      <c r="X76" s="67"/>
      <c r="Y76" s="89" t="s">
        <v>412</v>
      </c>
      <c r="Z76" s="106"/>
      <c r="AA76" s="102"/>
      <c r="AB76" s="54"/>
      <c r="AC76" s="54"/>
      <c r="AD76" s="54"/>
      <c r="AE76" s="54"/>
      <c r="AF76" s="54"/>
      <c r="AG76" s="54"/>
      <c r="AH76" s="54"/>
      <c r="AI76" s="54"/>
      <c r="AJ76" s="54"/>
      <c r="AK76" s="54"/>
      <c r="AL76" s="54"/>
      <c r="AM76" s="54"/>
      <c r="AN76" s="54"/>
      <c r="AO76" s="54"/>
      <c r="AP76" s="54"/>
      <c r="AQ76" s="54"/>
    </row>
    <row r="77" spans="1:43" ht="36.75" thickTop="1" thickBot="1">
      <c r="A77" s="54"/>
      <c r="B77" s="54"/>
      <c r="C77" s="54"/>
      <c r="D77" s="54"/>
      <c r="E77" s="54"/>
      <c r="F77" s="54"/>
      <c r="G77" s="54"/>
      <c r="H77" s="54"/>
      <c r="I77" s="54"/>
      <c r="J77" s="54"/>
      <c r="K77" s="54"/>
      <c r="L77" s="54"/>
      <c r="M77" s="54"/>
      <c r="N77" s="54"/>
      <c r="O77" s="54"/>
      <c r="P77" s="54"/>
      <c r="Q77" s="54"/>
      <c r="R77" s="54"/>
      <c r="S77" s="54"/>
      <c r="T77" s="54"/>
      <c r="U77" s="54"/>
      <c r="V77" s="189"/>
      <c r="W77" s="91"/>
      <c r="X77" s="67"/>
      <c r="Y77" s="89" t="s">
        <v>413</v>
      </c>
      <c r="Z77" s="106"/>
      <c r="AA77" s="102"/>
      <c r="AB77" s="54"/>
      <c r="AC77" s="54"/>
      <c r="AD77" s="54"/>
      <c r="AE77" s="54"/>
      <c r="AF77" s="54"/>
      <c r="AG77" s="54"/>
      <c r="AH77" s="54"/>
      <c r="AI77" s="54"/>
      <c r="AJ77" s="54"/>
      <c r="AK77" s="54"/>
      <c r="AL77" s="54"/>
      <c r="AM77" s="54"/>
      <c r="AN77" s="54"/>
      <c r="AO77" s="54"/>
      <c r="AP77" s="54"/>
      <c r="AQ77" s="54"/>
    </row>
    <row r="78" spans="1:43" ht="36.75" thickTop="1" thickBot="1">
      <c r="A78" s="54"/>
      <c r="B78" s="54"/>
      <c r="C78" s="54"/>
      <c r="D78" s="54"/>
      <c r="E78" s="54"/>
      <c r="F78" s="54"/>
      <c r="G78" s="54"/>
      <c r="H78" s="54"/>
      <c r="I78" s="54"/>
      <c r="J78" s="54"/>
      <c r="K78" s="54"/>
      <c r="L78" s="54"/>
      <c r="M78" s="54"/>
      <c r="N78" s="54"/>
      <c r="O78" s="54"/>
      <c r="P78" s="54"/>
      <c r="Q78" s="54"/>
      <c r="R78" s="54"/>
      <c r="S78" s="54"/>
      <c r="T78" s="54"/>
      <c r="U78" s="54"/>
      <c r="V78" s="189"/>
      <c r="W78" s="91"/>
      <c r="X78" s="67"/>
      <c r="Y78" s="89" t="s">
        <v>414</v>
      </c>
      <c r="Z78" s="106"/>
      <c r="AA78" s="102"/>
      <c r="AB78" s="54"/>
      <c r="AC78" s="54"/>
      <c r="AD78" s="54"/>
      <c r="AE78" s="54"/>
      <c r="AF78" s="54"/>
      <c r="AG78" s="54"/>
      <c r="AH78" s="54"/>
      <c r="AI78" s="54"/>
      <c r="AJ78" s="54"/>
      <c r="AK78" s="54"/>
      <c r="AL78" s="54"/>
      <c r="AM78" s="54"/>
      <c r="AN78" s="54"/>
      <c r="AO78" s="54"/>
      <c r="AP78" s="54"/>
      <c r="AQ78" s="54"/>
    </row>
    <row r="79" spans="1:43" ht="36.75" thickTop="1" thickBot="1">
      <c r="A79" s="54"/>
      <c r="B79" s="54"/>
      <c r="C79" s="54"/>
      <c r="D79" s="54"/>
      <c r="E79" s="54"/>
      <c r="F79" s="54"/>
      <c r="G79" s="54"/>
      <c r="H79" s="54"/>
      <c r="I79" s="54"/>
      <c r="J79" s="54"/>
      <c r="K79" s="54"/>
      <c r="L79" s="54"/>
      <c r="M79" s="54"/>
      <c r="N79" s="54"/>
      <c r="O79" s="54"/>
      <c r="P79" s="54"/>
      <c r="Q79" s="54"/>
      <c r="R79" s="54"/>
      <c r="S79" s="54"/>
      <c r="T79" s="54"/>
      <c r="U79" s="54"/>
      <c r="V79" s="189"/>
      <c r="W79" s="91"/>
      <c r="X79" s="67"/>
      <c r="Y79" s="89" t="s">
        <v>415</v>
      </c>
      <c r="Z79" s="106"/>
      <c r="AA79" s="102"/>
      <c r="AB79" s="54"/>
      <c r="AC79" s="54"/>
      <c r="AD79" s="54"/>
      <c r="AE79" s="54"/>
      <c r="AF79" s="54"/>
      <c r="AG79" s="54"/>
      <c r="AH79" s="54"/>
      <c r="AI79" s="54"/>
      <c r="AJ79" s="54"/>
      <c r="AK79" s="54"/>
      <c r="AL79" s="54"/>
      <c r="AM79" s="54"/>
      <c r="AN79" s="54"/>
      <c r="AO79" s="54"/>
      <c r="AP79" s="54"/>
      <c r="AQ79" s="54"/>
    </row>
    <row r="80" spans="1:43" ht="36.75" thickTop="1" thickBot="1">
      <c r="A80" s="54"/>
      <c r="B80" s="54"/>
      <c r="C80" s="54"/>
      <c r="D80" s="54"/>
      <c r="E80" s="54"/>
      <c r="F80" s="54"/>
      <c r="G80" s="54"/>
      <c r="H80" s="54"/>
      <c r="I80" s="54"/>
      <c r="J80" s="54"/>
      <c r="K80" s="54"/>
      <c r="L80" s="54"/>
      <c r="M80" s="54"/>
      <c r="N80" s="54"/>
      <c r="O80" s="54"/>
      <c r="P80" s="54"/>
      <c r="Q80" s="54"/>
      <c r="R80" s="54"/>
      <c r="S80" s="54"/>
      <c r="T80" s="54"/>
      <c r="U80" s="54"/>
      <c r="V80" s="189"/>
      <c r="W80" s="91"/>
      <c r="X80" s="67"/>
      <c r="Y80" s="89" t="s">
        <v>416</v>
      </c>
      <c r="Z80" s="106"/>
      <c r="AA80" s="102"/>
      <c r="AB80" s="54"/>
      <c r="AC80" s="54"/>
      <c r="AD80" s="54"/>
      <c r="AE80" s="54"/>
      <c r="AF80" s="54"/>
      <c r="AG80" s="54"/>
      <c r="AH80" s="54"/>
      <c r="AI80" s="54"/>
      <c r="AJ80" s="54"/>
      <c r="AK80" s="54"/>
      <c r="AL80" s="54"/>
      <c r="AM80" s="54"/>
      <c r="AN80" s="54"/>
      <c r="AO80" s="54"/>
      <c r="AP80" s="54"/>
      <c r="AQ80" s="54"/>
    </row>
    <row r="81" spans="1:43" ht="36.75" thickTop="1" thickBot="1">
      <c r="A81" s="54"/>
      <c r="B81" s="54"/>
      <c r="C81" s="54"/>
      <c r="D81" s="54"/>
      <c r="E81" s="54"/>
      <c r="F81" s="54"/>
      <c r="G81" s="54"/>
      <c r="H81" s="54"/>
      <c r="I81" s="54"/>
      <c r="J81" s="54"/>
      <c r="K81" s="54"/>
      <c r="L81" s="54"/>
      <c r="M81" s="54"/>
      <c r="N81" s="54"/>
      <c r="O81" s="54"/>
      <c r="P81" s="54"/>
      <c r="Q81" s="54"/>
      <c r="R81" s="54"/>
      <c r="S81" s="54"/>
      <c r="T81" s="54"/>
      <c r="U81" s="54"/>
      <c r="V81" s="189"/>
      <c r="W81" s="91"/>
      <c r="X81" s="67"/>
      <c r="Y81" s="89" t="s">
        <v>417</v>
      </c>
      <c r="Z81" s="106"/>
      <c r="AA81" s="102"/>
      <c r="AB81" s="54"/>
      <c r="AC81" s="54"/>
      <c r="AD81" s="54"/>
      <c r="AE81" s="54"/>
      <c r="AF81" s="54"/>
      <c r="AG81" s="54"/>
      <c r="AH81" s="54"/>
      <c r="AI81" s="54"/>
      <c r="AJ81" s="54"/>
      <c r="AK81" s="54"/>
      <c r="AL81" s="54"/>
      <c r="AM81" s="54"/>
      <c r="AN81" s="54"/>
      <c r="AO81" s="54"/>
      <c r="AP81" s="54"/>
      <c r="AQ81" s="54"/>
    </row>
    <row r="82" spans="1:43" ht="36.75" thickTop="1" thickBot="1">
      <c r="A82" s="54"/>
      <c r="B82" s="54"/>
      <c r="C82" s="54"/>
      <c r="D82" s="54"/>
      <c r="E82" s="54"/>
      <c r="F82" s="54"/>
      <c r="G82" s="54"/>
      <c r="H82" s="54"/>
      <c r="I82" s="54"/>
      <c r="J82" s="54"/>
      <c r="K82" s="54"/>
      <c r="L82" s="54"/>
      <c r="M82" s="54"/>
      <c r="N82" s="54"/>
      <c r="O82" s="54"/>
      <c r="P82" s="54"/>
      <c r="Q82" s="54"/>
      <c r="R82" s="54"/>
      <c r="S82" s="54"/>
      <c r="T82" s="54"/>
      <c r="U82" s="54"/>
      <c r="V82" s="189"/>
      <c r="W82" s="91"/>
      <c r="X82" s="97"/>
      <c r="Y82" s="89" t="s">
        <v>418</v>
      </c>
      <c r="Z82" s="106"/>
      <c r="AA82" s="102"/>
      <c r="AB82" s="54"/>
      <c r="AC82" s="54"/>
      <c r="AD82" s="54"/>
      <c r="AE82" s="54"/>
      <c r="AF82" s="54"/>
      <c r="AG82" s="54"/>
      <c r="AH82" s="54"/>
      <c r="AI82" s="54"/>
      <c r="AJ82" s="54"/>
      <c r="AK82" s="54"/>
      <c r="AL82" s="54"/>
      <c r="AM82" s="54"/>
      <c r="AN82" s="54"/>
      <c r="AO82" s="54"/>
      <c r="AP82" s="54"/>
      <c r="AQ82" s="54"/>
    </row>
    <row r="83" spans="1:43" ht="36.75" thickTop="1" thickBot="1">
      <c r="A83" s="54"/>
      <c r="B83" s="54"/>
      <c r="C83" s="54"/>
      <c r="D83" s="54"/>
      <c r="E83" s="54"/>
      <c r="F83" s="54"/>
      <c r="G83" s="54"/>
      <c r="H83" s="54"/>
      <c r="I83" s="54"/>
      <c r="J83" s="54"/>
      <c r="K83" s="54"/>
      <c r="L83" s="54"/>
      <c r="M83" s="54"/>
      <c r="N83" s="54"/>
      <c r="O83" s="54"/>
      <c r="P83" s="54"/>
      <c r="Q83" s="54"/>
      <c r="R83" s="54"/>
      <c r="S83" s="54"/>
      <c r="T83" s="54"/>
      <c r="U83" s="54"/>
      <c r="V83" s="189"/>
      <c r="W83" s="91"/>
      <c r="X83" s="67"/>
      <c r="Y83" s="89" t="s">
        <v>419</v>
      </c>
      <c r="Z83" s="106"/>
      <c r="AA83" s="102"/>
      <c r="AB83" s="54"/>
      <c r="AC83" s="54"/>
      <c r="AD83" s="54"/>
      <c r="AE83" s="54"/>
      <c r="AF83" s="54"/>
      <c r="AG83" s="54"/>
      <c r="AH83" s="54"/>
      <c r="AI83" s="54"/>
      <c r="AJ83" s="54"/>
      <c r="AK83" s="54"/>
      <c r="AL83" s="54"/>
      <c r="AM83" s="54"/>
      <c r="AN83" s="54"/>
      <c r="AO83" s="54"/>
      <c r="AP83" s="54"/>
      <c r="AQ83" s="54"/>
    </row>
    <row r="84" spans="1:43" ht="36.75" thickTop="1" thickBot="1">
      <c r="A84" s="54"/>
      <c r="B84" s="54"/>
      <c r="C84" s="54"/>
      <c r="D84" s="54"/>
      <c r="E84" s="54"/>
      <c r="F84" s="54"/>
      <c r="G84" s="54"/>
      <c r="H84" s="54"/>
      <c r="I84" s="54"/>
      <c r="J84" s="54"/>
      <c r="K84" s="54"/>
      <c r="L84" s="54"/>
      <c r="M84" s="54"/>
      <c r="N84" s="54"/>
      <c r="O84" s="54"/>
      <c r="P84" s="54"/>
      <c r="Q84" s="54"/>
      <c r="R84" s="54"/>
      <c r="S84" s="54"/>
      <c r="T84" s="54"/>
      <c r="U84" s="54"/>
      <c r="V84" s="189"/>
      <c r="W84" s="91"/>
      <c r="X84" s="67"/>
      <c r="Y84" s="89" t="s">
        <v>420</v>
      </c>
      <c r="Z84" s="106"/>
      <c r="AA84" s="102"/>
      <c r="AB84" s="54"/>
      <c r="AC84" s="54"/>
      <c r="AD84" s="54"/>
      <c r="AE84" s="54"/>
      <c r="AF84" s="54"/>
      <c r="AG84" s="54"/>
      <c r="AH84" s="54"/>
      <c r="AI84" s="54"/>
      <c r="AJ84" s="54"/>
      <c r="AK84" s="54"/>
      <c r="AL84" s="54"/>
      <c r="AM84" s="54"/>
      <c r="AN84" s="54"/>
      <c r="AO84" s="54"/>
      <c r="AP84" s="54"/>
      <c r="AQ84" s="54"/>
    </row>
    <row r="85" spans="1:43" ht="36.75" thickTop="1" thickBot="1">
      <c r="A85" s="54"/>
      <c r="B85" s="54"/>
      <c r="C85" s="54"/>
      <c r="D85" s="54"/>
      <c r="E85" s="54"/>
      <c r="F85" s="54"/>
      <c r="G85" s="54"/>
      <c r="H85" s="54"/>
      <c r="I85" s="54"/>
      <c r="J85" s="54"/>
      <c r="K85" s="54"/>
      <c r="L85" s="54"/>
      <c r="M85" s="54"/>
      <c r="N85" s="54"/>
      <c r="O85" s="54"/>
      <c r="P85" s="54"/>
      <c r="Q85" s="54"/>
      <c r="R85" s="54"/>
      <c r="S85" s="54"/>
      <c r="T85" s="54"/>
      <c r="U85" s="54"/>
      <c r="V85" s="189"/>
      <c r="W85" s="91"/>
      <c r="X85" s="67"/>
      <c r="Y85" s="89" t="s">
        <v>421</v>
      </c>
      <c r="Z85" s="106"/>
      <c r="AA85" s="102"/>
      <c r="AB85" s="54"/>
      <c r="AC85" s="54"/>
      <c r="AD85" s="54"/>
      <c r="AE85" s="54"/>
      <c r="AF85" s="54"/>
      <c r="AG85" s="54"/>
      <c r="AH85" s="54"/>
      <c r="AI85" s="54"/>
      <c r="AJ85" s="54"/>
      <c r="AK85" s="54"/>
      <c r="AL85" s="54"/>
      <c r="AM85" s="54"/>
      <c r="AN85" s="54"/>
      <c r="AO85" s="54"/>
      <c r="AP85" s="54"/>
      <c r="AQ85" s="54"/>
    </row>
    <row r="86" spans="1:43" ht="36.75" thickTop="1" thickBot="1">
      <c r="A86" s="54"/>
      <c r="B86" s="54"/>
      <c r="C86" s="54"/>
      <c r="D86" s="54"/>
      <c r="E86" s="54"/>
      <c r="F86" s="54"/>
      <c r="G86" s="54"/>
      <c r="H86" s="54"/>
      <c r="I86" s="54"/>
      <c r="J86" s="54"/>
      <c r="K86" s="54"/>
      <c r="L86" s="54"/>
      <c r="M86" s="54"/>
      <c r="N86" s="54"/>
      <c r="O86" s="54"/>
      <c r="P86" s="54"/>
      <c r="Q86" s="54"/>
      <c r="R86" s="54"/>
      <c r="S86" s="54"/>
      <c r="T86" s="54"/>
      <c r="U86" s="54"/>
      <c r="V86" s="189"/>
      <c r="W86" s="91"/>
      <c r="X86" s="67"/>
      <c r="Y86" s="89" t="s">
        <v>422</v>
      </c>
      <c r="Z86" s="106"/>
      <c r="AA86" s="102"/>
      <c r="AB86" s="54"/>
      <c r="AC86" s="54"/>
      <c r="AD86" s="54"/>
      <c r="AE86" s="54"/>
      <c r="AF86" s="54"/>
      <c r="AG86" s="54"/>
      <c r="AH86" s="54"/>
      <c r="AI86" s="54"/>
      <c r="AJ86" s="54"/>
      <c r="AK86" s="54"/>
      <c r="AL86" s="54"/>
      <c r="AM86" s="54"/>
      <c r="AN86" s="54"/>
      <c r="AO86" s="54"/>
      <c r="AP86" s="54"/>
      <c r="AQ86" s="54"/>
    </row>
    <row r="87" spans="1:43" ht="36.75" thickTop="1" thickBot="1">
      <c r="A87" s="54"/>
      <c r="B87" s="54"/>
      <c r="C87" s="54"/>
      <c r="D87" s="54"/>
      <c r="E87" s="54"/>
      <c r="F87" s="54"/>
      <c r="G87" s="54"/>
      <c r="H87" s="54"/>
      <c r="I87" s="54"/>
      <c r="J87" s="54"/>
      <c r="K87" s="54"/>
      <c r="L87" s="54"/>
      <c r="M87" s="54"/>
      <c r="N87" s="54"/>
      <c r="O87" s="54"/>
      <c r="P87" s="54"/>
      <c r="Q87" s="54"/>
      <c r="R87" s="54"/>
      <c r="S87" s="54"/>
      <c r="T87" s="54"/>
      <c r="U87" s="54"/>
      <c r="V87" s="189"/>
      <c r="W87" s="91"/>
      <c r="X87" s="67"/>
      <c r="Y87" s="89" t="s">
        <v>423</v>
      </c>
      <c r="Z87" s="106"/>
      <c r="AA87" s="102"/>
      <c r="AB87" s="54"/>
      <c r="AC87" s="54"/>
      <c r="AD87" s="54"/>
      <c r="AE87" s="54"/>
      <c r="AF87" s="54"/>
      <c r="AG87" s="54"/>
      <c r="AH87" s="54"/>
      <c r="AI87" s="54"/>
      <c r="AJ87" s="54"/>
      <c r="AK87" s="54"/>
      <c r="AL87" s="54"/>
      <c r="AM87" s="54"/>
      <c r="AN87" s="54"/>
      <c r="AO87" s="54"/>
      <c r="AP87" s="54"/>
      <c r="AQ87" s="54"/>
    </row>
    <row r="88" spans="1:43" ht="36.75" thickTop="1" thickBot="1">
      <c r="A88" s="54"/>
      <c r="B88" s="54"/>
      <c r="C88" s="54"/>
      <c r="D88" s="54"/>
      <c r="E88" s="54"/>
      <c r="F88" s="54"/>
      <c r="G88" s="54"/>
      <c r="H88" s="54"/>
      <c r="I88" s="54"/>
      <c r="J88" s="54"/>
      <c r="K88" s="54"/>
      <c r="L88" s="54"/>
      <c r="M88" s="54"/>
      <c r="N88" s="54"/>
      <c r="O88" s="54"/>
      <c r="P88" s="54"/>
      <c r="Q88" s="54"/>
      <c r="R88" s="54"/>
      <c r="S88" s="54"/>
      <c r="T88" s="54"/>
      <c r="U88" s="54"/>
      <c r="V88" s="189"/>
      <c r="W88" s="91"/>
      <c r="X88" s="67"/>
      <c r="Y88" s="89" t="s">
        <v>424</v>
      </c>
      <c r="Z88" s="106"/>
      <c r="AA88" s="102"/>
      <c r="AB88" s="54"/>
      <c r="AC88" s="54"/>
      <c r="AD88" s="54"/>
      <c r="AE88" s="54"/>
      <c r="AF88" s="54"/>
      <c r="AG88" s="54"/>
      <c r="AH88" s="54"/>
      <c r="AI88" s="54"/>
      <c r="AJ88" s="54"/>
      <c r="AK88" s="54"/>
      <c r="AL88" s="54"/>
      <c r="AM88" s="54"/>
      <c r="AN88" s="54"/>
      <c r="AO88" s="54"/>
      <c r="AP88" s="54"/>
      <c r="AQ88" s="54"/>
    </row>
    <row r="89" spans="1:43" ht="36.75" thickTop="1" thickBot="1">
      <c r="A89" s="54"/>
      <c r="B89" s="54"/>
      <c r="C89" s="54"/>
      <c r="D89" s="54"/>
      <c r="E89" s="54"/>
      <c r="F89" s="54"/>
      <c r="G89" s="54"/>
      <c r="H89" s="54"/>
      <c r="I89" s="54"/>
      <c r="J89" s="54"/>
      <c r="K89" s="54"/>
      <c r="L89" s="54"/>
      <c r="M89" s="54"/>
      <c r="N89" s="54"/>
      <c r="O89" s="54"/>
      <c r="P89" s="54"/>
      <c r="Q89" s="54"/>
      <c r="R89" s="54"/>
      <c r="S89" s="54"/>
      <c r="T89" s="54"/>
      <c r="U89" s="54"/>
      <c r="V89" s="189"/>
      <c r="W89" s="91"/>
      <c r="X89" s="67"/>
      <c r="Y89" s="89" t="s">
        <v>425</v>
      </c>
      <c r="Z89" s="106"/>
      <c r="AA89" s="102"/>
      <c r="AB89" s="54"/>
      <c r="AC89" s="54"/>
      <c r="AD89" s="54"/>
      <c r="AE89" s="54"/>
      <c r="AF89" s="54"/>
      <c r="AG89" s="54"/>
      <c r="AH89" s="54"/>
      <c r="AI89" s="54"/>
      <c r="AJ89" s="54"/>
      <c r="AK89" s="54"/>
      <c r="AL89" s="54"/>
      <c r="AM89" s="54"/>
      <c r="AN89" s="54"/>
      <c r="AO89" s="54"/>
      <c r="AP89" s="54"/>
      <c r="AQ89" s="54"/>
    </row>
    <row r="90" spans="1:43" ht="36.75" thickTop="1" thickBot="1">
      <c r="A90" s="54"/>
      <c r="B90" s="54"/>
      <c r="C90" s="54"/>
      <c r="D90" s="54"/>
      <c r="E90" s="54"/>
      <c r="F90" s="54"/>
      <c r="G90" s="54"/>
      <c r="H90" s="54"/>
      <c r="I90" s="54"/>
      <c r="J90" s="54"/>
      <c r="K90" s="54"/>
      <c r="L90" s="54"/>
      <c r="M90" s="54"/>
      <c r="N90" s="54"/>
      <c r="O90" s="54"/>
      <c r="P90" s="54"/>
      <c r="Q90" s="54"/>
      <c r="R90" s="54"/>
      <c r="S90" s="54"/>
      <c r="T90" s="54"/>
      <c r="U90" s="54"/>
      <c r="V90" s="189"/>
      <c r="W90" s="91"/>
      <c r="X90" s="67"/>
      <c r="Y90" s="89" t="s">
        <v>426</v>
      </c>
      <c r="Z90" s="106"/>
      <c r="AA90" s="102"/>
      <c r="AB90" s="54"/>
      <c r="AC90" s="54"/>
      <c r="AD90" s="54"/>
      <c r="AE90" s="54"/>
      <c r="AF90" s="54"/>
      <c r="AG90" s="54"/>
      <c r="AH90" s="54"/>
      <c r="AI90" s="54"/>
      <c r="AJ90" s="54"/>
      <c r="AK90" s="54"/>
      <c r="AL90" s="54"/>
      <c r="AM90" s="54"/>
      <c r="AN90" s="54"/>
      <c r="AO90" s="54"/>
      <c r="AP90" s="54"/>
      <c r="AQ90" s="54"/>
    </row>
    <row r="91" spans="1:43" ht="36.75" thickTop="1" thickBot="1">
      <c r="A91" s="54"/>
      <c r="B91" s="54"/>
      <c r="C91" s="54"/>
      <c r="D91" s="54"/>
      <c r="E91" s="54"/>
      <c r="F91" s="54"/>
      <c r="G91" s="54"/>
      <c r="H91" s="54"/>
      <c r="I91" s="54"/>
      <c r="J91" s="54"/>
      <c r="K91" s="54"/>
      <c r="L91" s="54"/>
      <c r="M91" s="54"/>
      <c r="N91" s="54"/>
      <c r="O91" s="54"/>
      <c r="P91" s="54"/>
      <c r="Q91" s="54"/>
      <c r="R91" s="54"/>
      <c r="S91" s="54"/>
      <c r="T91" s="54"/>
      <c r="U91" s="54"/>
      <c r="V91" s="189"/>
      <c r="W91" s="91"/>
      <c r="X91" s="67"/>
      <c r="Y91" s="89" t="s">
        <v>427</v>
      </c>
      <c r="Z91" s="67"/>
      <c r="AA91" s="102"/>
      <c r="AB91" s="54"/>
      <c r="AC91" s="54"/>
      <c r="AD91" s="54"/>
      <c r="AE91" s="54"/>
      <c r="AF91" s="54"/>
      <c r="AG91" s="54"/>
      <c r="AH91" s="54"/>
      <c r="AI91" s="54"/>
      <c r="AJ91" s="54"/>
      <c r="AK91" s="54"/>
      <c r="AL91" s="54"/>
      <c r="AM91" s="54"/>
      <c r="AN91" s="54"/>
      <c r="AO91" s="54"/>
      <c r="AP91" s="54"/>
      <c r="AQ91" s="54"/>
    </row>
    <row r="92" spans="1:43" ht="36.75" thickTop="1" thickBot="1">
      <c r="A92" s="54"/>
      <c r="B92" s="54"/>
      <c r="C92" s="54"/>
      <c r="D92" s="54"/>
      <c r="E92" s="54"/>
      <c r="F92" s="54"/>
      <c r="G92" s="54"/>
      <c r="H92" s="54"/>
      <c r="I92" s="54"/>
      <c r="J92" s="54"/>
      <c r="K92" s="54"/>
      <c r="L92" s="54"/>
      <c r="M92" s="54"/>
      <c r="N92" s="54"/>
      <c r="O92" s="54"/>
      <c r="P92" s="54"/>
      <c r="Q92" s="54"/>
      <c r="R92" s="54"/>
      <c r="S92" s="54"/>
      <c r="T92" s="54"/>
      <c r="U92" s="54"/>
      <c r="V92" s="189"/>
      <c r="W92" s="91"/>
      <c r="X92" s="97"/>
      <c r="Y92" s="89" t="s">
        <v>255</v>
      </c>
      <c r="Z92" s="67"/>
      <c r="AA92" s="102"/>
      <c r="AB92" s="54"/>
      <c r="AC92" s="54"/>
      <c r="AD92" s="54"/>
      <c r="AE92" s="54"/>
      <c r="AF92" s="54"/>
      <c r="AG92" s="54"/>
      <c r="AH92" s="54"/>
      <c r="AI92" s="54"/>
      <c r="AJ92" s="54"/>
      <c r="AK92" s="54"/>
      <c r="AL92" s="54"/>
      <c r="AM92" s="54"/>
      <c r="AN92" s="54"/>
      <c r="AO92" s="54"/>
      <c r="AP92" s="54"/>
      <c r="AQ92" s="54"/>
    </row>
    <row r="93" spans="1:43" ht="36.75" thickTop="1" thickBot="1">
      <c r="A93" s="54"/>
      <c r="B93" s="54"/>
      <c r="C93" s="54"/>
      <c r="D93" s="54"/>
      <c r="E93" s="54"/>
      <c r="F93" s="54"/>
      <c r="G93" s="54"/>
      <c r="H93" s="54"/>
      <c r="I93" s="54"/>
      <c r="J93" s="54"/>
      <c r="K93" s="54"/>
      <c r="L93" s="54"/>
      <c r="M93" s="54"/>
      <c r="N93" s="54"/>
      <c r="O93" s="54"/>
      <c r="P93" s="54"/>
      <c r="Q93" s="54"/>
      <c r="R93" s="54"/>
      <c r="S93" s="54"/>
      <c r="T93" s="54"/>
      <c r="U93" s="54"/>
      <c r="V93" s="189"/>
      <c r="W93" s="91"/>
      <c r="X93" s="67"/>
      <c r="Y93" s="89" t="s">
        <v>428</v>
      </c>
      <c r="Z93" s="67"/>
      <c r="AA93" s="102"/>
      <c r="AB93" s="54"/>
      <c r="AC93" s="54"/>
      <c r="AD93" s="54"/>
      <c r="AE93" s="54"/>
      <c r="AF93" s="54"/>
      <c r="AG93" s="54"/>
      <c r="AH93" s="54"/>
      <c r="AI93" s="54"/>
      <c r="AJ93" s="54"/>
      <c r="AK93" s="54"/>
      <c r="AL93" s="54"/>
      <c r="AM93" s="54"/>
      <c r="AN93" s="54"/>
      <c r="AO93" s="54"/>
      <c r="AP93" s="54"/>
      <c r="AQ93" s="54"/>
    </row>
    <row r="94" spans="1:43" ht="36.75" thickTop="1" thickBot="1">
      <c r="A94" s="54"/>
      <c r="B94" s="54"/>
      <c r="C94" s="54"/>
      <c r="D94" s="54"/>
      <c r="E94" s="54"/>
      <c r="F94" s="54"/>
      <c r="G94" s="54"/>
      <c r="H94" s="54"/>
      <c r="I94" s="54"/>
      <c r="J94" s="54"/>
      <c r="K94" s="54"/>
      <c r="L94" s="54"/>
      <c r="M94" s="54"/>
      <c r="N94" s="54"/>
      <c r="O94" s="54"/>
      <c r="P94" s="54"/>
      <c r="Q94" s="54"/>
      <c r="R94" s="54"/>
      <c r="S94" s="54"/>
      <c r="T94" s="54"/>
      <c r="U94" s="54"/>
      <c r="V94" s="189"/>
      <c r="W94" s="91"/>
      <c r="X94" s="67"/>
      <c r="Y94" s="89" t="s">
        <v>429</v>
      </c>
      <c r="Z94" s="67"/>
      <c r="AA94" s="102"/>
      <c r="AB94" s="54"/>
      <c r="AC94" s="54"/>
      <c r="AD94" s="54"/>
      <c r="AE94" s="54"/>
      <c r="AF94" s="54"/>
      <c r="AG94" s="54"/>
      <c r="AH94" s="54"/>
      <c r="AI94" s="54"/>
      <c r="AJ94" s="54"/>
      <c r="AK94" s="54"/>
      <c r="AL94" s="54"/>
      <c r="AM94" s="54"/>
      <c r="AN94" s="54"/>
      <c r="AO94" s="54"/>
      <c r="AP94" s="54"/>
      <c r="AQ94" s="54"/>
    </row>
    <row r="95" spans="1:43" ht="36.75" thickTop="1" thickBot="1">
      <c r="A95" s="54"/>
      <c r="B95" s="54"/>
      <c r="C95" s="54"/>
      <c r="D95" s="54"/>
      <c r="E95" s="54"/>
      <c r="F95" s="54"/>
      <c r="G95" s="54"/>
      <c r="H95" s="54"/>
      <c r="I95" s="54"/>
      <c r="J95" s="54"/>
      <c r="K95" s="54"/>
      <c r="L95" s="54"/>
      <c r="M95" s="54"/>
      <c r="N95" s="54"/>
      <c r="O95" s="54"/>
      <c r="P95" s="54"/>
      <c r="Q95" s="54"/>
      <c r="R95" s="54"/>
      <c r="S95" s="54"/>
      <c r="T95" s="54"/>
      <c r="U95" s="54"/>
      <c r="V95" s="189"/>
      <c r="W95" s="91"/>
      <c r="X95" s="67"/>
      <c r="Y95" s="89" t="s">
        <v>430</v>
      </c>
      <c r="Z95" s="67"/>
      <c r="AA95" s="102"/>
      <c r="AB95" s="54"/>
      <c r="AC95" s="54"/>
      <c r="AD95" s="54"/>
      <c r="AE95" s="54"/>
      <c r="AF95" s="54"/>
      <c r="AG95" s="54"/>
      <c r="AH95" s="54"/>
      <c r="AI95" s="54"/>
      <c r="AJ95" s="54"/>
      <c r="AK95" s="54"/>
      <c r="AL95" s="54"/>
      <c r="AM95" s="54"/>
      <c r="AN95" s="54"/>
      <c r="AO95" s="54"/>
      <c r="AP95" s="54"/>
      <c r="AQ95" s="54"/>
    </row>
    <row r="96" spans="1:43" ht="36.75" thickTop="1" thickBot="1">
      <c r="A96" s="54"/>
      <c r="B96" s="54"/>
      <c r="C96" s="54"/>
      <c r="D96" s="54"/>
      <c r="E96" s="54"/>
      <c r="F96" s="54"/>
      <c r="G96" s="54"/>
      <c r="H96" s="54"/>
      <c r="I96" s="54"/>
      <c r="J96" s="54"/>
      <c r="K96" s="54"/>
      <c r="L96" s="54"/>
      <c r="M96" s="54"/>
      <c r="N96" s="54"/>
      <c r="O96" s="54"/>
      <c r="P96" s="54"/>
      <c r="Q96" s="54"/>
      <c r="R96" s="54"/>
      <c r="S96" s="54"/>
      <c r="T96" s="54"/>
      <c r="U96" s="54"/>
      <c r="V96" s="189"/>
      <c r="W96" s="91"/>
      <c r="X96" s="67"/>
      <c r="Y96" s="89" t="s">
        <v>431</v>
      </c>
      <c r="Z96" s="67"/>
      <c r="AA96" s="102"/>
      <c r="AB96" s="54"/>
      <c r="AC96" s="54"/>
      <c r="AD96" s="54"/>
      <c r="AE96" s="54"/>
      <c r="AF96" s="54"/>
      <c r="AG96" s="54"/>
      <c r="AH96" s="54"/>
      <c r="AI96" s="54"/>
      <c r="AJ96" s="54"/>
      <c r="AK96" s="54"/>
      <c r="AL96" s="54"/>
      <c r="AM96" s="54"/>
      <c r="AN96" s="54"/>
      <c r="AO96" s="54"/>
      <c r="AP96" s="54"/>
      <c r="AQ96" s="54"/>
    </row>
    <row r="97" spans="1:43" ht="36.75" thickTop="1" thickBot="1">
      <c r="A97" s="54"/>
      <c r="B97" s="54"/>
      <c r="C97" s="54"/>
      <c r="D97" s="54"/>
      <c r="E97" s="54"/>
      <c r="F97" s="54"/>
      <c r="G97" s="54"/>
      <c r="H97" s="54"/>
      <c r="I97" s="54"/>
      <c r="J97" s="54"/>
      <c r="K97" s="54"/>
      <c r="L97" s="54"/>
      <c r="M97" s="54"/>
      <c r="N97" s="54"/>
      <c r="O97" s="54"/>
      <c r="P97" s="54"/>
      <c r="Q97" s="54"/>
      <c r="R97" s="54"/>
      <c r="S97" s="54"/>
      <c r="T97" s="54"/>
      <c r="U97" s="54"/>
      <c r="V97" s="189"/>
      <c r="W97" s="91"/>
      <c r="X97" s="67"/>
      <c r="Y97" s="89" t="s">
        <v>432</v>
      </c>
      <c r="Z97" s="67"/>
      <c r="AA97" s="102"/>
      <c r="AB97" s="54"/>
      <c r="AC97" s="54"/>
      <c r="AD97" s="54"/>
      <c r="AE97" s="54"/>
      <c r="AF97" s="54"/>
      <c r="AG97" s="54"/>
      <c r="AH97" s="54"/>
      <c r="AI97" s="54"/>
      <c r="AJ97" s="54"/>
      <c r="AK97" s="54"/>
      <c r="AL97" s="54"/>
      <c r="AM97" s="54"/>
      <c r="AN97" s="54"/>
      <c r="AO97" s="54"/>
      <c r="AP97" s="54"/>
      <c r="AQ97" s="54"/>
    </row>
    <row r="98" spans="1:43" ht="36.75" thickTop="1" thickBot="1">
      <c r="A98" s="54"/>
      <c r="B98" s="54"/>
      <c r="C98" s="54"/>
      <c r="D98" s="54"/>
      <c r="E98" s="54"/>
      <c r="F98" s="54"/>
      <c r="G98" s="54"/>
      <c r="H98" s="54"/>
      <c r="I98" s="54"/>
      <c r="J98" s="54"/>
      <c r="K98" s="54"/>
      <c r="L98" s="54"/>
      <c r="M98" s="54"/>
      <c r="N98" s="54"/>
      <c r="O98" s="54"/>
      <c r="P98" s="54"/>
      <c r="Q98" s="54"/>
      <c r="R98" s="54"/>
      <c r="S98" s="54"/>
      <c r="T98" s="54"/>
      <c r="U98" s="54"/>
      <c r="V98" s="189"/>
      <c r="W98" s="91"/>
      <c r="X98" s="67"/>
      <c r="Y98" s="89" t="s">
        <v>433</v>
      </c>
      <c r="Z98" s="67"/>
      <c r="AA98" s="102"/>
      <c r="AB98" s="54"/>
      <c r="AC98" s="54"/>
      <c r="AD98" s="54"/>
      <c r="AE98" s="54"/>
      <c r="AF98" s="54"/>
      <c r="AG98" s="54"/>
      <c r="AH98" s="54"/>
      <c r="AI98" s="54"/>
      <c r="AJ98" s="54"/>
      <c r="AK98" s="54"/>
      <c r="AL98" s="54"/>
      <c r="AM98" s="54"/>
      <c r="AN98" s="54"/>
      <c r="AO98" s="54"/>
      <c r="AP98" s="54"/>
      <c r="AQ98" s="54"/>
    </row>
    <row r="99" spans="1:43" ht="36.75" thickTop="1" thickBot="1">
      <c r="A99" s="54"/>
      <c r="B99" s="54"/>
      <c r="C99" s="54"/>
      <c r="D99" s="54"/>
      <c r="E99" s="54"/>
      <c r="F99" s="54"/>
      <c r="G99" s="54"/>
      <c r="H99" s="54"/>
      <c r="I99" s="54"/>
      <c r="J99" s="54"/>
      <c r="K99" s="54"/>
      <c r="L99" s="54"/>
      <c r="M99" s="54"/>
      <c r="N99" s="54"/>
      <c r="O99" s="54"/>
      <c r="P99" s="54"/>
      <c r="Q99" s="54"/>
      <c r="R99" s="54"/>
      <c r="S99" s="54"/>
      <c r="T99" s="54"/>
      <c r="U99" s="54"/>
      <c r="V99" s="189"/>
      <c r="W99" s="91"/>
      <c r="X99" s="67"/>
      <c r="Y99" s="89" t="s">
        <v>434</v>
      </c>
      <c r="Z99" s="67"/>
      <c r="AA99" s="102"/>
      <c r="AB99" s="54"/>
      <c r="AC99" s="54"/>
      <c r="AD99" s="54"/>
      <c r="AE99" s="54"/>
      <c r="AF99" s="54"/>
      <c r="AG99" s="54"/>
      <c r="AH99" s="54"/>
      <c r="AI99" s="54"/>
      <c r="AJ99" s="54"/>
      <c r="AK99" s="54"/>
      <c r="AL99" s="54"/>
      <c r="AM99" s="54"/>
      <c r="AN99" s="54"/>
      <c r="AO99" s="54"/>
      <c r="AP99" s="54"/>
      <c r="AQ99" s="54"/>
    </row>
    <row r="100" spans="1:43" ht="36.75" thickTop="1" thickBot="1">
      <c r="A100" s="54"/>
      <c r="B100" s="54"/>
      <c r="C100" s="54"/>
      <c r="D100" s="54"/>
      <c r="E100" s="54"/>
      <c r="F100" s="54"/>
      <c r="G100" s="54"/>
      <c r="H100" s="54"/>
      <c r="I100" s="54"/>
      <c r="J100" s="54"/>
      <c r="K100" s="54"/>
      <c r="L100" s="54"/>
      <c r="M100" s="54"/>
      <c r="N100" s="54"/>
      <c r="O100" s="54"/>
      <c r="P100" s="54"/>
      <c r="Q100" s="54"/>
      <c r="R100" s="54"/>
      <c r="S100" s="54"/>
      <c r="T100" s="54"/>
      <c r="U100" s="54"/>
      <c r="V100" s="189"/>
      <c r="W100" s="91"/>
      <c r="X100" s="67"/>
      <c r="Y100" s="89" t="s">
        <v>435</v>
      </c>
      <c r="Z100" s="67"/>
      <c r="AA100" s="102"/>
      <c r="AB100" s="54"/>
      <c r="AC100" s="54"/>
      <c r="AD100" s="54"/>
      <c r="AE100" s="54"/>
      <c r="AF100" s="54"/>
      <c r="AG100" s="54"/>
      <c r="AH100" s="54"/>
      <c r="AI100" s="54"/>
      <c r="AJ100" s="54"/>
      <c r="AK100" s="54"/>
      <c r="AL100" s="54"/>
      <c r="AM100" s="54"/>
      <c r="AN100" s="54"/>
      <c r="AO100" s="54"/>
      <c r="AP100" s="54"/>
      <c r="AQ100" s="54"/>
    </row>
    <row r="101" spans="1:43" ht="36.75" thickTop="1" thickBot="1">
      <c r="A101" s="54"/>
      <c r="B101" s="54"/>
      <c r="C101" s="54"/>
      <c r="D101" s="54"/>
      <c r="E101" s="54"/>
      <c r="F101" s="54"/>
      <c r="G101" s="54"/>
      <c r="H101" s="54"/>
      <c r="I101" s="54"/>
      <c r="J101" s="54"/>
      <c r="K101" s="54"/>
      <c r="L101" s="54"/>
      <c r="M101" s="54"/>
      <c r="N101" s="54"/>
      <c r="O101" s="54"/>
      <c r="P101" s="54"/>
      <c r="Q101" s="54"/>
      <c r="R101" s="54"/>
      <c r="S101" s="54"/>
      <c r="T101" s="54"/>
      <c r="U101" s="54"/>
      <c r="V101" s="189"/>
      <c r="W101" s="91"/>
      <c r="X101" s="67"/>
      <c r="Y101" s="89" t="s">
        <v>436</v>
      </c>
      <c r="Z101" s="67"/>
      <c r="AA101" s="102"/>
      <c r="AB101" s="54"/>
      <c r="AC101" s="54"/>
      <c r="AD101" s="54"/>
      <c r="AE101" s="54"/>
      <c r="AF101" s="54"/>
      <c r="AG101" s="54"/>
      <c r="AH101" s="54"/>
      <c r="AI101" s="54"/>
      <c r="AJ101" s="54"/>
      <c r="AK101" s="54"/>
      <c r="AL101" s="54"/>
      <c r="AM101" s="54"/>
      <c r="AN101" s="54"/>
      <c r="AO101" s="54"/>
      <c r="AP101" s="54"/>
      <c r="AQ101" s="54"/>
    </row>
    <row r="102" spans="1:43" ht="36.75" thickTop="1" thickBot="1">
      <c r="A102" s="54"/>
      <c r="B102" s="54"/>
      <c r="C102" s="54"/>
      <c r="D102" s="54"/>
      <c r="E102" s="54"/>
      <c r="F102" s="54"/>
      <c r="G102" s="54"/>
      <c r="H102" s="54"/>
      <c r="I102" s="54"/>
      <c r="J102" s="54"/>
      <c r="K102" s="54"/>
      <c r="L102" s="54"/>
      <c r="M102" s="54"/>
      <c r="N102" s="54"/>
      <c r="O102" s="54"/>
      <c r="P102" s="54"/>
      <c r="Q102" s="54"/>
      <c r="R102" s="54"/>
      <c r="S102" s="54"/>
      <c r="T102" s="54"/>
      <c r="U102" s="54"/>
      <c r="V102" s="189"/>
      <c r="W102" s="91"/>
      <c r="X102" s="67"/>
      <c r="Y102" s="89" t="s">
        <v>234</v>
      </c>
      <c r="Z102" s="67"/>
      <c r="AA102" s="102"/>
      <c r="AB102" s="54"/>
      <c r="AC102" s="54"/>
      <c r="AD102" s="54"/>
      <c r="AE102" s="54"/>
      <c r="AF102" s="54"/>
      <c r="AG102" s="54"/>
      <c r="AH102" s="54"/>
      <c r="AI102" s="54"/>
      <c r="AJ102" s="54"/>
      <c r="AK102" s="54"/>
      <c r="AL102" s="54"/>
      <c r="AM102" s="54"/>
      <c r="AN102" s="54"/>
      <c r="AO102" s="54"/>
      <c r="AP102" s="54"/>
      <c r="AQ102" s="54"/>
    </row>
    <row r="103" spans="1:43" ht="36.75" thickTop="1" thickBot="1">
      <c r="A103" s="54"/>
      <c r="B103" s="54"/>
      <c r="C103" s="54"/>
      <c r="D103" s="54"/>
      <c r="E103" s="54"/>
      <c r="F103" s="54"/>
      <c r="G103" s="54"/>
      <c r="H103" s="54"/>
      <c r="I103" s="54"/>
      <c r="J103" s="54"/>
      <c r="K103" s="54"/>
      <c r="L103" s="54"/>
      <c r="M103" s="54"/>
      <c r="N103" s="54"/>
      <c r="O103" s="54"/>
      <c r="P103" s="54"/>
      <c r="Q103" s="54"/>
      <c r="R103" s="54"/>
      <c r="S103" s="54"/>
      <c r="T103" s="54"/>
      <c r="U103" s="54"/>
      <c r="V103" s="189"/>
      <c r="W103" s="91"/>
      <c r="X103" s="67"/>
      <c r="Y103" s="89" t="s">
        <v>238</v>
      </c>
      <c r="Z103" s="67"/>
      <c r="AA103" s="102"/>
      <c r="AB103" s="54"/>
      <c r="AC103" s="54"/>
      <c r="AD103" s="54"/>
      <c r="AE103" s="54"/>
      <c r="AF103" s="54"/>
      <c r="AG103" s="54"/>
      <c r="AH103" s="54"/>
      <c r="AI103" s="54"/>
      <c r="AJ103" s="54"/>
      <c r="AK103" s="54"/>
      <c r="AL103" s="54"/>
      <c r="AM103" s="54"/>
      <c r="AN103" s="54"/>
      <c r="AO103" s="54"/>
      <c r="AP103" s="54"/>
      <c r="AQ103" s="54"/>
    </row>
    <row r="104" spans="1:43" ht="36.75" thickTop="1" thickBot="1">
      <c r="A104" s="54"/>
      <c r="B104" s="54"/>
      <c r="C104" s="54"/>
      <c r="D104" s="54"/>
      <c r="E104" s="54"/>
      <c r="F104" s="54"/>
      <c r="G104" s="54"/>
      <c r="H104" s="54"/>
      <c r="I104" s="54"/>
      <c r="J104" s="54"/>
      <c r="K104" s="54"/>
      <c r="L104" s="54"/>
      <c r="M104" s="54"/>
      <c r="N104" s="54"/>
      <c r="O104" s="54"/>
      <c r="P104" s="54"/>
      <c r="Q104" s="54"/>
      <c r="R104" s="54"/>
      <c r="S104" s="54"/>
      <c r="T104" s="54"/>
      <c r="U104" s="54"/>
      <c r="V104" s="189"/>
      <c r="W104" s="91"/>
      <c r="X104" s="97"/>
      <c r="Y104" s="89" t="s">
        <v>437</v>
      </c>
      <c r="Z104" s="67"/>
      <c r="AA104" s="102"/>
      <c r="AB104" s="54"/>
      <c r="AC104" s="54"/>
      <c r="AD104" s="54"/>
      <c r="AE104" s="54"/>
      <c r="AF104" s="54"/>
      <c r="AG104" s="54"/>
      <c r="AH104" s="54"/>
      <c r="AI104" s="54"/>
      <c r="AJ104" s="54"/>
      <c r="AK104" s="54"/>
      <c r="AL104" s="54"/>
      <c r="AM104" s="54"/>
      <c r="AN104" s="54"/>
      <c r="AO104" s="54"/>
      <c r="AP104" s="54"/>
      <c r="AQ104" s="54"/>
    </row>
    <row r="105" spans="1:43" ht="36.75" thickTop="1" thickBot="1">
      <c r="A105" s="54"/>
      <c r="B105" s="54"/>
      <c r="C105" s="54"/>
      <c r="D105" s="54"/>
      <c r="E105" s="54"/>
      <c r="F105" s="54"/>
      <c r="G105" s="54"/>
      <c r="H105" s="54"/>
      <c r="I105" s="54"/>
      <c r="J105" s="54"/>
      <c r="K105" s="54"/>
      <c r="L105" s="54"/>
      <c r="M105" s="54"/>
      <c r="N105" s="54"/>
      <c r="O105" s="54"/>
      <c r="P105" s="54"/>
      <c r="Q105" s="54"/>
      <c r="R105" s="54"/>
      <c r="S105" s="54"/>
      <c r="T105" s="54"/>
      <c r="U105" s="54"/>
      <c r="V105" s="189"/>
      <c r="W105" s="91"/>
      <c r="X105" s="67"/>
      <c r="Y105" s="89" t="s">
        <v>438</v>
      </c>
      <c r="Z105" s="67"/>
      <c r="AA105" s="102"/>
      <c r="AB105" s="54"/>
      <c r="AC105" s="54"/>
      <c r="AD105" s="54"/>
      <c r="AE105" s="54"/>
      <c r="AF105" s="54"/>
      <c r="AG105" s="54"/>
      <c r="AH105" s="54"/>
      <c r="AI105" s="54"/>
      <c r="AJ105" s="54"/>
      <c r="AK105" s="54"/>
      <c r="AL105" s="54"/>
      <c r="AM105" s="54"/>
      <c r="AN105" s="54"/>
      <c r="AO105" s="54"/>
      <c r="AP105" s="54"/>
      <c r="AQ105" s="54"/>
    </row>
    <row r="106" spans="1:43" ht="36.75" thickTop="1" thickBot="1">
      <c r="A106" s="54"/>
      <c r="B106" s="54"/>
      <c r="C106" s="54"/>
      <c r="D106" s="54"/>
      <c r="E106" s="54"/>
      <c r="F106" s="54"/>
      <c r="G106" s="54"/>
      <c r="H106" s="54"/>
      <c r="I106" s="54"/>
      <c r="J106" s="54"/>
      <c r="K106" s="54"/>
      <c r="L106" s="54"/>
      <c r="M106" s="54"/>
      <c r="N106" s="54"/>
      <c r="O106" s="54"/>
      <c r="P106" s="54"/>
      <c r="Q106" s="54"/>
      <c r="R106" s="54"/>
      <c r="S106" s="54"/>
      <c r="T106" s="54"/>
      <c r="U106" s="54"/>
      <c r="V106" s="189"/>
      <c r="W106" s="91"/>
      <c r="X106" s="67"/>
      <c r="Y106" s="89" t="s">
        <v>439</v>
      </c>
      <c r="Z106" s="67"/>
      <c r="AA106" s="102"/>
      <c r="AB106" s="54"/>
      <c r="AC106" s="54"/>
      <c r="AD106" s="54"/>
      <c r="AE106" s="54"/>
      <c r="AF106" s="54"/>
      <c r="AG106" s="54"/>
      <c r="AH106" s="54"/>
      <c r="AI106" s="54"/>
      <c r="AJ106" s="54"/>
      <c r="AK106" s="54"/>
      <c r="AL106" s="54"/>
      <c r="AM106" s="54"/>
      <c r="AN106" s="54"/>
      <c r="AO106" s="54"/>
      <c r="AP106" s="54"/>
      <c r="AQ106" s="54"/>
    </row>
    <row r="107" spans="1:43" ht="36.75" thickTop="1" thickBot="1">
      <c r="A107" s="54"/>
      <c r="B107" s="54"/>
      <c r="C107" s="54"/>
      <c r="D107" s="54"/>
      <c r="E107" s="54"/>
      <c r="F107" s="54"/>
      <c r="G107" s="54"/>
      <c r="H107" s="54"/>
      <c r="I107" s="54"/>
      <c r="J107" s="54"/>
      <c r="K107" s="54"/>
      <c r="L107" s="54"/>
      <c r="M107" s="54"/>
      <c r="N107" s="54"/>
      <c r="O107" s="54"/>
      <c r="P107" s="54"/>
      <c r="Q107" s="54"/>
      <c r="R107" s="54"/>
      <c r="S107" s="54"/>
      <c r="T107" s="54"/>
      <c r="U107" s="54"/>
      <c r="V107" s="189"/>
      <c r="W107" s="91"/>
      <c r="X107" s="67"/>
      <c r="Y107" s="89" t="s">
        <v>440</v>
      </c>
      <c r="Z107" s="67"/>
      <c r="AA107" s="102"/>
      <c r="AB107" s="54"/>
      <c r="AC107" s="54"/>
      <c r="AD107" s="54"/>
      <c r="AE107" s="54"/>
      <c r="AF107" s="54"/>
      <c r="AG107" s="54"/>
      <c r="AH107" s="54"/>
      <c r="AI107" s="54"/>
      <c r="AJ107" s="54"/>
      <c r="AK107" s="54"/>
      <c r="AL107" s="54"/>
      <c r="AM107" s="54"/>
      <c r="AN107" s="54"/>
      <c r="AO107" s="54"/>
      <c r="AP107" s="54"/>
      <c r="AQ107" s="54"/>
    </row>
    <row r="108" spans="1:43" ht="36.75" thickTop="1" thickBot="1">
      <c r="A108" s="54"/>
      <c r="B108" s="54"/>
      <c r="C108" s="54"/>
      <c r="D108" s="54"/>
      <c r="E108" s="54"/>
      <c r="F108" s="54"/>
      <c r="G108" s="54"/>
      <c r="H108" s="54"/>
      <c r="I108" s="54"/>
      <c r="J108" s="54"/>
      <c r="K108" s="54"/>
      <c r="L108" s="54"/>
      <c r="M108" s="54"/>
      <c r="N108" s="54"/>
      <c r="O108" s="54"/>
      <c r="P108" s="54"/>
      <c r="Q108" s="54"/>
      <c r="R108" s="54"/>
      <c r="S108" s="54"/>
      <c r="T108" s="54"/>
      <c r="U108" s="54"/>
      <c r="V108" s="189"/>
      <c r="W108" s="91"/>
      <c r="X108" s="67"/>
      <c r="Y108" s="89" t="s">
        <v>441</v>
      </c>
      <c r="Z108" s="67"/>
      <c r="AA108" s="102"/>
      <c r="AB108" s="54"/>
      <c r="AC108" s="54"/>
      <c r="AD108" s="54"/>
      <c r="AE108" s="54"/>
      <c r="AF108" s="54"/>
      <c r="AG108" s="54"/>
      <c r="AH108" s="54"/>
      <c r="AI108" s="54"/>
      <c r="AJ108" s="54"/>
      <c r="AK108" s="54"/>
      <c r="AL108" s="54"/>
      <c r="AM108" s="54"/>
      <c r="AN108" s="54"/>
      <c r="AO108" s="54"/>
      <c r="AP108" s="54"/>
      <c r="AQ108" s="54"/>
    </row>
    <row r="109" spans="1:43" ht="36.75" thickTop="1" thickBot="1">
      <c r="A109" s="54"/>
      <c r="B109" s="54"/>
      <c r="C109" s="54"/>
      <c r="D109" s="54"/>
      <c r="E109" s="54"/>
      <c r="F109" s="54"/>
      <c r="G109" s="54"/>
      <c r="H109" s="54"/>
      <c r="I109" s="54"/>
      <c r="J109" s="54"/>
      <c r="K109" s="54"/>
      <c r="L109" s="54"/>
      <c r="M109" s="54"/>
      <c r="N109" s="54"/>
      <c r="O109" s="54"/>
      <c r="P109" s="54"/>
      <c r="Q109" s="54"/>
      <c r="R109" s="54"/>
      <c r="S109" s="54"/>
      <c r="T109" s="54"/>
      <c r="U109" s="54"/>
      <c r="V109" s="189"/>
      <c r="W109" s="91"/>
      <c r="X109" s="67"/>
      <c r="Y109" s="89" t="s">
        <v>442</v>
      </c>
      <c r="Z109" s="67"/>
      <c r="AA109" s="102"/>
      <c r="AB109" s="54"/>
      <c r="AC109" s="54"/>
      <c r="AD109" s="54"/>
      <c r="AE109" s="54"/>
      <c r="AF109" s="54"/>
      <c r="AG109" s="54"/>
      <c r="AH109" s="54"/>
      <c r="AI109" s="54"/>
      <c r="AJ109" s="54"/>
      <c r="AK109" s="54"/>
      <c r="AL109" s="54"/>
      <c r="AM109" s="54"/>
      <c r="AN109" s="54"/>
      <c r="AO109" s="54"/>
      <c r="AP109" s="54"/>
      <c r="AQ109" s="54"/>
    </row>
    <row r="110" spans="1:43" ht="36.75" thickTop="1" thickBot="1">
      <c r="A110" s="54"/>
      <c r="B110" s="54"/>
      <c r="C110" s="54"/>
      <c r="D110" s="54"/>
      <c r="E110" s="54"/>
      <c r="F110" s="54"/>
      <c r="G110" s="54"/>
      <c r="H110" s="54"/>
      <c r="I110" s="54"/>
      <c r="J110" s="54"/>
      <c r="K110" s="54"/>
      <c r="L110" s="54"/>
      <c r="M110" s="54"/>
      <c r="N110" s="54"/>
      <c r="O110" s="54"/>
      <c r="P110" s="54"/>
      <c r="Q110" s="54"/>
      <c r="R110" s="54"/>
      <c r="S110" s="54"/>
      <c r="T110" s="54"/>
      <c r="U110" s="54"/>
      <c r="V110" s="189"/>
      <c r="W110" s="91"/>
      <c r="X110" s="67"/>
      <c r="Y110" s="89" t="s">
        <v>443</v>
      </c>
      <c r="Z110" s="67"/>
      <c r="AA110" s="102"/>
      <c r="AB110" s="54"/>
      <c r="AC110" s="54"/>
      <c r="AD110" s="54"/>
      <c r="AE110" s="54"/>
      <c r="AF110" s="54"/>
      <c r="AG110" s="54"/>
      <c r="AH110" s="54"/>
      <c r="AI110" s="54"/>
      <c r="AJ110" s="54"/>
      <c r="AK110" s="54"/>
      <c r="AL110" s="54"/>
      <c r="AM110" s="54"/>
      <c r="AN110" s="54"/>
      <c r="AO110" s="54"/>
      <c r="AP110" s="54"/>
      <c r="AQ110" s="54"/>
    </row>
    <row r="111" spans="1:43" ht="36.75" thickTop="1" thickBot="1">
      <c r="A111" s="54"/>
      <c r="B111" s="54"/>
      <c r="C111" s="54"/>
      <c r="D111" s="54"/>
      <c r="E111" s="54"/>
      <c r="F111" s="54"/>
      <c r="G111" s="54"/>
      <c r="H111" s="54"/>
      <c r="I111" s="54"/>
      <c r="J111" s="54"/>
      <c r="K111" s="54"/>
      <c r="L111" s="54"/>
      <c r="M111" s="54"/>
      <c r="N111" s="54"/>
      <c r="O111" s="54"/>
      <c r="P111" s="54"/>
      <c r="Q111" s="54"/>
      <c r="R111" s="54"/>
      <c r="S111" s="54"/>
      <c r="T111" s="54"/>
      <c r="U111" s="54"/>
      <c r="V111" s="189"/>
      <c r="W111" s="91"/>
      <c r="X111" s="97"/>
      <c r="Y111" s="89" t="s">
        <v>444</v>
      </c>
      <c r="Z111" s="67"/>
      <c r="AA111" s="102"/>
      <c r="AB111" s="54"/>
      <c r="AC111" s="54"/>
      <c r="AD111" s="54"/>
      <c r="AE111" s="54"/>
      <c r="AF111" s="54"/>
      <c r="AG111" s="54"/>
      <c r="AH111" s="54"/>
      <c r="AI111" s="54"/>
      <c r="AJ111" s="54"/>
      <c r="AK111" s="54"/>
      <c r="AL111" s="54"/>
      <c r="AM111" s="54"/>
      <c r="AN111" s="54"/>
      <c r="AO111" s="54"/>
      <c r="AP111" s="54"/>
      <c r="AQ111" s="54"/>
    </row>
    <row r="112" spans="1:43" ht="36.75" thickTop="1" thickBot="1">
      <c r="A112" s="54"/>
      <c r="B112" s="54"/>
      <c r="C112" s="54"/>
      <c r="D112" s="54"/>
      <c r="E112" s="54"/>
      <c r="F112" s="54"/>
      <c r="G112" s="54"/>
      <c r="H112" s="54"/>
      <c r="I112" s="54"/>
      <c r="J112" s="54"/>
      <c r="K112" s="54"/>
      <c r="L112" s="54"/>
      <c r="M112" s="54"/>
      <c r="N112" s="54"/>
      <c r="O112" s="54"/>
      <c r="P112" s="54"/>
      <c r="Q112" s="54"/>
      <c r="R112" s="54"/>
      <c r="S112" s="54"/>
      <c r="T112" s="54"/>
      <c r="U112" s="54"/>
      <c r="V112" s="189"/>
      <c r="W112" s="91"/>
      <c r="X112" s="67"/>
      <c r="Y112" s="89" t="s">
        <v>445</v>
      </c>
      <c r="Z112" s="67"/>
      <c r="AA112" s="102"/>
      <c r="AB112" s="54"/>
      <c r="AC112" s="54"/>
      <c r="AD112" s="54"/>
      <c r="AE112" s="54"/>
      <c r="AF112" s="54"/>
      <c r="AG112" s="54"/>
      <c r="AH112" s="54"/>
      <c r="AI112" s="54"/>
      <c r="AJ112" s="54"/>
      <c r="AK112" s="54"/>
      <c r="AL112" s="54"/>
      <c r="AM112" s="54"/>
      <c r="AN112" s="54"/>
      <c r="AO112" s="54"/>
      <c r="AP112" s="54"/>
      <c r="AQ112" s="54"/>
    </row>
    <row r="113" spans="1:43" ht="36.75" thickTop="1" thickBot="1">
      <c r="A113" s="54"/>
      <c r="B113" s="54"/>
      <c r="C113" s="54"/>
      <c r="D113" s="54"/>
      <c r="E113" s="54"/>
      <c r="F113" s="54"/>
      <c r="G113" s="54"/>
      <c r="H113" s="54"/>
      <c r="I113" s="54"/>
      <c r="J113" s="54"/>
      <c r="K113" s="54"/>
      <c r="L113" s="54"/>
      <c r="M113" s="54"/>
      <c r="N113" s="54"/>
      <c r="O113" s="54"/>
      <c r="P113" s="54"/>
      <c r="Q113" s="54"/>
      <c r="R113" s="54"/>
      <c r="S113" s="54"/>
      <c r="T113" s="54"/>
      <c r="U113" s="54"/>
      <c r="V113" s="189"/>
      <c r="W113" s="91"/>
      <c r="X113" s="67"/>
      <c r="Y113" s="89" t="s">
        <v>446</v>
      </c>
      <c r="Z113" s="67"/>
      <c r="AA113" s="102"/>
      <c r="AB113" s="54"/>
      <c r="AC113" s="54"/>
      <c r="AD113" s="54"/>
      <c r="AE113" s="54"/>
      <c r="AF113" s="54"/>
      <c r="AG113" s="54"/>
      <c r="AH113" s="54"/>
      <c r="AI113" s="54"/>
      <c r="AJ113" s="54"/>
      <c r="AK113" s="54"/>
      <c r="AL113" s="54"/>
      <c r="AM113" s="54"/>
      <c r="AN113" s="54"/>
      <c r="AO113" s="54"/>
      <c r="AP113" s="54"/>
      <c r="AQ113" s="54"/>
    </row>
    <row r="114" spans="1:43" ht="36.75" thickTop="1" thickBot="1">
      <c r="A114" s="54"/>
      <c r="B114" s="54"/>
      <c r="C114" s="54"/>
      <c r="D114" s="54"/>
      <c r="E114" s="54"/>
      <c r="F114" s="54"/>
      <c r="G114" s="54"/>
      <c r="H114" s="54"/>
      <c r="I114" s="54"/>
      <c r="J114" s="54"/>
      <c r="K114" s="54"/>
      <c r="L114" s="54"/>
      <c r="M114" s="54"/>
      <c r="N114" s="54"/>
      <c r="O114" s="54"/>
      <c r="P114" s="54"/>
      <c r="Q114" s="54"/>
      <c r="R114" s="54"/>
      <c r="S114" s="54"/>
      <c r="T114" s="54"/>
      <c r="U114" s="54"/>
      <c r="V114" s="189"/>
      <c r="W114" s="91"/>
      <c r="X114" s="67"/>
      <c r="Y114" s="89" t="s">
        <v>447</v>
      </c>
      <c r="Z114" s="67"/>
      <c r="AA114" s="102"/>
      <c r="AB114" s="54"/>
      <c r="AC114" s="54"/>
      <c r="AD114" s="54"/>
      <c r="AE114" s="54"/>
      <c r="AF114" s="54"/>
      <c r="AG114" s="54"/>
      <c r="AH114" s="54"/>
      <c r="AI114" s="54"/>
      <c r="AJ114" s="54"/>
      <c r="AK114" s="54"/>
      <c r="AL114" s="54"/>
      <c r="AM114" s="54"/>
      <c r="AN114" s="54"/>
      <c r="AO114" s="54"/>
      <c r="AP114" s="54"/>
      <c r="AQ114" s="54"/>
    </row>
    <row r="115" spans="1:43" ht="36.75" thickTop="1" thickBot="1">
      <c r="A115" s="54"/>
      <c r="B115" s="54"/>
      <c r="C115" s="54"/>
      <c r="D115" s="54"/>
      <c r="E115" s="54"/>
      <c r="F115" s="54"/>
      <c r="G115" s="54"/>
      <c r="H115" s="54"/>
      <c r="I115" s="54"/>
      <c r="J115" s="54"/>
      <c r="K115" s="54"/>
      <c r="L115" s="54"/>
      <c r="M115" s="54"/>
      <c r="N115" s="54"/>
      <c r="O115" s="54"/>
      <c r="P115" s="54"/>
      <c r="Q115" s="54"/>
      <c r="R115" s="54"/>
      <c r="S115" s="54"/>
      <c r="T115" s="54"/>
      <c r="U115" s="54"/>
      <c r="V115" s="189"/>
      <c r="W115" s="91"/>
      <c r="X115" s="67"/>
      <c r="Y115" s="89" t="s">
        <v>448</v>
      </c>
      <c r="Z115" s="67"/>
      <c r="AA115" s="102"/>
      <c r="AB115" s="54"/>
      <c r="AC115" s="54"/>
      <c r="AD115" s="54"/>
      <c r="AE115" s="54"/>
      <c r="AF115" s="54"/>
      <c r="AG115" s="54"/>
      <c r="AH115" s="54"/>
      <c r="AI115" s="54"/>
      <c r="AJ115" s="54"/>
      <c r="AK115" s="54"/>
      <c r="AL115" s="54"/>
      <c r="AM115" s="54"/>
      <c r="AN115" s="54"/>
      <c r="AO115" s="54"/>
      <c r="AP115" s="54"/>
      <c r="AQ115" s="54"/>
    </row>
    <row r="116" spans="1:43" ht="36.75" thickTop="1" thickBot="1">
      <c r="A116" s="54"/>
      <c r="B116" s="54"/>
      <c r="C116" s="54"/>
      <c r="D116" s="54"/>
      <c r="E116" s="54"/>
      <c r="F116" s="54"/>
      <c r="G116" s="54"/>
      <c r="H116" s="54"/>
      <c r="I116" s="54"/>
      <c r="J116" s="54"/>
      <c r="K116" s="54"/>
      <c r="L116" s="54"/>
      <c r="M116" s="54"/>
      <c r="N116" s="54"/>
      <c r="O116" s="54"/>
      <c r="P116" s="54"/>
      <c r="Q116" s="54"/>
      <c r="R116" s="54"/>
      <c r="S116" s="54"/>
      <c r="T116" s="54"/>
      <c r="U116" s="54"/>
      <c r="V116" s="189"/>
      <c r="W116" s="91"/>
      <c r="X116" s="67"/>
      <c r="Y116" s="89" t="s">
        <v>449</v>
      </c>
      <c r="Z116" s="67"/>
      <c r="AA116" s="102"/>
      <c r="AB116" s="54"/>
      <c r="AC116" s="54"/>
      <c r="AD116" s="54"/>
      <c r="AE116" s="54"/>
      <c r="AF116" s="54"/>
      <c r="AG116" s="54"/>
      <c r="AH116" s="54"/>
      <c r="AI116" s="54"/>
      <c r="AJ116" s="54"/>
      <c r="AK116" s="54"/>
      <c r="AL116" s="54"/>
      <c r="AM116" s="54"/>
      <c r="AN116" s="54"/>
      <c r="AO116" s="54"/>
      <c r="AP116" s="54"/>
      <c r="AQ116" s="54"/>
    </row>
    <row r="117" spans="1:43" ht="36.75" thickTop="1" thickBot="1">
      <c r="A117" s="54"/>
      <c r="B117" s="54"/>
      <c r="C117" s="54"/>
      <c r="D117" s="54"/>
      <c r="E117" s="54"/>
      <c r="F117" s="54"/>
      <c r="G117" s="54"/>
      <c r="H117" s="54"/>
      <c r="I117" s="54"/>
      <c r="J117" s="54"/>
      <c r="K117" s="54"/>
      <c r="L117" s="54"/>
      <c r="M117" s="54"/>
      <c r="N117" s="54"/>
      <c r="O117" s="54"/>
      <c r="P117" s="54"/>
      <c r="Q117" s="54"/>
      <c r="R117" s="54"/>
      <c r="S117" s="54"/>
      <c r="T117" s="54"/>
      <c r="U117" s="54"/>
      <c r="V117" s="189"/>
      <c r="W117" s="91"/>
      <c r="X117" s="97"/>
      <c r="Y117" s="89" t="s">
        <v>450</v>
      </c>
      <c r="Z117" s="67"/>
      <c r="AA117" s="102"/>
      <c r="AB117" s="54"/>
      <c r="AC117" s="54"/>
      <c r="AD117" s="54"/>
      <c r="AE117" s="54"/>
      <c r="AF117" s="54"/>
      <c r="AG117" s="54"/>
      <c r="AH117" s="54"/>
      <c r="AI117" s="54"/>
      <c r="AJ117" s="54"/>
      <c r="AK117" s="54"/>
      <c r="AL117" s="54"/>
      <c r="AM117" s="54"/>
      <c r="AN117" s="54"/>
      <c r="AO117" s="54"/>
      <c r="AP117" s="54"/>
      <c r="AQ117" s="54"/>
    </row>
    <row r="118" spans="1:43" ht="36.75" thickTop="1" thickBot="1">
      <c r="A118" s="54"/>
      <c r="B118" s="54"/>
      <c r="C118" s="54"/>
      <c r="D118" s="54"/>
      <c r="E118" s="54"/>
      <c r="F118" s="54"/>
      <c r="G118" s="54"/>
      <c r="H118" s="54"/>
      <c r="I118" s="54"/>
      <c r="J118" s="54"/>
      <c r="K118" s="54"/>
      <c r="L118" s="54"/>
      <c r="M118" s="54"/>
      <c r="N118" s="54"/>
      <c r="O118" s="54"/>
      <c r="P118" s="54"/>
      <c r="Q118" s="54"/>
      <c r="R118" s="54"/>
      <c r="S118" s="54"/>
      <c r="T118" s="54"/>
      <c r="U118" s="54"/>
      <c r="V118" s="189"/>
      <c r="W118" s="91"/>
      <c r="X118" s="67"/>
      <c r="Y118" s="89" t="s">
        <v>451</v>
      </c>
      <c r="Z118" s="67"/>
      <c r="AA118" s="102"/>
      <c r="AB118" s="54"/>
      <c r="AC118" s="54"/>
      <c r="AD118" s="54"/>
      <c r="AE118" s="54"/>
      <c r="AF118" s="54"/>
      <c r="AG118" s="54"/>
      <c r="AH118" s="54"/>
      <c r="AI118" s="54"/>
      <c r="AJ118" s="54"/>
      <c r="AK118" s="54"/>
      <c r="AL118" s="54"/>
      <c r="AM118" s="54"/>
      <c r="AN118" s="54"/>
      <c r="AO118" s="54"/>
      <c r="AP118" s="54"/>
      <c r="AQ118" s="54"/>
    </row>
    <row r="119" spans="1:43" ht="36.75" thickTop="1" thickBot="1">
      <c r="A119" s="54"/>
      <c r="B119" s="54"/>
      <c r="C119" s="54"/>
      <c r="D119" s="54"/>
      <c r="E119" s="54"/>
      <c r="F119" s="54"/>
      <c r="G119" s="54"/>
      <c r="H119" s="54"/>
      <c r="I119" s="54"/>
      <c r="J119" s="54"/>
      <c r="K119" s="54"/>
      <c r="L119" s="54"/>
      <c r="M119" s="54"/>
      <c r="N119" s="54"/>
      <c r="O119" s="54"/>
      <c r="P119" s="54"/>
      <c r="Q119" s="54"/>
      <c r="R119" s="54"/>
      <c r="S119" s="54"/>
      <c r="T119" s="54"/>
      <c r="U119" s="54"/>
      <c r="V119" s="189"/>
      <c r="W119" s="91"/>
      <c r="X119" s="67"/>
      <c r="Y119" s="89" t="s">
        <v>452</v>
      </c>
      <c r="Z119" s="67"/>
      <c r="AA119" s="102"/>
      <c r="AB119" s="54"/>
      <c r="AC119" s="54"/>
      <c r="AD119" s="54"/>
      <c r="AE119" s="54"/>
      <c r="AF119" s="54"/>
      <c r="AG119" s="54"/>
      <c r="AH119" s="54"/>
      <c r="AI119" s="54"/>
      <c r="AJ119" s="54"/>
      <c r="AK119" s="54"/>
      <c r="AL119" s="54"/>
      <c r="AM119" s="54"/>
      <c r="AN119" s="54"/>
      <c r="AO119" s="54"/>
      <c r="AP119" s="54"/>
      <c r="AQ119" s="54"/>
    </row>
    <row r="120" spans="1:43" ht="36.75" thickTop="1" thickBot="1">
      <c r="A120" s="54"/>
      <c r="B120" s="54"/>
      <c r="C120" s="54"/>
      <c r="D120" s="54"/>
      <c r="E120" s="54"/>
      <c r="F120" s="54"/>
      <c r="G120" s="54"/>
      <c r="H120" s="54"/>
      <c r="I120" s="54"/>
      <c r="J120" s="54"/>
      <c r="K120" s="54"/>
      <c r="L120" s="54"/>
      <c r="M120" s="54"/>
      <c r="N120" s="54"/>
      <c r="O120" s="54"/>
      <c r="P120" s="54"/>
      <c r="Q120" s="54"/>
      <c r="R120" s="54"/>
      <c r="S120" s="54"/>
      <c r="T120" s="54"/>
      <c r="U120" s="54"/>
      <c r="V120" s="189"/>
      <c r="W120" s="91"/>
      <c r="X120" s="67"/>
      <c r="Y120" s="89" t="s">
        <v>453</v>
      </c>
      <c r="Z120" s="67"/>
      <c r="AA120" s="102"/>
      <c r="AB120" s="54"/>
      <c r="AC120" s="54"/>
      <c r="AD120" s="54"/>
      <c r="AE120" s="54"/>
      <c r="AF120" s="54"/>
      <c r="AG120" s="54"/>
      <c r="AH120" s="54"/>
      <c r="AI120" s="54"/>
      <c r="AJ120" s="54"/>
      <c r="AK120" s="54"/>
      <c r="AL120" s="54"/>
      <c r="AM120" s="54"/>
      <c r="AN120" s="54"/>
      <c r="AO120" s="54"/>
      <c r="AP120" s="54"/>
      <c r="AQ120" s="54"/>
    </row>
    <row r="121" spans="1:43" ht="36.75" thickTop="1" thickBot="1">
      <c r="A121" s="54"/>
      <c r="B121" s="54"/>
      <c r="C121" s="54"/>
      <c r="D121" s="54"/>
      <c r="E121" s="54"/>
      <c r="F121" s="54"/>
      <c r="G121" s="54"/>
      <c r="H121" s="54"/>
      <c r="I121" s="54"/>
      <c r="J121" s="54"/>
      <c r="K121" s="54"/>
      <c r="L121" s="54"/>
      <c r="M121" s="54"/>
      <c r="N121" s="54"/>
      <c r="O121" s="54"/>
      <c r="P121" s="54"/>
      <c r="Q121" s="54"/>
      <c r="R121" s="54"/>
      <c r="S121" s="54"/>
      <c r="T121" s="54"/>
      <c r="U121" s="54"/>
      <c r="V121" s="189"/>
      <c r="W121" s="91"/>
      <c r="X121" s="67"/>
      <c r="Y121" s="89" t="s">
        <v>454</v>
      </c>
      <c r="Z121" s="67"/>
      <c r="AA121" s="102"/>
      <c r="AB121" s="54"/>
      <c r="AC121" s="54"/>
      <c r="AD121" s="54"/>
      <c r="AE121" s="54"/>
      <c r="AF121" s="54"/>
      <c r="AG121" s="54"/>
      <c r="AH121" s="54"/>
      <c r="AI121" s="54"/>
      <c r="AJ121" s="54"/>
      <c r="AK121" s="54"/>
      <c r="AL121" s="54"/>
      <c r="AM121" s="54"/>
      <c r="AN121" s="54"/>
      <c r="AO121" s="54"/>
      <c r="AP121" s="54"/>
      <c r="AQ121" s="54"/>
    </row>
    <row r="122" spans="1:43" ht="36.75" thickTop="1" thickBot="1">
      <c r="A122" s="54"/>
      <c r="B122" s="54"/>
      <c r="C122" s="54"/>
      <c r="D122" s="54"/>
      <c r="E122" s="54"/>
      <c r="F122" s="54"/>
      <c r="G122" s="54"/>
      <c r="H122" s="54"/>
      <c r="I122" s="54"/>
      <c r="J122" s="54"/>
      <c r="K122" s="54"/>
      <c r="L122" s="54"/>
      <c r="M122" s="54"/>
      <c r="N122" s="54"/>
      <c r="O122" s="54"/>
      <c r="P122" s="54"/>
      <c r="Q122" s="54"/>
      <c r="R122" s="54"/>
      <c r="S122" s="54"/>
      <c r="T122" s="54"/>
      <c r="U122" s="54"/>
      <c r="V122" s="189"/>
      <c r="W122" s="91"/>
      <c r="X122" s="67"/>
      <c r="Y122" s="89" t="s">
        <v>455</v>
      </c>
      <c r="Z122" s="67"/>
      <c r="AA122" s="102"/>
      <c r="AB122" s="54"/>
      <c r="AC122" s="54"/>
      <c r="AD122" s="54"/>
      <c r="AE122" s="54"/>
      <c r="AF122" s="54"/>
      <c r="AG122" s="54"/>
      <c r="AH122" s="54"/>
      <c r="AI122" s="54"/>
      <c r="AJ122" s="54"/>
      <c r="AK122" s="54"/>
      <c r="AL122" s="54"/>
      <c r="AM122" s="54"/>
      <c r="AN122" s="54"/>
      <c r="AO122" s="54"/>
      <c r="AP122" s="54"/>
      <c r="AQ122" s="54"/>
    </row>
    <row r="123" spans="1:43" ht="36.75" thickTop="1" thickBot="1">
      <c r="A123" s="54"/>
      <c r="B123" s="54"/>
      <c r="C123" s="54"/>
      <c r="D123" s="54"/>
      <c r="E123" s="54"/>
      <c r="F123" s="54"/>
      <c r="G123" s="54"/>
      <c r="H123" s="54"/>
      <c r="I123" s="54"/>
      <c r="J123" s="54"/>
      <c r="K123" s="54"/>
      <c r="L123" s="54"/>
      <c r="M123" s="54"/>
      <c r="N123" s="54"/>
      <c r="O123" s="54"/>
      <c r="P123" s="54"/>
      <c r="Q123" s="54"/>
      <c r="R123" s="54"/>
      <c r="S123" s="54"/>
      <c r="T123" s="54"/>
      <c r="U123" s="54"/>
      <c r="V123" s="189"/>
      <c r="W123" s="91"/>
      <c r="X123" s="67"/>
      <c r="Y123" s="89" t="s">
        <v>456</v>
      </c>
      <c r="Z123" s="67"/>
      <c r="AA123" s="102"/>
      <c r="AB123" s="54"/>
      <c r="AC123" s="54"/>
      <c r="AD123" s="54"/>
      <c r="AE123" s="54"/>
      <c r="AF123" s="54"/>
      <c r="AG123" s="54"/>
      <c r="AH123" s="54"/>
      <c r="AI123" s="54"/>
      <c r="AJ123" s="54"/>
      <c r="AK123" s="54"/>
      <c r="AL123" s="54"/>
      <c r="AM123" s="54"/>
      <c r="AN123" s="54"/>
      <c r="AO123" s="54"/>
      <c r="AP123" s="54"/>
      <c r="AQ123" s="54"/>
    </row>
    <row r="124" spans="1:43" ht="36.75" thickTop="1" thickBot="1">
      <c r="A124" s="54"/>
      <c r="B124" s="54"/>
      <c r="C124" s="54"/>
      <c r="D124" s="54"/>
      <c r="E124" s="54"/>
      <c r="F124" s="54"/>
      <c r="G124" s="54"/>
      <c r="H124" s="54"/>
      <c r="I124" s="54"/>
      <c r="J124" s="54"/>
      <c r="K124" s="54"/>
      <c r="L124" s="54"/>
      <c r="M124" s="54"/>
      <c r="N124" s="54"/>
      <c r="O124" s="54"/>
      <c r="P124" s="54"/>
      <c r="Q124" s="54"/>
      <c r="R124" s="54"/>
      <c r="S124" s="54"/>
      <c r="T124" s="54"/>
      <c r="U124" s="54"/>
      <c r="V124" s="189"/>
      <c r="W124" s="91"/>
      <c r="X124" s="67"/>
      <c r="Y124" s="89" t="s">
        <v>457</v>
      </c>
      <c r="Z124" s="67"/>
      <c r="AA124" s="102"/>
      <c r="AB124" s="54"/>
      <c r="AC124" s="54"/>
      <c r="AD124" s="54"/>
      <c r="AE124" s="54"/>
      <c r="AF124" s="54"/>
      <c r="AG124" s="54"/>
      <c r="AH124" s="54"/>
      <c r="AI124" s="54"/>
      <c r="AJ124" s="54"/>
      <c r="AK124" s="54"/>
      <c r="AL124" s="54"/>
      <c r="AM124" s="54"/>
      <c r="AN124" s="54"/>
      <c r="AO124" s="54"/>
      <c r="AP124" s="54"/>
      <c r="AQ124" s="54"/>
    </row>
    <row r="125" spans="1:43" ht="36.75" thickTop="1" thickBot="1">
      <c r="A125" s="54"/>
      <c r="B125" s="54"/>
      <c r="C125" s="54"/>
      <c r="D125" s="54"/>
      <c r="E125" s="54"/>
      <c r="F125" s="54"/>
      <c r="G125" s="54"/>
      <c r="H125" s="54"/>
      <c r="I125" s="54"/>
      <c r="J125" s="54"/>
      <c r="K125" s="54"/>
      <c r="L125" s="54"/>
      <c r="M125" s="54"/>
      <c r="N125" s="54"/>
      <c r="O125" s="54"/>
      <c r="P125" s="54"/>
      <c r="Q125" s="54"/>
      <c r="R125" s="54"/>
      <c r="S125" s="54"/>
      <c r="T125" s="54"/>
      <c r="U125" s="54"/>
      <c r="V125" s="189"/>
      <c r="W125" s="91"/>
      <c r="X125" s="67"/>
      <c r="Y125" s="89" t="s">
        <v>458</v>
      </c>
      <c r="Z125" s="67"/>
      <c r="AA125" s="102"/>
      <c r="AB125" s="54"/>
      <c r="AC125" s="54"/>
      <c r="AD125" s="54"/>
      <c r="AE125" s="54"/>
      <c r="AF125" s="54"/>
      <c r="AG125" s="54"/>
      <c r="AH125" s="54"/>
      <c r="AI125" s="54"/>
      <c r="AJ125" s="54"/>
      <c r="AK125" s="54"/>
      <c r="AL125" s="54"/>
      <c r="AM125" s="54"/>
      <c r="AN125" s="54"/>
      <c r="AO125" s="54"/>
      <c r="AP125" s="54"/>
      <c r="AQ125" s="54"/>
    </row>
    <row r="126" spans="1:43" ht="36.75" thickTop="1" thickBot="1">
      <c r="A126" s="54"/>
      <c r="B126" s="54"/>
      <c r="C126" s="54"/>
      <c r="D126" s="54"/>
      <c r="E126" s="54"/>
      <c r="F126" s="54"/>
      <c r="G126" s="54"/>
      <c r="H126" s="54"/>
      <c r="I126" s="54"/>
      <c r="J126" s="54"/>
      <c r="K126" s="54"/>
      <c r="L126" s="54"/>
      <c r="M126" s="54"/>
      <c r="N126" s="54"/>
      <c r="O126" s="54"/>
      <c r="P126" s="54"/>
      <c r="Q126" s="54"/>
      <c r="R126" s="54"/>
      <c r="S126" s="54"/>
      <c r="T126" s="54"/>
      <c r="U126" s="54"/>
      <c r="V126" s="189"/>
      <c r="W126" s="91"/>
      <c r="X126" s="67"/>
      <c r="Y126" s="89" t="s">
        <v>459</v>
      </c>
      <c r="Z126" s="67"/>
      <c r="AA126" s="102"/>
      <c r="AB126" s="54"/>
      <c r="AC126" s="54"/>
      <c r="AD126" s="54"/>
      <c r="AE126" s="54"/>
      <c r="AF126" s="54"/>
      <c r="AG126" s="54"/>
      <c r="AH126" s="54"/>
      <c r="AI126" s="54"/>
      <c r="AJ126" s="54"/>
      <c r="AK126" s="54"/>
      <c r="AL126" s="54"/>
      <c r="AM126" s="54"/>
      <c r="AN126" s="54"/>
      <c r="AO126" s="54"/>
      <c r="AP126" s="54"/>
      <c r="AQ126" s="54"/>
    </row>
    <row r="127" spans="1:43" ht="36.75" thickTop="1" thickBot="1">
      <c r="A127" s="54"/>
      <c r="B127" s="54"/>
      <c r="C127" s="54"/>
      <c r="D127" s="54"/>
      <c r="E127" s="54"/>
      <c r="F127" s="54"/>
      <c r="G127" s="54"/>
      <c r="H127" s="54"/>
      <c r="I127" s="54"/>
      <c r="J127" s="54"/>
      <c r="K127" s="54"/>
      <c r="L127" s="54"/>
      <c r="M127" s="54"/>
      <c r="N127" s="54"/>
      <c r="O127" s="54"/>
      <c r="P127" s="54"/>
      <c r="Q127" s="54"/>
      <c r="R127" s="54"/>
      <c r="S127" s="54"/>
      <c r="T127" s="54"/>
      <c r="U127" s="54"/>
      <c r="V127" s="189"/>
      <c r="W127" s="91"/>
      <c r="X127" s="67"/>
      <c r="Y127" s="89" t="s">
        <v>460</v>
      </c>
      <c r="Z127" s="67"/>
      <c r="AA127" s="102"/>
      <c r="AB127" s="54"/>
      <c r="AC127" s="54"/>
      <c r="AD127" s="54"/>
      <c r="AE127" s="54"/>
      <c r="AF127" s="54"/>
      <c r="AG127" s="54"/>
      <c r="AH127" s="54"/>
      <c r="AI127" s="54"/>
      <c r="AJ127" s="54"/>
      <c r="AK127" s="54"/>
      <c r="AL127" s="54"/>
      <c r="AM127" s="54"/>
      <c r="AN127" s="54"/>
      <c r="AO127" s="54"/>
      <c r="AP127" s="54"/>
      <c r="AQ127" s="54"/>
    </row>
    <row r="128" spans="1:43" ht="36.75" thickTop="1" thickBot="1">
      <c r="A128" s="54"/>
      <c r="B128" s="54"/>
      <c r="C128" s="54"/>
      <c r="D128" s="54"/>
      <c r="E128" s="54"/>
      <c r="F128" s="54"/>
      <c r="G128" s="54"/>
      <c r="H128" s="54"/>
      <c r="I128" s="54"/>
      <c r="J128" s="54"/>
      <c r="K128" s="54"/>
      <c r="L128" s="54"/>
      <c r="M128" s="54"/>
      <c r="N128" s="54"/>
      <c r="O128" s="54"/>
      <c r="P128" s="54"/>
      <c r="Q128" s="54"/>
      <c r="R128" s="54"/>
      <c r="S128" s="54"/>
      <c r="T128" s="54"/>
      <c r="U128" s="54"/>
      <c r="V128" s="189"/>
      <c r="W128" s="91"/>
      <c r="X128" s="67"/>
      <c r="Y128" s="89" t="s">
        <v>461</v>
      </c>
      <c r="Z128" s="67"/>
      <c r="AA128" s="102"/>
      <c r="AB128" s="54"/>
      <c r="AC128" s="54"/>
      <c r="AD128" s="54"/>
      <c r="AE128" s="54"/>
      <c r="AF128" s="54"/>
      <c r="AG128" s="54"/>
      <c r="AH128" s="54"/>
      <c r="AI128" s="54"/>
      <c r="AJ128" s="54"/>
      <c r="AK128" s="54"/>
      <c r="AL128" s="54"/>
      <c r="AM128" s="54"/>
      <c r="AN128" s="54"/>
      <c r="AO128" s="54"/>
      <c r="AP128" s="54"/>
      <c r="AQ128" s="54"/>
    </row>
    <row r="129" spans="1:43" ht="36.75" thickTop="1" thickBot="1">
      <c r="A129" s="54"/>
      <c r="B129" s="54"/>
      <c r="C129" s="54"/>
      <c r="D129" s="54"/>
      <c r="E129" s="54"/>
      <c r="F129" s="54"/>
      <c r="G129" s="54"/>
      <c r="H129" s="54"/>
      <c r="I129" s="54"/>
      <c r="J129" s="54"/>
      <c r="K129" s="54"/>
      <c r="L129" s="54"/>
      <c r="M129" s="54"/>
      <c r="N129" s="54"/>
      <c r="O129" s="54"/>
      <c r="P129" s="54"/>
      <c r="Q129" s="54"/>
      <c r="R129" s="54"/>
      <c r="S129" s="54"/>
      <c r="T129" s="54"/>
      <c r="U129" s="54"/>
      <c r="V129" s="189"/>
      <c r="W129" s="91"/>
      <c r="X129" s="67"/>
      <c r="Y129" s="89" t="s">
        <v>462</v>
      </c>
      <c r="Z129" s="67"/>
      <c r="AA129" s="102"/>
      <c r="AB129" s="54"/>
      <c r="AC129" s="54"/>
      <c r="AD129" s="54"/>
      <c r="AE129" s="54"/>
      <c r="AF129" s="54"/>
      <c r="AG129" s="54"/>
      <c r="AH129" s="54"/>
      <c r="AI129" s="54"/>
      <c r="AJ129" s="54"/>
      <c r="AK129" s="54"/>
      <c r="AL129" s="54"/>
      <c r="AM129" s="54"/>
      <c r="AN129" s="54"/>
      <c r="AO129" s="54"/>
      <c r="AP129" s="54"/>
      <c r="AQ129" s="54"/>
    </row>
    <row r="130" spans="1:43" ht="36.75" thickTop="1" thickBot="1">
      <c r="A130" s="54"/>
      <c r="B130" s="54"/>
      <c r="C130" s="54"/>
      <c r="D130" s="54"/>
      <c r="E130" s="54"/>
      <c r="F130" s="54"/>
      <c r="G130" s="54"/>
      <c r="H130" s="54"/>
      <c r="I130" s="54"/>
      <c r="J130" s="54"/>
      <c r="K130" s="54"/>
      <c r="L130" s="54"/>
      <c r="M130" s="54"/>
      <c r="N130" s="54"/>
      <c r="O130" s="54"/>
      <c r="P130" s="54"/>
      <c r="Q130" s="54"/>
      <c r="R130" s="54"/>
      <c r="S130" s="54"/>
      <c r="T130" s="54"/>
      <c r="U130" s="54"/>
      <c r="V130" s="189"/>
      <c r="W130" s="91"/>
      <c r="X130" s="67"/>
      <c r="Y130" s="89" t="s">
        <v>463</v>
      </c>
      <c r="Z130" s="67"/>
      <c r="AA130" s="102"/>
      <c r="AB130" s="54"/>
      <c r="AC130" s="54"/>
      <c r="AD130" s="54"/>
      <c r="AE130" s="54"/>
      <c r="AF130" s="54"/>
      <c r="AG130" s="54"/>
      <c r="AH130" s="54"/>
      <c r="AI130" s="54"/>
      <c r="AJ130" s="54"/>
      <c r="AK130" s="54"/>
      <c r="AL130" s="54"/>
      <c r="AM130" s="54"/>
      <c r="AN130" s="54"/>
      <c r="AO130" s="54"/>
      <c r="AP130" s="54"/>
      <c r="AQ130" s="54"/>
    </row>
    <row r="131" spans="1:43" ht="36.75" thickTop="1" thickBot="1">
      <c r="A131" s="54"/>
      <c r="B131" s="54"/>
      <c r="C131" s="54"/>
      <c r="D131" s="54"/>
      <c r="E131" s="54"/>
      <c r="F131" s="54"/>
      <c r="G131" s="54"/>
      <c r="H131" s="54"/>
      <c r="I131" s="54"/>
      <c r="J131" s="54"/>
      <c r="K131" s="54"/>
      <c r="L131" s="54"/>
      <c r="M131" s="54"/>
      <c r="N131" s="54"/>
      <c r="O131" s="54"/>
      <c r="P131" s="54"/>
      <c r="Q131" s="54"/>
      <c r="R131" s="54"/>
      <c r="S131" s="54"/>
      <c r="T131" s="54"/>
      <c r="U131" s="54"/>
      <c r="V131" s="189"/>
      <c r="W131" s="91"/>
      <c r="X131" s="67"/>
      <c r="Y131" s="89" t="s">
        <v>464</v>
      </c>
      <c r="Z131" s="67"/>
      <c r="AA131" s="102"/>
      <c r="AB131" s="54"/>
      <c r="AC131" s="54"/>
      <c r="AD131" s="54"/>
      <c r="AE131" s="54"/>
      <c r="AF131" s="54"/>
      <c r="AG131" s="54"/>
      <c r="AH131" s="54"/>
      <c r="AI131" s="54"/>
      <c r="AJ131" s="54"/>
      <c r="AK131" s="54"/>
      <c r="AL131" s="54"/>
      <c r="AM131" s="54"/>
      <c r="AN131" s="54"/>
      <c r="AO131" s="54"/>
      <c r="AP131" s="54"/>
      <c r="AQ131" s="54"/>
    </row>
    <row r="132" spans="1:43" ht="36.75" thickTop="1" thickBot="1">
      <c r="A132" s="54"/>
      <c r="B132" s="54"/>
      <c r="C132" s="54"/>
      <c r="D132" s="54"/>
      <c r="E132" s="54"/>
      <c r="F132" s="54"/>
      <c r="G132" s="54"/>
      <c r="H132" s="54"/>
      <c r="I132" s="54"/>
      <c r="J132" s="54"/>
      <c r="K132" s="54"/>
      <c r="L132" s="54"/>
      <c r="M132" s="54"/>
      <c r="N132" s="54"/>
      <c r="O132" s="54"/>
      <c r="P132" s="54"/>
      <c r="Q132" s="54"/>
      <c r="R132" s="54"/>
      <c r="S132" s="54"/>
      <c r="T132" s="54"/>
      <c r="U132" s="54"/>
      <c r="V132" s="189"/>
      <c r="W132" s="91"/>
      <c r="X132" s="67"/>
      <c r="Y132" s="89" t="s">
        <v>465</v>
      </c>
      <c r="Z132" s="67"/>
      <c r="AA132" s="102"/>
      <c r="AB132" s="54"/>
      <c r="AC132" s="54"/>
      <c r="AD132" s="54"/>
      <c r="AE132" s="54"/>
      <c r="AF132" s="54"/>
      <c r="AG132" s="54"/>
      <c r="AH132" s="54"/>
      <c r="AI132" s="54"/>
      <c r="AJ132" s="54"/>
      <c r="AK132" s="54"/>
      <c r="AL132" s="54"/>
      <c r="AM132" s="54"/>
      <c r="AN132" s="54"/>
      <c r="AO132" s="54"/>
      <c r="AP132" s="54"/>
      <c r="AQ132" s="54"/>
    </row>
    <row r="133" spans="1:43" ht="36.75" thickTop="1" thickBot="1">
      <c r="A133" s="54"/>
      <c r="B133" s="54"/>
      <c r="C133" s="54"/>
      <c r="D133" s="54"/>
      <c r="E133" s="54"/>
      <c r="F133" s="54"/>
      <c r="G133" s="54"/>
      <c r="H133" s="54"/>
      <c r="I133" s="54"/>
      <c r="J133" s="54"/>
      <c r="K133" s="54"/>
      <c r="L133" s="54"/>
      <c r="M133" s="54"/>
      <c r="N133" s="54"/>
      <c r="O133" s="54"/>
      <c r="P133" s="54"/>
      <c r="Q133" s="54"/>
      <c r="R133" s="54"/>
      <c r="S133" s="54"/>
      <c r="T133" s="54"/>
      <c r="U133" s="54"/>
      <c r="V133" s="189"/>
      <c r="W133" s="91"/>
      <c r="X133" s="67"/>
      <c r="Y133" s="89" t="s">
        <v>466</v>
      </c>
      <c r="Z133" s="67"/>
      <c r="AA133" s="102"/>
      <c r="AB133" s="54"/>
      <c r="AC133" s="54"/>
      <c r="AD133" s="54"/>
      <c r="AE133" s="54"/>
      <c r="AF133" s="54"/>
      <c r="AG133" s="54"/>
      <c r="AH133" s="54"/>
      <c r="AI133" s="54"/>
      <c r="AJ133" s="54"/>
      <c r="AK133" s="54"/>
      <c r="AL133" s="54"/>
      <c r="AM133" s="54"/>
      <c r="AN133" s="54"/>
      <c r="AO133" s="54"/>
      <c r="AP133" s="54"/>
      <c r="AQ133" s="54"/>
    </row>
    <row r="134" spans="1:43" ht="36.75" thickTop="1" thickBot="1">
      <c r="A134" s="54"/>
      <c r="B134" s="54"/>
      <c r="C134" s="54"/>
      <c r="D134" s="54"/>
      <c r="E134" s="54"/>
      <c r="F134" s="54"/>
      <c r="G134" s="54"/>
      <c r="H134" s="54"/>
      <c r="I134" s="54"/>
      <c r="J134" s="54"/>
      <c r="K134" s="54"/>
      <c r="L134" s="54"/>
      <c r="M134" s="54"/>
      <c r="N134" s="54"/>
      <c r="O134" s="54"/>
      <c r="P134" s="54"/>
      <c r="Q134" s="54"/>
      <c r="R134" s="54"/>
      <c r="S134" s="54"/>
      <c r="T134" s="54"/>
      <c r="U134" s="54"/>
      <c r="V134" s="189"/>
      <c r="W134" s="91"/>
      <c r="X134" s="67"/>
      <c r="Y134" s="89" t="s">
        <v>467</v>
      </c>
      <c r="Z134" s="67"/>
      <c r="AA134" s="102"/>
      <c r="AB134" s="54"/>
      <c r="AC134" s="54"/>
      <c r="AD134" s="54"/>
      <c r="AE134" s="54"/>
      <c r="AF134" s="54"/>
      <c r="AG134" s="54"/>
      <c r="AH134" s="54"/>
      <c r="AI134" s="54"/>
      <c r="AJ134" s="54"/>
      <c r="AK134" s="54"/>
      <c r="AL134" s="54"/>
      <c r="AM134" s="54"/>
      <c r="AN134" s="54"/>
      <c r="AO134" s="54"/>
      <c r="AP134" s="54"/>
      <c r="AQ134" s="54"/>
    </row>
    <row r="135" spans="1:43" ht="36.75" thickTop="1" thickBot="1">
      <c r="A135" s="54"/>
      <c r="B135" s="54"/>
      <c r="C135" s="54"/>
      <c r="D135" s="54"/>
      <c r="E135" s="54"/>
      <c r="F135" s="54"/>
      <c r="G135" s="54"/>
      <c r="H135" s="54"/>
      <c r="I135" s="54"/>
      <c r="J135" s="54"/>
      <c r="K135" s="54"/>
      <c r="L135" s="54"/>
      <c r="M135" s="54"/>
      <c r="N135" s="54"/>
      <c r="O135" s="54"/>
      <c r="P135" s="54"/>
      <c r="Q135" s="54"/>
      <c r="R135" s="54"/>
      <c r="S135" s="54"/>
      <c r="T135" s="54"/>
      <c r="U135" s="54"/>
      <c r="V135" s="189"/>
      <c r="W135" s="91"/>
      <c r="X135" s="67"/>
      <c r="Y135" s="89" t="s">
        <v>468</v>
      </c>
      <c r="Z135" s="67"/>
      <c r="AA135" s="102"/>
      <c r="AB135" s="54"/>
      <c r="AC135" s="54"/>
      <c r="AD135" s="54"/>
      <c r="AE135" s="54"/>
      <c r="AF135" s="54"/>
      <c r="AG135" s="54"/>
      <c r="AH135" s="54"/>
      <c r="AI135" s="54"/>
      <c r="AJ135" s="54"/>
      <c r="AK135" s="54"/>
      <c r="AL135" s="54"/>
      <c r="AM135" s="54"/>
      <c r="AN135" s="54"/>
      <c r="AO135" s="54"/>
      <c r="AP135" s="54"/>
      <c r="AQ135" s="54"/>
    </row>
    <row r="136" spans="1:43" ht="36.75" thickTop="1" thickBot="1">
      <c r="A136" s="54"/>
      <c r="B136" s="54"/>
      <c r="C136" s="54"/>
      <c r="D136" s="54"/>
      <c r="E136" s="54"/>
      <c r="F136" s="54"/>
      <c r="G136" s="54"/>
      <c r="H136" s="54"/>
      <c r="I136" s="54"/>
      <c r="J136" s="54"/>
      <c r="K136" s="54"/>
      <c r="L136" s="54"/>
      <c r="M136" s="54"/>
      <c r="N136" s="54"/>
      <c r="O136" s="54"/>
      <c r="P136" s="54"/>
      <c r="Q136" s="54"/>
      <c r="R136" s="54"/>
      <c r="S136" s="54"/>
      <c r="T136" s="54"/>
      <c r="U136" s="54"/>
      <c r="V136" s="189"/>
      <c r="W136" s="91"/>
      <c r="X136" s="97"/>
      <c r="Y136" s="89" t="s">
        <v>469</v>
      </c>
      <c r="Z136" s="67"/>
      <c r="AA136" s="102"/>
      <c r="AB136" s="54"/>
      <c r="AC136" s="54"/>
      <c r="AD136" s="54"/>
      <c r="AE136" s="54"/>
      <c r="AF136" s="54"/>
      <c r="AG136" s="54"/>
      <c r="AH136" s="54"/>
      <c r="AI136" s="54"/>
      <c r="AJ136" s="54"/>
      <c r="AK136" s="54"/>
      <c r="AL136" s="54"/>
      <c r="AM136" s="54"/>
      <c r="AN136" s="54"/>
      <c r="AO136" s="54"/>
      <c r="AP136" s="54"/>
      <c r="AQ136" s="54"/>
    </row>
    <row r="137" spans="1:43" ht="36.75" thickTop="1" thickBot="1">
      <c r="A137" s="54"/>
      <c r="B137" s="54"/>
      <c r="C137" s="54"/>
      <c r="D137" s="54"/>
      <c r="E137" s="54"/>
      <c r="F137" s="54"/>
      <c r="G137" s="54"/>
      <c r="H137" s="54"/>
      <c r="I137" s="54"/>
      <c r="J137" s="54"/>
      <c r="K137" s="54"/>
      <c r="L137" s="54"/>
      <c r="M137" s="54"/>
      <c r="N137" s="54"/>
      <c r="O137" s="54"/>
      <c r="P137" s="54"/>
      <c r="Q137" s="54"/>
      <c r="R137" s="54"/>
      <c r="S137" s="54"/>
      <c r="T137" s="54"/>
      <c r="U137" s="54"/>
      <c r="V137" s="189"/>
      <c r="W137" s="91"/>
      <c r="X137" s="67"/>
      <c r="Y137" s="89" t="s">
        <v>470</v>
      </c>
      <c r="Z137" s="67"/>
      <c r="AA137" s="102"/>
      <c r="AB137" s="54"/>
      <c r="AC137" s="54"/>
      <c r="AD137" s="54"/>
      <c r="AE137" s="54"/>
      <c r="AF137" s="54"/>
      <c r="AG137" s="54"/>
      <c r="AH137" s="54"/>
      <c r="AI137" s="54"/>
      <c r="AJ137" s="54"/>
      <c r="AK137" s="54"/>
      <c r="AL137" s="54"/>
      <c r="AM137" s="54"/>
      <c r="AN137" s="54"/>
      <c r="AO137" s="54"/>
      <c r="AP137" s="54"/>
      <c r="AQ137" s="54"/>
    </row>
    <row r="138" spans="1:43" ht="36.75" thickTop="1" thickBot="1">
      <c r="A138" s="54"/>
      <c r="B138" s="54"/>
      <c r="C138" s="54"/>
      <c r="D138" s="54"/>
      <c r="E138" s="54"/>
      <c r="F138" s="54"/>
      <c r="G138" s="54"/>
      <c r="H138" s="54"/>
      <c r="I138" s="54"/>
      <c r="J138" s="54"/>
      <c r="K138" s="54"/>
      <c r="L138" s="54"/>
      <c r="M138" s="54"/>
      <c r="N138" s="54"/>
      <c r="O138" s="54"/>
      <c r="P138" s="54"/>
      <c r="Q138" s="54"/>
      <c r="R138" s="54"/>
      <c r="S138" s="54"/>
      <c r="T138" s="54"/>
      <c r="U138" s="54"/>
      <c r="V138" s="189"/>
      <c r="W138" s="91"/>
      <c r="X138" s="67"/>
      <c r="Y138" s="89" t="s">
        <v>471</v>
      </c>
      <c r="Z138" s="67"/>
      <c r="AA138" s="102"/>
      <c r="AB138" s="54"/>
      <c r="AC138" s="54"/>
      <c r="AD138" s="54"/>
      <c r="AE138" s="54"/>
      <c r="AF138" s="54"/>
      <c r="AG138" s="54"/>
      <c r="AH138" s="54"/>
      <c r="AI138" s="54"/>
      <c r="AJ138" s="54"/>
      <c r="AK138" s="54"/>
      <c r="AL138" s="54"/>
      <c r="AM138" s="54"/>
      <c r="AN138" s="54"/>
      <c r="AO138" s="54"/>
      <c r="AP138" s="54"/>
      <c r="AQ138" s="54"/>
    </row>
    <row r="139" spans="1:43" ht="36.75" thickTop="1" thickBot="1">
      <c r="A139" s="54"/>
      <c r="B139" s="54"/>
      <c r="C139" s="54"/>
      <c r="D139" s="54"/>
      <c r="E139" s="54"/>
      <c r="F139" s="54"/>
      <c r="G139" s="54"/>
      <c r="H139" s="54"/>
      <c r="I139" s="54"/>
      <c r="J139" s="54"/>
      <c r="K139" s="54"/>
      <c r="L139" s="54"/>
      <c r="M139" s="54"/>
      <c r="N139" s="54"/>
      <c r="O139" s="54"/>
      <c r="P139" s="54"/>
      <c r="Q139" s="54"/>
      <c r="R139" s="54"/>
      <c r="S139" s="54"/>
      <c r="T139" s="54"/>
      <c r="U139" s="54"/>
      <c r="V139" s="189"/>
      <c r="W139" s="91"/>
      <c r="X139" s="67"/>
      <c r="Y139" s="89" t="s">
        <v>472</v>
      </c>
      <c r="Z139" s="67"/>
      <c r="AA139" s="102"/>
      <c r="AB139" s="54"/>
      <c r="AC139" s="54"/>
      <c r="AD139" s="54"/>
      <c r="AE139" s="54"/>
      <c r="AF139" s="54"/>
      <c r="AG139" s="54"/>
      <c r="AH139" s="54"/>
      <c r="AI139" s="54"/>
      <c r="AJ139" s="54"/>
      <c r="AK139" s="54"/>
      <c r="AL139" s="54"/>
      <c r="AM139" s="54"/>
      <c r="AN139" s="54"/>
      <c r="AO139" s="54"/>
      <c r="AP139" s="54"/>
      <c r="AQ139" s="54"/>
    </row>
    <row r="140" spans="1:43" ht="36.75" thickTop="1" thickBot="1">
      <c r="A140" s="54"/>
      <c r="B140" s="54"/>
      <c r="C140" s="54"/>
      <c r="D140" s="54"/>
      <c r="E140" s="54"/>
      <c r="F140" s="54"/>
      <c r="G140" s="54"/>
      <c r="H140" s="54"/>
      <c r="I140" s="54"/>
      <c r="J140" s="54"/>
      <c r="K140" s="54"/>
      <c r="L140" s="54"/>
      <c r="M140" s="54"/>
      <c r="N140" s="54"/>
      <c r="O140" s="54"/>
      <c r="P140" s="54"/>
      <c r="Q140" s="54"/>
      <c r="R140" s="54"/>
      <c r="S140" s="54"/>
      <c r="T140" s="54"/>
      <c r="U140" s="54"/>
      <c r="V140" s="189"/>
      <c r="W140" s="91"/>
      <c r="X140" s="67"/>
      <c r="Y140" s="89" t="s">
        <v>473</v>
      </c>
      <c r="Z140" s="67"/>
      <c r="AA140" s="102"/>
      <c r="AB140" s="54"/>
      <c r="AC140" s="54"/>
      <c r="AD140" s="54"/>
      <c r="AE140" s="54"/>
      <c r="AF140" s="54"/>
      <c r="AG140" s="54"/>
      <c r="AH140" s="54"/>
      <c r="AI140" s="54"/>
      <c r="AJ140" s="54"/>
      <c r="AK140" s="54"/>
      <c r="AL140" s="54"/>
      <c r="AM140" s="54"/>
      <c r="AN140" s="54"/>
      <c r="AO140" s="54"/>
      <c r="AP140" s="54"/>
      <c r="AQ140" s="54"/>
    </row>
    <row r="141" spans="1:43" ht="36.75" thickTop="1" thickBot="1">
      <c r="A141" s="54"/>
      <c r="B141" s="54"/>
      <c r="C141" s="54"/>
      <c r="D141" s="54"/>
      <c r="E141" s="54"/>
      <c r="F141" s="54"/>
      <c r="G141" s="54"/>
      <c r="H141" s="54"/>
      <c r="I141" s="54"/>
      <c r="J141" s="54"/>
      <c r="K141" s="54"/>
      <c r="L141" s="54"/>
      <c r="M141" s="54"/>
      <c r="N141" s="54"/>
      <c r="O141" s="54"/>
      <c r="P141" s="54"/>
      <c r="Q141" s="54"/>
      <c r="R141" s="54"/>
      <c r="S141" s="54"/>
      <c r="T141" s="54"/>
      <c r="U141" s="54"/>
      <c r="V141" s="189"/>
      <c r="W141" s="91"/>
      <c r="X141" s="67"/>
      <c r="Y141" s="89" t="s">
        <v>474</v>
      </c>
      <c r="Z141" s="67"/>
      <c r="AA141" s="102"/>
      <c r="AB141" s="54"/>
      <c r="AC141" s="54"/>
      <c r="AD141" s="54"/>
      <c r="AE141" s="54"/>
      <c r="AF141" s="54"/>
      <c r="AG141" s="54"/>
      <c r="AH141" s="54"/>
      <c r="AI141" s="54"/>
      <c r="AJ141" s="54"/>
      <c r="AK141" s="54"/>
      <c r="AL141" s="54"/>
      <c r="AM141" s="54"/>
      <c r="AN141" s="54"/>
      <c r="AO141" s="54"/>
      <c r="AP141" s="54"/>
      <c r="AQ141" s="54"/>
    </row>
    <row r="142" spans="1:43" ht="36.75" thickTop="1" thickBot="1">
      <c r="A142" s="54"/>
      <c r="B142" s="54"/>
      <c r="C142" s="54"/>
      <c r="D142" s="54"/>
      <c r="E142" s="54"/>
      <c r="F142" s="54"/>
      <c r="G142" s="54"/>
      <c r="H142" s="54"/>
      <c r="I142" s="54"/>
      <c r="J142" s="54"/>
      <c r="K142" s="54"/>
      <c r="L142" s="54"/>
      <c r="M142" s="54"/>
      <c r="N142" s="54"/>
      <c r="O142" s="54"/>
      <c r="P142" s="54"/>
      <c r="Q142" s="54"/>
      <c r="R142" s="54"/>
      <c r="S142" s="54"/>
      <c r="T142" s="54"/>
      <c r="U142" s="54"/>
      <c r="V142" s="189"/>
      <c r="W142" s="91"/>
      <c r="X142" s="67"/>
      <c r="Y142" s="89" t="s">
        <v>475</v>
      </c>
      <c r="Z142" s="67"/>
      <c r="AA142" s="102"/>
      <c r="AB142" s="54"/>
      <c r="AC142" s="54"/>
      <c r="AD142" s="54"/>
      <c r="AE142" s="54"/>
      <c r="AF142" s="54"/>
      <c r="AG142" s="54"/>
      <c r="AH142" s="54"/>
      <c r="AI142" s="54"/>
      <c r="AJ142" s="54"/>
      <c r="AK142" s="54"/>
      <c r="AL142" s="54"/>
      <c r="AM142" s="54"/>
      <c r="AN142" s="54"/>
      <c r="AO142" s="54"/>
      <c r="AP142" s="54"/>
      <c r="AQ142" s="54"/>
    </row>
    <row r="143" spans="1:43" ht="36.75" thickTop="1" thickBot="1">
      <c r="A143" s="54"/>
      <c r="B143" s="54"/>
      <c r="C143" s="54"/>
      <c r="D143" s="54"/>
      <c r="E143" s="54"/>
      <c r="F143" s="54"/>
      <c r="G143" s="54"/>
      <c r="H143" s="54"/>
      <c r="I143" s="54"/>
      <c r="J143" s="54"/>
      <c r="K143" s="54"/>
      <c r="L143" s="54"/>
      <c r="M143" s="54"/>
      <c r="N143" s="54"/>
      <c r="O143" s="54"/>
      <c r="P143" s="54"/>
      <c r="Q143" s="54"/>
      <c r="R143" s="54"/>
      <c r="S143" s="54"/>
      <c r="T143" s="54"/>
      <c r="U143" s="54"/>
      <c r="V143" s="189"/>
      <c r="W143" s="91"/>
      <c r="X143" s="67"/>
      <c r="Y143" s="89" t="s">
        <v>476</v>
      </c>
      <c r="Z143" s="67"/>
      <c r="AA143" s="102"/>
      <c r="AB143" s="54"/>
      <c r="AC143" s="54"/>
      <c r="AD143" s="54"/>
      <c r="AE143" s="54"/>
      <c r="AF143" s="54"/>
      <c r="AG143" s="54"/>
      <c r="AH143" s="54"/>
      <c r="AI143" s="54"/>
      <c r="AJ143" s="54"/>
      <c r="AK143" s="54"/>
      <c r="AL143" s="54"/>
      <c r="AM143" s="54"/>
      <c r="AN143" s="54"/>
      <c r="AO143" s="54"/>
      <c r="AP143" s="54"/>
      <c r="AQ143" s="54"/>
    </row>
    <row r="144" spans="1:43" ht="36.75" thickTop="1" thickBot="1">
      <c r="A144" s="54"/>
      <c r="B144" s="54"/>
      <c r="C144" s="54"/>
      <c r="D144" s="54"/>
      <c r="E144" s="54"/>
      <c r="F144" s="54"/>
      <c r="G144" s="54"/>
      <c r="H144" s="54"/>
      <c r="I144" s="54"/>
      <c r="J144" s="54"/>
      <c r="K144" s="54"/>
      <c r="L144" s="54"/>
      <c r="M144" s="54"/>
      <c r="N144" s="54"/>
      <c r="O144" s="54"/>
      <c r="P144" s="54"/>
      <c r="Q144" s="54"/>
      <c r="R144" s="54"/>
      <c r="S144" s="54"/>
      <c r="T144" s="54"/>
      <c r="U144" s="54"/>
      <c r="V144" s="189"/>
      <c r="W144" s="91"/>
      <c r="X144" s="67"/>
      <c r="Y144" s="89" t="s">
        <v>477</v>
      </c>
      <c r="Z144" s="67"/>
      <c r="AA144" s="102"/>
      <c r="AB144" s="54"/>
      <c r="AC144" s="54"/>
      <c r="AD144" s="54"/>
      <c r="AE144" s="54"/>
      <c r="AF144" s="54"/>
      <c r="AG144" s="54"/>
      <c r="AH144" s="54"/>
      <c r="AI144" s="54"/>
      <c r="AJ144" s="54"/>
      <c r="AK144" s="54"/>
      <c r="AL144" s="54"/>
      <c r="AM144" s="54"/>
      <c r="AN144" s="54"/>
      <c r="AO144" s="54"/>
      <c r="AP144" s="54"/>
      <c r="AQ144" s="54"/>
    </row>
    <row r="145" spans="1:43" ht="36.75" thickTop="1" thickBot="1">
      <c r="A145" s="54"/>
      <c r="B145" s="54"/>
      <c r="C145" s="54"/>
      <c r="D145" s="54"/>
      <c r="E145" s="54"/>
      <c r="F145" s="54"/>
      <c r="G145" s="54"/>
      <c r="H145" s="54"/>
      <c r="I145" s="54"/>
      <c r="J145" s="54"/>
      <c r="K145" s="54"/>
      <c r="L145" s="54"/>
      <c r="M145" s="54"/>
      <c r="N145" s="54"/>
      <c r="O145" s="54"/>
      <c r="P145" s="54"/>
      <c r="Q145" s="54"/>
      <c r="R145" s="54"/>
      <c r="S145" s="54"/>
      <c r="T145" s="54"/>
      <c r="U145" s="54"/>
      <c r="V145" s="189"/>
      <c r="W145" s="91"/>
      <c r="X145" s="67"/>
      <c r="Y145" s="89" t="s">
        <v>478</v>
      </c>
      <c r="Z145" s="67"/>
      <c r="AA145" s="102"/>
      <c r="AB145" s="54"/>
      <c r="AC145" s="54"/>
      <c r="AD145" s="54"/>
      <c r="AE145" s="54"/>
      <c r="AF145" s="54"/>
      <c r="AG145" s="54"/>
      <c r="AH145" s="54"/>
      <c r="AI145" s="54"/>
      <c r="AJ145" s="54"/>
      <c r="AK145" s="54"/>
      <c r="AL145" s="54"/>
      <c r="AM145" s="54"/>
      <c r="AN145" s="54"/>
      <c r="AO145" s="54"/>
      <c r="AP145" s="54"/>
      <c r="AQ145" s="54"/>
    </row>
    <row r="146" spans="1:43" ht="36.75" thickTop="1" thickBot="1">
      <c r="A146" s="54"/>
      <c r="B146" s="54"/>
      <c r="C146" s="54"/>
      <c r="D146" s="54"/>
      <c r="E146" s="54"/>
      <c r="F146" s="54"/>
      <c r="G146" s="54"/>
      <c r="H146" s="54"/>
      <c r="I146" s="54"/>
      <c r="J146" s="54"/>
      <c r="K146" s="54"/>
      <c r="L146" s="54"/>
      <c r="M146" s="54"/>
      <c r="N146" s="54"/>
      <c r="O146" s="54"/>
      <c r="P146" s="54"/>
      <c r="Q146" s="54"/>
      <c r="R146" s="54"/>
      <c r="S146" s="54"/>
      <c r="T146" s="54"/>
      <c r="U146" s="54"/>
      <c r="V146" s="189"/>
      <c r="W146" s="91"/>
      <c r="X146" s="67"/>
      <c r="Y146" s="89" t="s">
        <v>479</v>
      </c>
      <c r="Z146" s="67"/>
      <c r="AA146" s="102"/>
      <c r="AB146" s="54"/>
      <c r="AC146" s="54"/>
      <c r="AD146" s="54"/>
      <c r="AE146" s="54"/>
      <c r="AF146" s="54"/>
      <c r="AG146" s="54"/>
      <c r="AH146" s="54"/>
      <c r="AI146" s="54"/>
      <c r="AJ146" s="54"/>
      <c r="AK146" s="54"/>
      <c r="AL146" s="54"/>
      <c r="AM146" s="54"/>
      <c r="AN146" s="54"/>
      <c r="AO146" s="54"/>
      <c r="AP146" s="54"/>
      <c r="AQ146" s="54"/>
    </row>
    <row r="147" spans="1:43" ht="36.75" thickTop="1" thickBot="1">
      <c r="A147" s="54"/>
      <c r="B147" s="54"/>
      <c r="C147" s="54"/>
      <c r="D147" s="54"/>
      <c r="E147" s="54"/>
      <c r="F147" s="54"/>
      <c r="G147" s="54"/>
      <c r="H147" s="54"/>
      <c r="I147" s="54"/>
      <c r="J147" s="54"/>
      <c r="K147" s="54"/>
      <c r="L147" s="54"/>
      <c r="M147" s="54"/>
      <c r="N147" s="54"/>
      <c r="O147" s="54"/>
      <c r="P147" s="54"/>
      <c r="Q147" s="54"/>
      <c r="R147" s="54"/>
      <c r="S147" s="54"/>
      <c r="T147" s="54"/>
      <c r="U147" s="54"/>
      <c r="V147" s="189"/>
      <c r="W147" s="91"/>
      <c r="X147" s="97"/>
      <c r="Y147" s="89" t="s">
        <v>480</v>
      </c>
      <c r="Z147" s="67"/>
      <c r="AA147" s="102"/>
      <c r="AB147" s="54"/>
      <c r="AC147" s="54"/>
      <c r="AD147" s="54"/>
      <c r="AE147" s="54"/>
      <c r="AF147" s="54"/>
      <c r="AG147" s="54"/>
      <c r="AH147" s="54"/>
      <c r="AI147" s="54"/>
      <c r="AJ147" s="54"/>
      <c r="AK147" s="54"/>
      <c r="AL147" s="54"/>
      <c r="AM147" s="54"/>
      <c r="AN147" s="54"/>
      <c r="AO147" s="54"/>
      <c r="AP147" s="54"/>
      <c r="AQ147" s="54"/>
    </row>
    <row r="148" spans="1:43" ht="36.75" thickTop="1" thickBot="1">
      <c r="A148" s="54"/>
      <c r="B148" s="54"/>
      <c r="C148" s="54"/>
      <c r="D148" s="54"/>
      <c r="E148" s="54"/>
      <c r="F148" s="54"/>
      <c r="G148" s="54"/>
      <c r="H148" s="54"/>
      <c r="I148" s="54"/>
      <c r="J148" s="54"/>
      <c r="K148" s="54"/>
      <c r="L148" s="54"/>
      <c r="M148" s="54"/>
      <c r="N148" s="54"/>
      <c r="O148" s="54"/>
      <c r="P148" s="54"/>
      <c r="Q148" s="54"/>
      <c r="R148" s="54"/>
      <c r="S148" s="54"/>
      <c r="T148" s="54"/>
      <c r="U148" s="54"/>
      <c r="V148" s="189"/>
      <c r="W148" s="91"/>
      <c r="X148" s="67"/>
      <c r="Y148" s="89" t="s">
        <v>481</v>
      </c>
      <c r="Z148" s="67"/>
      <c r="AA148" s="102"/>
      <c r="AB148" s="54"/>
      <c r="AC148" s="54"/>
      <c r="AD148" s="54"/>
      <c r="AE148" s="54"/>
      <c r="AF148" s="54"/>
      <c r="AG148" s="54"/>
      <c r="AH148" s="54"/>
      <c r="AI148" s="54"/>
      <c r="AJ148" s="54"/>
      <c r="AK148" s="54"/>
      <c r="AL148" s="54"/>
      <c r="AM148" s="54"/>
      <c r="AN148" s="54"/>
      <c r="AO148" s="54"/>
      <c r="AP148" s="54"/>
      <c r="AQ148" s="54"/>
    </row>
    <row r="149" spans="1:43" ht="36.75" thickTop="1" thickBot="1">
      <c r="A149" s="54"/>
      <c r="B149" s="54"/>
      <c r="C149" s="54"/>
      <c r="D149" s="54"/>
      <c r="E149" s="54"/>
      <c r="F149" s="54"/>
      <c r="G149" s="54"/>
      <c r="H149" s="54"/>
      <c r="I149" s="54"/>
      <c r="J149" s="54"/>
      <c r="K149" s="54"/>
      <c r="L149" s="54"/>
      <c r="M149" s="54"/>
      <c r="N149" s="54"/>
      <c r="O149" s="54"/>
      <c r="P149" s="54"/>
      <c r="Q149" s="54"/>
      <c r="R149" s="54"/>
      <c r="S149" s="54"/>
      <c r="T149" s="54"/>
      <c r="U149" s="54"/>
      <c r="V149" s="189"/>
      <c r="W149" s="91"/>
      <c r="X149" s="67"/>
      <c r="Y149" s="89" t="s">
        <v>482</v>
      </c>
      <c r="Z149" s="67"/>
      <c r="AA149" s="102"/>
      <c r="AB149" s="54"/>
      <c r="AC149" s="54"/>
      <c r="AD149" s="54"/>
      <c r="AE149" s="54"/>
      <c r="AF149" s="54"/>
      <c r="AG149" s="54"/>
      <c r="AH149" s="54"/>
      <c r="AI149" s="54"/>
      <c r="AJ149" s="54"/>
      <c r="AK149" s="54"/>
      <c r="AL149" s="54"/>
      <c r="AM149" s="54"/>
      <c r="AN149" s="54"/>
      <c r="AO149" s="54"/>
      <c r="AP149" s="54"/>
      <c r="AQ149" s="54"/>
    </row>
    <row r="150" spans="1:43" ht="36.75" thickTop="1" thickBot="1">
      <c r="A150" s="54"/>
      <c r="B150" s="54"/>
      <c r="C150" s="54"/>
      <c r="D150" s="54"/>
      <c r="E150" s="54"/>
      <c r="F150" s="54"/>
      <c r="G150" s="54"/>
      <c r="H150" s="54"/>
      <c r="I150" s="54"/>
      <c r="J150" s="54"/>
      <c r="K150" s="54"/>
      <c r="L150" s="54"/>
      <c r="M150" s="54"/>
      <c r="N150" s="54"/>
      <c r="O150" s="54"/>
      <c r="P150" s="54"/>
      <c r="Q150" s="54"/>
      <c r="R150" s="54"/>
      <c r="S150" s="54"/>
      <c r="T150" s="54"/>
      <c r="U150" s="54"/>
      <c r="V150" s="189"/>
      <c r="W150" s="91"/>
      <c r="X150" s="67"/>
      <c r="Y150" s="89" t="s">
        <v>483</v>
      </c>
      <c r="Z150" s="67"/>
      <c r="AA150" s="102"/>
      <c r="AB150" s="54"/>
      <c r="AC150" s="54"/>
      <c r="AD150" s="54"/>
      <c r="AE150" s="54"/>
      <c r="AF150" s="54"/>
      <c r="AG150" s="54"/>
      <c r="AH150" s="54"/>
      <c r="AI150" s="54"/>
      <c r="AJ150" s="54"/>
      <c r="AK150" s="54"/>
      <c r="AL150" s="54"/>
      <c r="AM150" s="54"/>
      <c r="AN150" s="54"/>
      <c r="AO150" s="54"/>
      <c r="AP150" s="54"/>
      <c r="AQ150" s="54"/>
    </row>
    <row r="151" spans="1:43" ht="36.75" thickTop="1" thickBot="1">
      <c r="A151" s="54"/>
      <c r="B151" s="54"/>
      <c r="C151" s="54"/>
      <c r="D151" s="54"/>
      <c r="E151" s="54"/>
      <c r="F151" s="54"/>
      <c r="G151" s="54"/>
      <c r="H151" s="54"/>
      <c r="I151" s="54"/>
      <c r="J151" s="54"/>
      <c r="K151" s="54"/>
      <c r="L151" s="54"/>
      <c r="M151" s="54"/>
      <c r="N151" s="54"/>
      <c r="O151" s="54"/>
      <c r="P151" s="54"/>
      <c r="Q151" s="54"/>
      <c r="R151" s="54"/>
      <c r="S151" s="54"/>
      <c r="T151" s="54"/>
      <c r="U151" s="54"/>
      <c r="V151" s="189"/>
      <c r="W151" s="91"/>
      <c r="X151" s="67"/>
      <c r="Y151" s="89" t="s">
        <v>484</v>
      </c>
      <c r="Z151" s="67"/>
      <c r="AA151" s="102"/>
      <c r="AB151" s="54"/>
      <c r="AC151" s="54"/>
      <c r="AD151" s="54"/>
      <c r="AE151" s="54"/>
      <c r="AF151" s="54"/>
      <c r="AG151" s="54"/>
      <c r="AH151" s="54"/>
      <c r="AI151" s="54"/>
      <c r="AJ151" s="54"/>
      <c r="AK151" s="54"/>
      <c r="AL151" s="54"/>
      <c r="AM151" s="54"/>
      <c r="AN151" s="54"/>
      <c r="AO151" s="54"/>
      <c r="AP151" s="54"/>
      <c r="AQ151" s="54"/>
    </row>
    <row r="152" spans="1:43" ht="36.75" thickTop="1" thickBot="1">
      <c r="A152" s="54"/>
      <c r="B152" s="54"/>
      <c r="C152" s="54"/>
      <c r="D152" s="54"/>
      <c r="E152" s="54"/>
      <c r="F152" s="54"/>
      <c r="G152" s="54"/>
      <c r="H152" s="54"/>
      <c r="I152" s="54"/>
      <c r="J152" s="54"/>
      <c r="K152" s="54"/>
      <c r="L152" s="54"/>
      <c r="M152" s="54"/>
      <c r="N152" s="54"/>
      <c r="O152" s="54"/>
      <c r="P152" s="54"/>
      <c r="Q152" s="54"/>
      <c r="R152" s="54"/>
      <c r="S152" s="54"/>
      <c r="T152" s="54"/>
      <c r="U152" s="54"/>
      <c r="V152" s="189"/>
      <c r="W152" s="91"/>
      <c r="X152" s="67"/>
      <c r="Y152" s="89" t="s">
        <v>485</v>
      </c>
      <c r="Z152" s="67"/>
      <c r="AA152" s="102"/>
      <c r="AB152" s="54"/>
      <c r="AC152" s="54"/>
      <c r="AD152" s="54"/>
      <c r="AE152" s="54"/>
      <c r="AF152" s="54"/>
      <c r="AG152" s="54"/>
      <c r="AH152" s="54"/>
      <c r="AI152" s="54"/>
      <c r="AJ152" s="54"/>
      <c r="AK152" s="54"/>
      <c r="AL152" s="54"/>
      <c r="AM152" s="54"/>
      <c r="AN152" s="54"/>
      <c r="AO152" s="54"/>
      <c r="AP152" s="54"/>
      <c r="AQ152" s="54"/>
    </row>
    <row r="153" spans="1:43" ht="36.75" thickTop="1" thickBot="1">
      <c r="A153" s="54"/>
      <c r="B153" s="54"/>
      <c r="C153" s="54"/>
      <c r="D153" s="54"/>
      <c r="E153" s="54"/>
      <c r="F153" s="54"/>
      <c r="G153" s="54"/>
      <c r="H153" s="54"/>
      <c r="I153" s="54"/>
      <c r="J153" s="54"/>
      <c r="K153" s="54"/>
      <c r="L153" s="54"/>
      <c r="M153" s="54"/>
      <c r="N153" s="54"/>
      <c r="O153" s="54"/>
      <c r="P153" s="54"/>
      <c r="Q153" s="54"/>
      <c r="R153" s="54"/>
      <c r="S153" s="54"/>
      <c r="T153" s="54"/>
      <c r="U153" s="54"/>
      <c r="V153" s="189"/>
      <c r="W153" s="91"/>
      <c r="X153" s="67"/>
      <c r="Y153" s="89" t="s">
        <v>486</v>
      </c>
      <c r="Z153" s="67"/>
      <c r="AA153" s="102"/>
      <c r="AB153" s="54"/>
      <c r="AC153" s="54"/>
      <c r="AD153" s="54"/>
      <c r="AE153" s="54"/>
      <c r="AF153" s="54"/>
      <c r="AG153" s="54"/>
      <c r="AH153" s="54"/>
      <c r="AI153" s="54"/>
      <c r="AJ153" s="54"/>
      <c r="AK153" s="54"/>
      <c r="AL153" s="54"/>
      <c r="AM153" s="54"/>
      <c r="AN153" s="54"/>
      <c r="AO153" s="54"/>
      <c r="AP153" s="54"/>
      <c r="AQ153" s="54"/>
    </row>
    <row r="154" spans="1:43" ht="36.75" thickTop="1" thickBot="1">
      <c r="A154" s="54"/>
      <c r="B154" s="54"/>
      <c r="C154" s="54"/>
      <c r="D154" s="54"/>
      <c r="E154" s="54"/>
      <c r="F154" s="54"/>
      <c r="G154" s="54"/>
      <c r="H154" s="54"/>
      <c r="I154" s="54"/>
      <c r="J154" s="54"/>
      <c r="K154" s="54"/>
      <c r="L154" s="54"/>
      <c r="M154" s="54"/>
      <c r="N154" s="54"/>
      <c r="O154" s="54"/>
      <c r="P154" s="54"/>
      <c r="Q154" s="54"/>
      <c r="R154" s="54"/>
      <c r="S154" s="54"/>
      <c r="T154" s="54"/>
      <c r="U154" s="54"/>
      <c r="V154" s="189"/>
      <c r="W154" s="91"/>
      <c r="X154" s="97"/>
      <c r="Y154" s="89" t="s">
        <v>487</v>
      </c>
      <c r="Z154" s="67"/>
      <c r="AA154" s="102"/>
      <c r="AB154" s="54"/>
      <c r="AC154" s="54"/>
      <c r="AD154" s="54"/>
      <c r="AE154" s="54"/>
      <c r="AF154" s="54"/>
      <c r="AG154" s="54"/>
      <c r="AH154" s="54"/>
      <c r="AI154" s="54"/>
      <c r="AJ154" s="54"/>
      <c r="AK154" s="54"/>
      <c r="AL154" s="54"/>
      <c r="AM154" s="54"/>
      <c r="AN154" s="54"/>
      <c r="AO154" s="54"/>
      <c r="AP154" s="54"/>
      <c r="AQ154" s="54"/>
    </row>
    <row r="155" spans="1:43" ht="36.75" thickTop="1" thickBot="1">
      <c r="A155" s="54"/>
      <c r="B155" s="54"/>
      <c r="C155" s="54"/>
      <c r="D155" s="54"/>
      <c r="E155" s="54"/>
      <c r="F155" s="54"/>
      <c r="G155" s="54"/>
      <c r="H155" s="54"/>
      <c r="I155" s="54"/>
      <c r="J155" s="54"/>
      <c r="K155" s="54"/>
      <c r="L155" s="54"/>
      <c r="M155" s="54"/>
      <c r="N155" s="54"/>
      <c r="O155" s="54"/>
      <c r="P155" s="54"/>
      <c r="Q155" s="54"/>
      <c r="R155" s="54"/>
      <c r="S155" s="54"/>
      <c r="T155" s="54"/>
      <c r="U155" s="54"/>
      <c r="V155" s="189"/>
      <c r="W155" s="91"/>
      <c r="X155" s="67"/>
      <c r="Y155" s="89" t="s">
        <v>488</v>
      </c>
      <c r="Z155" s="67"/>
      <c r="AA155" s="102"/>
      <c r="AB155" s="54"/>
      <c r="AC155" s="54"/>
      <c r="AD155" s="54"/>
      <c r="AE155" s="54"/>
      <c r="AF155" s="54"/>
      <c r="AG155" s="54"/>
      <c r="AH155" s="54"/>
      <c r="AI155" s="54"/>
      <c r="AJ155" s="54"/>
      <c r="AK155" s="54"/>
      <c r="AL155" s="54"/>
      <c r="AM155" s="54"/>
      <c r="AN155" s="54"/>
      <c r="AO155" s="54"/>
      <c r="AP155" s="54"/>
      <c r="AQ155" s="54"/>
    </row>
    <row r="156" spans="1:43" ht="36.75" thickTop="1" thickBot="1">
      <c r="A156" s="54"/>
      <c r="B156" s="54"/>
      <c r="C156" s="54"/>
      <c r="D156" s="54"/>
      <c r="E156" s="54"/>
      <c r="F156" s="54"/>
      <c r="G156" s="54"/>
      <c r="H156" s="54"/>
      <c r="I156" s="54"/>
      <c r="J156" s="54"/>
      <c r="K156" s="54"/>
      <c r="L156" s="54"/>
      <c r="M156" s="54"/>
      <c r="N156" s="54"/>
      <c r="O156" s="54"/>
      <c r="P156" s="54"/>
      <c r="Q156" s="54"/>
      <c r="R156" s="54"/>
      <c r="S156" s="54"/>
      <c r="T156" s="54"/>
      <c r="U156" s="54"/>
      <c r="V156" s="189"/>
      <c r="W156" s="91"/>
      <c r="X156" s="67"/>
      <c r="Y156" s="89" t="s">
        <v>489</v>
      </c>
      <c r="Z156" s="67"/>
      <c r="AA156" s="102"/>
      <c r="AB156" s="54"/>
      <c r="AC156" s="54"/>
      <c r="AD156" s="54"/>
      <c r="AE156" s="54"/>
      <c r="AF156" s="54"/>
      <c r="AG156" s="54"/>
      <c r="AH156" s="54"/>
      <c r="AI156" s="54"/>
      <c r="AJ156" s="54"/>
      <c r="AK156" s="54"/>
      <c r="AL156" s="54"/>
      <c r="AM156" s="54"/>
      <c r="AN156" s="54"/>
      <c r="AO156" s="54"/>
      <c r="AP156" s="54"/>
      <c r="AQ156" s="54"/>
    </row>
    <row r="157" spans="1:43" ht="36.75" thickTop="1" thickBot="1">
      <c r="A157" s="54"/>
      <c r="B157" s="54"/>
      <c r="C157" s="54"/>
      <c r="D157" s="54"/>
      <c r="E157" s="54"/>
      <c r="F157" s="54"/>
      <c r="G157" s="54"/>
      <c r="H157" s="54"/>
      <c r="I157" s="54"/>
      <c r="J157" s="54"/>
      <c r="K157" s="54"/>
      <c r="L157" s="54"/>
      <c r="M157" s="54"/>
      <c r="N157" s="54"/>
      <c r="O157" s="54"/>
      <c r="P157" s="54"/>
      <c r="Q157" s="54"/>
      <c r="R157" s="54"/>
      <c r="S157" s="54"/>
      <c r="T157" s="54"/>
      <c r="U157" s="54"/>
      <c r="V157" s="189"/>
      <c r="W157" s="91"/>
      <c r="X157" s="67"/>
      <c r="Y157" s="89" t="s">
        <v>490</v>
      </c>
      <c r="Z157" s="67"/>
      <c r="AA157" s="102"/>
      <c r="AB157" s="54"/>
      <c r="AC157" s="54"/>
      <c r="AD157" s="54"/>
      <c r="AE157" s="54"/>
      <c r="AF157" s="54"/>
      <c r="AG157" s="54"/>
      <c r="AH157" s="54"/>
      <c r="AI157" s="54"/>
      <c r="AJ157" s="54"/>
      <c r="AK157" s="54"/>
      <c r="AL157" s="54"/>
      <c r="AM157" s="54"/>
      <c r="AN157" s="54"/>
      <c r="AO157" s="54"/>
      <c r="AP157" s="54"/>
      <c r="AQ157" s="54"/>
    </row>
    <row r="158" spans="1:43" ht="36.75" thickTop="1" thickBot="1">
      <c r="A158" s="54"/>
      <c r="B158" s="54"/>
      <c r="C158" s="54"/>
      <c r="D158" s="54"/>
      <c r="E158" s="54"/>
      <c r="F158" s="54"/>
      <c r="G158" s="54"/>
      <c r="H158" s="54"/>
      <c r="I158" s="54"/>
      <c r="J158" s="54"/>
      <c r="K158" s="54"/>
      <c r="L158" s="54"/>
      <c r="M158" s="54"/>
      <c r="N158" s="54"/>
      <c r="O158" s="54"/>
      <c r="P158" s="54"/>
      <c r="Q158" s="54"/>
      <c r="R158" s="54"/>
      <c r="S158" s="54"/>
      <c r="T158" s="54"/>
      <c r="U158" s="54"/>
      <c r="V158" s="189"/>
      <c r="W158" s="91"/>
      <c r="X158" s="67"/>
      <c r="Y158" s="89" t="s">
        <v>491</v>
      </c>
      <c r="Z158" s="67"/>
      <c r="AA158" s="102"/>
      <c r="AB158" s="54"/>
      <c r="AC158" s="54"/>
      <c r="AD158" s="54"/>
      <c r="AE158" s="54"/>
      <c r="AF158" s="54"/>
      <c r="AG158" s="54"/>
      <c r="AH158" s="54"/>
      <c r="AI158" s="54"/>
      <c r="AJ158" s="54"/>
      <c r="AK158" s="54"/>
      <c r="AL158" s="54"/>
      <c r="AM158" s="54"/>
      <c r="AN158" s="54"/>
      <c r="AO158" s="54"/>
      <c r="AP158" s="54"/>
      <c r="AQ158" s="54"/>
    </row>
    <row r="159" spans="1:43" ht="36.75" thickTop="1" thickBot="1">
      <c r="A159" s="54"/>
      <c r="B159" s="54"/>
      <c r="C159" s="54"/>
      <c r="D159" s="54"/>
      <c r="E159" s="54"/>
      <c r="F159" s="54"/>
      <c r="G159" s="54"/>
      <c r="H159" s="54"/>
      <c r="I159" s="54"/>
      <c r="J159" s="54"/>
      <c r="K159" s="54"/>
      <c r="L159" s="54"/>
      <c r="M159" s="54"/>
      <c r="N159" s="54"/>
      <c r="O159" s="54"/>
      <c r="P159" s="54"/>
      <c r="Q159" s="54"/>
      <c r="R159" s="54"/>
      <c r="S159" s="54"/>
      <c r="T159" s="54"/>
      <c r="U159" s="54"/>
      <c r="V159" s="189"/>
      <c r="W159" s="91"/>
      <c r="X159" s="67"/>
      <c r="Y159" s="89" t="s">
        <v>492</v>
      </c>
      <c r="Z159" s="67"/>
      <c r="AA159" s="102"/>
      <c r="AB159" s="54"/>
      <c r="AC159" s="54"/>
      <c r="AD159" s="54"/>
      <c r="AE159" s="54"/>
      <c r="AF159" s="54"/>
      <c r="AG159" s="54"/>
      <c r="AH159" s="54"/>
      <c r="AI159" s="54"/>
      <c r="AJ159" s="54"/>
      <c r="AK159" s="54"/>
      <c r="AL159" s="54"/>
      <c r="AM159" s="54"/>
      <c r="AN159" s="54"/>
      <c r="AO159" s="54"/>
      <c r="AP159" s="54"/>
      <c r="AQ159" s="54"/>
    </row>
    <row r="160" spans="1:43" ht="36.75" thickTop="1" thickBot="1">
      <c r="A160" s="54"/>
      <c r="B160" s="54"/>
      <c r="C160" s="54"/>
      <c r="D160" s="54"/>
      <c r="E160" s="54"/>
      <c r="F160" s="54"/>
      <c r="G160" s="54"/>
      <c r="H160" s="54"/>
      <c r="I160" s="54"/>
      <c r="J160" s="54"/>
      <c r="K160" s="54"/>
      <c r="L160" s="54"/>
      <c r="M160" s="54"/>
      <c r="N160" s="54"/>
      <c r="O160" s="54"/>
      <c r="P160" s="54"/>
      <c r="Q160" s="54"/>
      <c r="R160" s="54"/>
      <c r="S160" s="54"/>
      <c r="T160" s="54"/>
      <c r="U160" s="54"/>
      <c r="V160" s="189"/>
      <c r="W160" s="91"/>
      <c r="X160" s="67"/>
      <c r="Y160" s="89" t="s">
        <v>493</v>
      </c>
      <c r="Z160" s="67"/>
      <c r="AA160" s="102"/>
      <c r="AB160" s="54"/>
      <c r="AC160" s="54"/>
      <c r="AD160" s="54"/>
      <c r="AE160" s="54"/>
      <c r="AF160" s="54"/>
      <c r="AG160" s="54"/>
      <c r="AH160" s="54"/>
      <c r="AI160" s="54"/>
      <c r="AJ160" s="54"/>
      <c r="AK160" s="54"/>
      <c r="AL160" s="54"/>
      <c r="AM160" s="54"/>
      <c r="AN160" s="54"/>
      <c r="AO160" s="54"/>
      <c r="AP160" s="54"/>
      <c r="AQ160" s="54"/>
    </row>
    <row r="161" spans="1:43" ht="36.75" thickTop="1" thickBot="1">
      <c r="A161" s="54"/>
      <c r="B161" s="54"/>
      <c r="C161" s="54"/>
      <c r="D161" s="54"/>
      <c r="E161" s="54"/>
      <c r="F161" s="54"/>
      <c r="G161" s="54"/>
      <c r="H161" s="54"/>
      <c r="I161" s="54"/>
      <c r="J161" s="54"/>
      <c r="K161" s="54"/>
      <c r="L161" s="54"/>
      <c r="M161" s="54"/>
      <c r="N161" s="54"/>
      <c r="O161" s="54"/>
      <c r="P161" s="54"/>
      <c r="Q161" s="54"/>
      <c r="R161" s="54"/>
      <c r="S161" s="54"/>
      <c r="T161" s="54"/>
      <c r="U161" s="54"/>
      <c r="V161" s="189"/>
      <c r="W161" s="91"/>
      <c r="X161" s="97"/>
      <c r="Y161" s="89" t="s">
        <v>494</v>
      </c>
      <c r="Z161" s="67"/>
      <c r="AA161" s="102"/>
      <c r="AB161" s="54"/>
      <c r="AC161" s="54"/>
      <c r="AD161" s="54"/>
      <c r="AE161" s="54"/>
      <c r="AF161" s="54"/>
      <c r="AG161" s="54"/>
      <c r="AH161" s="54"/>
      <c r="AI161" s="54"/>
      <c r="AJ161" s="54"/>
      <c r="AK161" s="54"/>
      <c r="AL161" s="54"/>
      <c r="AM161" s="54"/>
      <c r="AN161" s="54"/>
      <c r="AO161" s="54"/>
      <c r="AP161" s="54"/>
      <c r="AQ161" s="54"/>
    </row>
    <row r="162" spans="1:43" ht="36.75" thickTop="1" thickBot="1">
      <c r="A162" s="54"/>
      <c r="B162" s="54"/>
      <c r="C162" s="54"/>
      <c r="D162" s="54"/>
      <c r="E162" s="54"/>
      <c r="F162" s="54"/>
      <c r="G162" s="54"/>
      <c r="H162" s="54"/>
      <c r="I162" s="54"/>
      <c r="J162" s="54"/>
      <c r="K162" s="54"/>
      <c r="L162" s="54"/>
      <c r="M162" s="54"/>
      <c r="N162" s="54"/>
      <c r="O162" s="54"/>
      <c r="P162" s="54"/>
      <c r="Q162" s="54"/>
      <c r="R162" s="54"/>
      <c r="S162" s="54"/>
      <c r="T162" s="54"/>
      <c r="U162" s="54"/>
      <c r="V162" s="189"/>
      <c r="W162" s="91"/>
      <c r="X162" s="67"/>
      <c r="Y162" s="89" t="s">
        <v>495</v>
      </c>
      <c r="Z162" s="67"/>
      <c r="AA162" s="102"/>
      <c r="AB162" s="54"/>
      <c r="AC162" s="54"/>
      <c r="AD162" s="54"/>
      <c r="AE162" s="54"/>
      <c r="AF162" s="54"/>
      <c r="AG162" s="54"/>
      <c r="AH162" s="54"/>
      <c r="AI162" s="54"/>
      <c r="AJ162" s="54"/>
      <c r="AK162" s="54"/>
      <c r="AL162" s="54"/>
      <c r="AM162" s="54"/>
      <c r="AN162" s="54"/>
      <c r="AO162" s="54"/>
      <c r="AP162" s="54"/>
      <c r="AQ162" s="54"/>
    </row>
    <row r="163" spans="1:43" ht="36.75" thickTop="1" thickBot="1">
      <c r="A163" s="54"/>
      <c r="B163" s="54"/>
      <c r="C163" s="54"/>
      <c r="D163" s="54"/>
      <c r="E163" s="54"/>
      <c r="F163" s="54"/>
      <c r="G163" s="54"/>
      <c r="H163" s="54"/>
      <c r="I163" s="54"/>
      <c r="J163" s="54"/>
      <c r="K163" s="54"/>
      <c r="L163" s="54"/>
      <c r="M163" s="54"/>
      <c r="N163" s="54"/>
      <c r="O163" s="54"/>
      <c r="P163" s="54"/>
      <c r="Q163" s="54"/>
      <c r="R163" s="54"/>
      <c r="S163" s="54"/>
      <c r="T163" s="54"/>
      <c r="U163" s="54"/>
      <c r="V163" s="189"/>
      <c r="W163" s="91"/>
      <c r="X163" s="67"/>
      <c r="Y163" s="89" t="s">
        <v>496</v>
      </c>
      <c r="Z163" s="67"/>
      <c r="AA163" s="102"/>
      <c r="AB163" s="54"/>
      <c r="AC163" s="54"/>
      <c r="AD163" s="54"/>
      <c r="AE163" s="54"/>
      <c r="AF163" s="54"/>
      <c r="AG163" s="54"/>
      <c r="AH163" s="54"/>
      <c r="AI163" s="54"/>
      <c r="AJ163" s="54"/>
      <c r="AK163" s="54"/>
      <c r="AL163" s="54"/>
      <c r="AM163" s="54"/>
      <c r="AN163" s="54"/>
      <c r="AO163" s="54"/>
      <c r="AP163" s="54"/>
      <c r="AQ163" s="54"/>
    </row>
    <row r="164" spans="1:43" ht="36.75" thickTop="1" thickBot="1">
      <c r="A164" s="54"/>
      <c r="B164" s="54"/>
      <c r="C164" s="54"/>
      <c r="D164" s="54"/>
      <c r="E164" s="54"/>
      <c r="F164" s="54"/>
      <c r="G164" s="54"/>
      <c r="H164" s="54"/>
      <c r="I164" s="54"/>
      <c r="J164" s="54"/>
      <c r="K164" s="54"/>
      <c r="L164" s="54"/>
      <c r="M164" s="54"/>
      <c r="N164" s="54"/>
      <c r="O164" s="54"/>
      <c r="P164" s="54"/>
      <c r="Q164" s="54"/>
      <c r="R164" s="54"/>
      <c r="S164" s="54"/>
      <c r="T164" s="54"/>
      <c r="U164" s="54"/>
      <c r="V164" s="189"/>
      <c r="W164" s="91"/>
      <c r="X164" s="67"/>
      <c r="Y164" s="89" t="s">
        <v>497</v>
      </c>
      <c r="Z164" s="67"/>
      <c r="AA164" s="102"/>
      <c r="AB164" s="54"/>
      <c r="AC164" s="54"/>
      <c r="AD164" s="54"/>
      <c r="AE164" s="54"/>
      <c r="AF164" s="54"/>
      <c r="AG164" s="54"/>
      <c r="AH164" s="54"/>
      <c r="AI164" s="54"/>
      <c r="AJ164" s="54"/>
      <c r="AK164" s="54"/>
      <c r="AL164" s="54"/>
      <c r="AM164" s="54"/>
      <c r="AN164" s="54"/>
      <c r="AO164" s="54"/>
      <c r="AP164" s="54"/>
      <c r="AQ164" s="54"/>
    </row>
    <row r="165" spans="1:43" ht="36.75" thickTop="1" thickBot="1">
      <c r="A165" s="54"/>
      <c r="B165" s="54"/>
      <c r="C165" s="54"/>
      <c r="D165" s="54"/>
      <c r="E165" s="54"/>
      <c r="F165" s="54"/>
      <c r="G165" s="54"/>
      <c r="H165" s="54"/>
      <c r="I165" s="54"/>
      <c r="J165" s="54"/>
      <c r="K165" s="54"/>
      <c r="L165" s="54"/>
      <c r="M165" s="54"/>
      <c r="N165" s="54"/>
      <c r="O165" s="54"/>
      <c r="P165" s="54"/>
      <c r="Q165" s="54"/>
      <c r="R165" s="54"/>
      <c r="S165" s="54"/>
      <c r="T165" s="54"/>
      <c r="U165" s="54"/>
      <c r="V165" s="189"/>
      <c r="W165" s="91"/>
      <c r="X165" s="67"/>
      <c r="Y165" s="89" t="s">
        <v>498</v>
      </c>
      <c r="Z165" s="67"/>
      <c r="AA165" s="102"/>
      <c r="AB165" s="54"/>
      <c r="AC165" s="54"/>
      <c r="AD165" s="54"/>
      <c r="AE165" s="54"/>
      <c r="AF165" s="54"/>
      <c r="AG165" s="54"/>
      <c r="AH165" s="54"/>
      <c r="AI165" s="54"/>
      <c r="AJ165" s="54"/>
      <c r="AK165" s="54"/>
      <c r="AL165" s="54"/>
      <c r="AM165" s="54"/>
      <c r="AN165" s="54"/>
      <c r="AO165" s="54"/>
      <c r="AP165" s="54"/>
      <c r="AQ165" s="54"/>
    </row>
    <row r="166" spans="1:43" ht="36.75" thickTop="1" thickBot="1">
      <c r="A166" s="54"/>
      <c r="B166" s="54"/>
      <c r="C166" s="54"/>
      <c r="D166" s="54"/>
      <c r="E166" s="54"/>
      <c r="F166" s="54"/>
      <c r="G166" s="54"/>
      <c r="H166" s="54"/>
      <c r="I166" s="54"/>
      <c r="J166" s="54"/>
      <c r="K166" s="54"/>
      <c r="L166" s="54"/>
      <c r="M166" s="54"/>
      <c r="N166" s="54"/>
      <c r="O166" s="54"/>
      <c r="P166" s="54"/>
      <c r="Q166" s="54"/>
      <c r="R166" s="54"/>
      <c r="S166" s="54"/>
      <c r="T166" s="54"/>
      <c r="U166" s="54"/>
      <c r="V166" s="189"/>
      <c r="W166" s="91"/>
      <c r="X166" s="67"/>
      <c r="Y166" s="89" t="s">
        <v>499</v>
      </c>
      <c r="Z166" s="67"/>
      <c r="AA166" s="102"/>
      <c r="AB166" s="54"/>
      <c r="AC166" s="54"/>
      <c r="AD166" s="54"/>
      <c r="AE166" s="54"/>
      <c r="AF166" s="54"/>
      <c r="AG166" s="54"/>
      <c r="AH166" s="54"/>
      <c r="AI166" s="54"/>
      <c r="AJ166" s="54"/>
      <c r="AK166" s="54"/>
      <c r="AL166" s="54"/>
      <c r="AM166" s="54"/>
      <c r="AN166" s="54"/>
      <c r="AO166" s="54"/>
      <c r="AP166" s="54"/>
      <c r="AQ166" s="54"/>
    </row>
    <row r="167" spans="1:43" ht="36.75" thickTop="1" thickBot="1">
      <c r="A167" s="54"/>
      <c r="B167" s="54"/>
      <c r="C167" s="54"/>
      <c r="D167" s="54"/>
      <c r="E167" s="54"/>
      <c r="F167" s="54"/>
      <c r="G167" s="54"/>
      <c r="H167" s="54"/>
      <c r="I167" s="54"/>
      <c r="J167" s="54"/>
      <c r="K167" s="54"/>
      <c r="L167" s="54"/>
      <c r="M167" s="54"/>
      <c r="N167" s="54"/>
      <c r="O167" s="54"/>
      <c r="P167" s="54"/>
      <c r="Q167" s="54"/>
      <c r="R167" s="54"/>
      <c r="S167" s="54"/>
      <c r="T167" s="54"/>
      <c r="U167" s="54"/>
      <c r="V167" s="189"/>
      <c r="W167" s="91"/>
      <c r="X167" s="67"/>
      <c r="Y167" s="89" t="s">
        <v>500</v>
      </c>
      <c r="Z167" s="67"/>
      <c r="AA167" s="102"/>
      <c r="AB167" s="54"/>
      <c r="AC167" s="54"/>
      <c r="AD167" s="54"/>
      <c r="AE167" s="54"/>
      <c r="AF167" s="54"/>
      <c r="AG167" s="54"/>
      <c r="AH167" s="54"/>
      <c r="AI167" s="54"/>
      <c r="AJ167" s="54"/>
      <c r="AK167" s="54"/>
      <c r="AL167" s="54"/>
      <c r="AM167" s="54"/>
      <c r="AN167" s="54"/>
      <c r="AO167" s="54"/>
      <c r="AP167" s="54"/>
      <c r="AQ167" s="54"/>
    </row>
    <row r="168" spans="1:43" ht="36.75" thickTop="1" thickBot="1">
      <c r="A168" s="54"/>
      <c r="B168" s="54"/>
      <c r="C168" s="54"/>
      <c r="D168" s="54"/>
      <c r="E168" s="54"/>
      <c r="F168" s="54"/>
      <c r="G168" s="54"/>
      <c r="H168" s="54"/>
      <c r="I168" s="54"/>
      <c r="J168" s="54"/>
      <c r="K168" s="54"/>
      <c r="L168" s="54"/>
      <c r="M168" s="54"/>
      <c r="N168" s="54"/>
      <c r="O168" s="54"/>
      <c r="P168" s="54"/>
      <c r="Q168" s="54"/>
      <c r="R168" s="54"/>
      <c r="S168" s="54"/>
      <c r="T168" s="54"/>
      <c r="U168" s="54"/>
      <c r="V168" s="189"/>
      <c r="W168" s="91"/>
      <c r="X168" s="67"/>
      <c r="Y168" s="89" t="s">
        <v>501</v>
      </c>
      <c r="Z168" s="67"/>
      <c r="AA168" s="102"/>
      <c r="AB168" s="54"/>
      <c r="AC168" s="54"/>
      <c r="AD168" s="54"/>
      <c r="AE168" s="54"/>
      <c r="AF168" s="54"/>
      <c r="AG168" s="54"/>
      <c r="AH168" s="54"/>
      <c r="AI168" s="54"/>
      <c r="AJ168" s="54"/>
      <c r="AK168" s="54"/>
      <c r="AL168" s="54"/>
      <c r="AM168" s="54"/>
      <c r="AN168" s="54"/>
      <c r="AO168" s="54"/>
      <c r="AP168" s="54"/>
      <c r="AQ168" s="54"/>
    </row>
    <row r="169" spans="1:43" ht="36.75" thickTop="1" thickBot="1">
      <c r="A169" s="54"/>
      <c r="B169" s="54"/>
      <c r="C169" s="54"/>
      <c r="D169" s="54"/>
      <c r="E169" s="54"/>
      <c r="F169" s="54"/>
      <c r="G169" s="54"/>
      <c r="H169" s="54"/>
      <c r="I169" s="54"/>
      <c r="J169" s="54"/>
      <c r="K169" s="54"/>
      <c r="L169" s="54"/>
      <c r="M169" s="54"/>
      <c r="N169" s="54"/>
      <c r="O169" s="54"/>
      <c r="P169" s="54"/>
      <c r="Q169" s="54"/>
      <c r="R169" s="54"/>
      <c r="S169" s="54"/>
      <c r="T169" s="54"/>
      <c r="U169" s="54"/>
      <c r="V169" s="189"/>
      <c r="W169" s="91"/>
      <c r="X169" s="67"/>
      <c r="Y169" s="89" t="s">
        <v>502</v>
      </c>
      <c r="Z169" s="67"/>
      <c r="AA169" s="102"/>
      <c r="AB169" s="54"/>
      <c r="AC169" s="54"/>
      <c r="AD169" s="54"/>
      <c r="AE169" s="54"/>
      <c r="AF169" s="54"/>
      <c r="AG169" s="54"/>
      <c r="AH169" s="54"/>
      <c r="AI169" s="54"/>
      <c r="AJ169" s="54"/>
      <c r="AK169" s="54"/>
      <c r="AL169" s="54"/>
      <c r="AM169" s="54"/>
      <c r="AN169" s="54"/>
      <c r="AO169" s="54"/>
      <c r="AP169" s="54"/>
      <c r="AQ169" s="54"/>
    </row>
    <row r="170" spans="1:43" ht="36.75" thickTop="1" thickBot="1">
      <c r="A170" s="54"/>
      <c r="B170" s="54"/>
      <c r="C170" s="54"/>
      <c r="D170" s="54"/>
      <c r="E170" s="54"/>
      <c r="F170" s="54"/>
      <c r="G170" s="54"/>
      <c r="H170" s="54"/>
      <c r="I170" s="54"/>
      <c r="J170" s="54"/>
      <c r="K170" s="54"/>
      <c r="L170" s="54"/>
      <c r="M170" s="54"/>
      <c r="N170" s="54"/>
      <c r="O170" s="54"/>
      <c r="P170" s="54"/>
      <c r="Q170" s="54"/>
      <c r="R170" s="54"/>
      <c r="S170" s="54"/>
      <c r="T170" s="54"/>
      <c r="U170" s="54"/>
      <c r="V170" s="189"/>
      <c r="W170" s="91"/>
      <c r="X170" s="67"/>
      <c r="Y170" s="89" t="s">
        <v>503</v>
      </c>
      <c r="Z170" s="67"/>
      <c r="AA170" s="102"/>
      <c r="AB170" s="54"/>
      <c r="AC170" s="54"/>
      <c r="AD170" s="54"/>
      <c r="AE170" s="54"/>
      <c r="AF170" s="54"/>
      <c r="AG170" s="54"/>
      <c r="AH170" s="54"/>
      <c r="AI170" s="54"/>
      <c r="AJ170" s="54"/>
      <c r="AK170" s="54"/>
      <c r="AL170" s="54"/>
      <c r="AM170" s="54"/>
      <c r="AN170" s="54"/>
      <c r="AO170" s="54"/>
      <c r="AP170" s="54"/>
      <c r="AQ170" s="54"/>
    </row>
    <row r="171" spans="1:43" ht="36.75" thickTop="1" thickBot="1">
      <c r="A171" s="54"/>
      <c r="B171" s="54"/>
      <c r="C171" s="54"/>
      <c r="D171" s="54"/>
      <c r="E171" s="54"/>
      <c r="F171" s="54"/>
      <c r="G171" s="54"/>
      <c r="H171" s="54"/>
      <c r="I171" s="54"/>
      <c r="J171" s="54"/>
      <c r="K171" s="54"/>
      <c r="L171" s="54"/>
      <c r="M171" s="54"/>
      <c r="N171" s="54"/>
      <c r="O171" s="54"/>
      <c r="P171" s="54"/>
      <c r="Q171" s="54"/>
      <c r="R171" s="54"/>
      <c r="S171" s="54"/>
      <c r="T171" s="54"/>
      <c r="U171" s="54"/>
      <c r="V171" s="189"/>
      <c r="W171" s="91"/>
      <c r="X171" s="67"/>
      <c r="Y171" s="89" t="s">
        <v>504</v>
      </c>
      <c r="Z171" s="67"/>
      <c r="AA171" s="102"/>
      <c r="AB171" s="54"/>
      <c r="AC171" s="54"/>
      <c r="AD171" s="54"/>
      <c r="AE171" s="54"/>
      <c r="AF171" s="54"/>
      <c r="AG171" s="54"/>
      <c r="AH171" s="54"/>
      <c r="AI171" s="54"/>
      <c r="AJ171" s="54"/>
      <c r="AK171" s="54"/>
      <c r="AL171" s="54"/>
      <c r="AM171" s="54"/>
      <c r="AN171" s="54"/>
      <c r="AO171" s="54"/>
      <c r="AP171" s="54"/>
      <c r="AQ171" s="54"/>
    </row>
    <row r="172" spans="1:43" ht="36.75" thickTop="1" thickBot="1">
      <c r="A172" s="54"/>
      <c r="B172" s="54"/>
      <c r="C172" s="54"/>
      <c r="D172" s="54"/>
      <c r="E172" s="54"/>
      <c r="F172" s="54"/>
      <c r="G172" s="54"/>
      <c r="H172" s="54"/>
      <c r="I172" s="54"/>
      <c r="J172" s="54"/>
      <c r="K172" s="54"/>
      <c r="L172" s="54"/>
      <c r="M172" s="54"/>
      <c r="N172" s="54"/>
      <c r="O172" s="54"/>
      <c r="P172" s="54"/>
      <c r="Q172" s="54"/>
      <c r="R172" s="54"/>
      <c r="S172" s="54"/>
      <c r="T172" s="54"/>
      <c r="U172" s="54"/>
      <c r="V172" s="189"/>
      <c r="W172" s="91"/>
      <c r="X172" s="67"/>
      <c r="Y172" s="89" t="s">
        <v>505</v>
      </c>
      <c r="Z172" s="67"/>
      <c r="AA172" s="102"/>
      <c r="AB172" s="54"/>
      <c r="AC172" s="54"/>
      <c r="AD172" s="54"/>
      <c r="AE172" s="54"/>
      <c r="AF172" s="54"/>
      <c r="AG172" s="54"/>
      <c r="AH172" s="54"/>
      <c r="AI172" s="54"/>
      <c r="AJ172" s="54"/>
      <c r="AK172" s="54"/>
      <c r="AL172" s="54"/>
      <c r="AM172" s="54"/>
      <c r="AN172" s="54"/>
      <c r="AO172" s="54"/>
      <c r="AP172" s="54"/>
      <c r="AQ172" s="54"/>
    </row>
    <row r="173" spans="1:43" ht="36.75" thickTop="1" thickBot="1">
      <c r="A173" s="54"/>
      <c r="B173" s="54"/>
      <c r="C173" s="54"/>
      <c r="D173" s="54"/>
      <c r="E173" s="54"/>
      <c r="F173" s="54"/>
      <c r="G173" s="54"/>
      <c r="H173" s="54"/>
      <c r="I173" s="54"/>
      <c r="J173" s="54"/>
      <c r="K173" s="54"/>
      <c r="L173" s="54"/>
      <c r="M173" s="54"/>
      <c r="N173" s="54"/>
      <c r="O173" s="54"/>
      <c r="P173" s="54"/>
      <c r="Q173" s="54"/>
      <c r="R173" s="54"/>
      <c r="S173" s="54"/>
      <c r="T173" s="54"/>
      <c r="U173" s="54"/>
      <c r="V173" s="189"/>
      <c r="W173" s="91"/>
      <c r="X173" s="67"/>
      <c r="Y173" s="89" t="s">
        <v>318</v>
      </c>
      <c r="Z173" s="67"/>
      <c r="AA173" s="102"/>
      <c r="AB173" s="54"/>
      <c r="AC173" s="54"/>
      <c r="AD173" s="54"/>
      <c r="AE173" s="54"/>
      <c r="AF173" s="54"/>
      <c r="AG173" s="54"/>
      <c r="AH173" s="54"/>
      <c r="AI173" s="54"/>
      <c r="AJ173" s="54"/>
      <c r="AK173" s="54"/>
      <c r="AL173" s="54"/>
      <c r="AM173" s="54"/>
      <c r="AN173" s="54"/>
      <c r="AO173" s="54"/>
      <c r="AP173" s="54"/>
      <c r="AQ173" s="54"/>
    </row>
    <row r="174" spans="1:43" ht="36.75" thickTop="1" thickBot="1">
      <c r="A174" s="54"/>
      <c r="B174" s="54"/>
      <c r="C174" s="54"/>
      <c r="D174" s="54"/>
      <c r="E174" s="54"/>
      <c r="F174" s="54"/>
      <c r="G174" s="54"/>
      <c r="H174" s="54"/>
      <c r="I174" s="54"/>
      <c r="J174" s="54"/>
      <c r="K174" s="54"/>
      <c r="L174" s="54"/>
      <c r="M174" s="54"/>
      <c r="N174" s="54"/>
      <c r="O174" s="54"/>
      <c r="P174" s="54"/>
      <c r="Q174" s="54"/>
      <c r="R174" s="54"/>
      <c r="S174" s="54"/>
      <c r="T174" s="54"/>
      <c r="U174" s="54"/>
      <c r="V174" s="189"/>
      <c r="W174" s="91"/>
      <c r="X174" s="67"/>
      <c r="Y174" s="89" t="s">
        <v>506</v>
      </c>
      <c r="Z174" s="67"/>
      <c r="AA174" s="102"/>
      <c r="AB174" s="54"/>
      <c r="AC174" s="54"/>
      <c r="AD174" s="54"/>
      <c r="AE174" s="54"/>
      <c r="AF174" s="54"/>
      <c r="AG174" s="54"/>
      <c r="AH174" s="54"/>
      <c r="AI174" s="54"/>
      <c r="AJ174" s="54"/>
      <c r="AK174" s="54"/>
      <c r="AL174" s="54"/>
      <c r="AM174" s="54"/>
      <c r="AN174" s="54"/>
      <c r="AO174" s="54"/>
      <c r="AP174" s="54"/>
      <c r="AQ174" s="54"/>
    </row>
    <row r="175" spans="1:43" ht="36.75" thickTop="1" thickBot="1">
      <c r="A175" s="54"/>
      <c r="B175" s="54"/>
      <c r="C175" s="54"/>
      <c r="D175" s="54"/>
      <c r="E175" s="54"/>
      <c r="F175" s="54"/>
      <c r="G175" s="54"/>
      <c r="H175" s="54"/>
      <c r="I175" s="54"/>
      <c r="J175" s="54"/>
      <c r="K175" s="54"/>
      <c r="L175" s="54"/>
      <c r="M175" s="54"/>
      <c r="N175" s="54"/>
      <c r="O175" s="54"/>
      <c r="P175" s="54"/>
      <c r="Q175" s="54"/>
      <c r="R175" s="54"/>
      <c r="S175" s="54"/>
      <c r="T175" s="54"/>
      <c r="U175" s="54"/>
      <c r="V175" s="189"/>
      <c r="W175" s="91"/>
      <c r="X175" s="67"/>
      <c r="Y175" s="89" t="s">
        <v>507</v>
      </c>
      <c r="Z175" s="67"/>
      <c r="AA175" s="102"/>
      <c r="AB175" s="54"/>
      <c r="AC175" s="54"/>
      <c r="AD175" s="54"/>
      <c r="AE175" s="54"/>
      <c r="AF175" s="54"/>
      <c r="AG175" s="54"/>
      <c r="AH175" s="54"/>
      <c r="AI175" s="54"/>
      <c r="AJ175" s="54"/>
      <c r="AK175" s="54"/>
      <c r="AL175" s="54"/>
      <c r="AM175" s="54"/>
      <c r="AN175" s="54"/>
      <c r="AO175" s="54"/>
      <c r="AP175" s="54"/>
      <c r="AQ175" s="54"/>
    </row>
    <row r="176" spans="1:43" ht="36.75" thickTop="1" thickBot="1">
      <c r="A176" s="54"/>
      <c r="B176" s="54"/>
      <c r="C176" s="54"/>
      <c r="D176" s="54"/>
      <c r="E176" s="54"/>
      <c r="F176" s="54"/>
      <c r="G176" s="54"/>
      <c r="H176" s="54"/>
      <c r="I176" s="54"/>
      <c r="J176" s="54"/>
      <c r="K176" s="54"/>
      <c r="L176" s="54"/>
      <c r="M176" s="54"/>
      <c r="N176" s="54"/>
      <c r="O176" s="54"/>
      <c r="P176" s="54"/>
      <c r="Q176" s="54"/>
      <c r="R176" s="54"/>
      <c r="S176" s="54"/>
      <c r="T176" s="54"/>
      <c r="U176" s="54"/>
      <c r="V176" s="189"/>
      <c r="W176" s="91"/>
      <c r="X176" s="67"/>
      <c r="Y176" s="89" t="s">
        <v>508</v>
      </c>
      <c r="Z176" s="67"/>
      <c r="AA176" s="102"/>
      <c r="AB176" s="54"/>
      <c r="AC176" s="54"/>
      <c r="AD176" s="54"/>
      <c r="AE176" s="54"/>
      <c r="AF176" s="54"/>
      <c r="AG176" s="54"/>
      <c r="AH176" s="54"/>
      <c r="AI176" s="54"/>
      <c r="AJ176" s="54"/>
      <c r="AK176" s="54"/>
      <c r="AL176" s="54"/>
      <c r="AM176" s="54"/>
      <c r="AN176" s="54"/>
      <c r="AO176" s="54"/>
      <c r="AP176" s="54"/>
      <c r="AQ176" s="54"/>
    </row>
    <row r="177" spans="1:43" ht="36.75" thickTop="1" thickBot="1">
      <c r="A177" s="54"/>
      <c r="B177" s="54"/>
      <c r="C177" s="54"/>
      <c r="D177" s="54"/>
      <c r="E177" s="54"/>
      <c r="F177" s="54"/>
      <c r="G177" s="54"/>
      <c r="H177" s="54"/>
      <c r="I177" s="54"/>
      <c r="J177" s="54"/>
      <c r="K177" s="54"/>
      <c r="L177" s="54"/>
      <c r="M177" s="54"/>
      <c r="N177" s="54"/>
      <c r="O177" s="54"/>
      <c r="P177" s="54"/>
      <c r="Q177" s="54"/>
      <c r="R177" s="54"/>
      <c r="S177" s="54"/>
      <c r="T177" s="54"/>
      <c r="U177" s="54"/>
      <c r="V177" s="189"/>
      <c r="W177" s="91"/>
      <c r="X177" s="67"/>
      <c r="Y177" s="89" t="s">
        <v>509</v>
      </c>
      <c r="Z177" s="67"/>
      <c r="AA177" s="102"/>
      <c r="AB177" s="54"/>
      <c r="AC177" s="54"/>
      <c r="AD177" s="54"/>
      <c r="AE177" s="54"/>
      <c r="AF177" s="54"/>
      <c r="AG177" s="54"/>
      <c r="AH177" s="54"/>
      <c r="AI177" s="54"/>
      <c r="AJ177" s="54"/>
      <c r="AK177" s="54"/>
      <c r="AL177" s="54"/>
      <c r="AM177" s="54"/>
      <c r="AN177" s="54"/>
      <c r="AO177" s="54"/>
      <c r="AP177" s="54"/>
      <c r="AQ177" s="54"/>
    </row>
    <row r="178" spans="1:43" ht="36.75" thickTop="1" thickBot="1">
      <c r="A178" s="54"/>
      <c r="B178" s="54"/>
      <c r="C178" s="54"/>
      <c r="D178" s="54"/>
      <c r="E178" s="54"/>
      <c r="F178" s="54"/>
      <c r="G178" s="54"/>
      <c r="H178" s="54"/>
      <c r="I178" s="54"/>
      <c r="J178" s="54"/>
      <c r="K178" s="54"/>
      <c r="L178" s="54"/>
      <c r="M178" s="54"/>
      <c r="N178" s="54"/>
      <c r="O178" s="54"/>
      <c r="P178" s="54"/>
      <c r="Q178" s="54"/>
      <c r="R178" s="54"/>
      <c r="S178" s="54"/>
      <c r="T178" s="54"/>
      <c r="U178" s="54"/>
      <c r="V178" s="189"/>
      <c r="W178" s="91"/>
      <c r="X178" s="67"/>
      <c r="Y178" s="89" t="s">
        <v>510</v>
      </c>
      <c r="Z178" s="67"/>
      <c r="AA178" s="102"/>
      <c r="AB178" s="54"/>
      <c r="AC178" s="54"/>
      <c r="AD178" s="54"/>
      <c r="AE178" s="54"/>
      <c r="AF178" s="54"/>
      <c r="AG178" s="54"/>
      <c r="AH178" s="54"/>
      <c r="AI178" s="54"/>
      <c r="AJ178" s="54"/>
      <c r="AK178" s="54"/>
      <c r="AL178" s="54"/>
      <c r="AM178" s="54"/>
      <c r="AN178" s="54"/>
      <c r="AO178" s="54"/>
      <c r="AP178" s="54"/>
      <c r="AQ178" s="54"/>
    </row>
    <row r="179" spans="1:43" ht="36.75" thickTop="1" thickBot="1">
      <c r="A179" s="54"/>
      <c r="B179" s="54"/>
      <c r="C179" s="54"/>
      <c r="D179" s="54"/>
      <c r="E179" s="54"/>
      <c r="F179" s="54"/>
      <c r="G179" s="54"/>
      <c r="H179" s="54"/>
      <c r="I179" s="54"/>
      <c r="J179" s="54"/>
      <c r="K179" s="54"/>
      <c r="L179" s="54"/>
      <c r="M179" s="54"/>
      <c r="N179" s="54"/>
      <c r="O179" s="54"/>
      <c r="P179" s="54"/>
      <c r="Q179" s="54"/>
      <c r="R179" s="54"/>
      <c r="S179" s="54"/>
      <c r="T179" s="54"/>
      <c r="U179" s="54"/>
      <c r="V179" s="189"/>
      <c r="W179" s="91"/>
      <c r="X179" s="67"/>
      <c r="Y179" s="89" t="s">
        <v>511</v>
      </c>
      <c r="Z179" s="67"/>
      <c r="AA179" s="102"/>
      <c r="AB179" s="54"/>
      <c r="AC179" s="54"/>
      <c r="AD179" s="54"/>
      <c r="AE179" s="54"/>
      <c r="AF179" s="54"/>
      <c r="AG179" s="54"/>
      <c r="AH179" s="54"/>
      <c r="AI179" s="54"/>
      <c r="AJ179" s="54"/>
      <c r="AK179" s="54"/>
      <c r="AL179" s="54"/>
      <c r="AM179" s="54"/>
      <c r="AN179" s="54"/>
      <c r="AO179" s="54"/>
      <c r="AP179" s="54"/>
      <c r="AQ179" s="54"/>
    </row>
    <row r="180" spans="1:43" ht="36.75" thickTop="1" thickBot="1">
      <c r="A180" s="54"/>
      <c r="B180" s="54"/>
      <c r="C180" s="54"/>
      <c r="D180" s="54"/>
      <c r="E180" s="54"/>
      <c r="F180" s="54"/>
      <c r="G180" s="54"/>
      <c r="H180" s="54"/>
      <c r="I180" s="54"/>
      <c r="J180" s="54"/>
      <c r="K180" s="54"/>
      <c r="L180" s="54"/>
      <c r="M180" s="54"/>
      <c r="N180" s="54"/>
      <c r="O180" s="54"/>
      <c r="P180" s="54"/>
      <c r="Q180" s="54"/>
      <c r="R180" s="54"/>
      <c r="S180" s="54"/>
      <c r="T180" s="54"/>
      <c r="U180" s="54"/>
      <c r="V180" s="189"/>
      <c r="W180" s="91"/>
      <c r="X180" s="67"/>
      <c r="Y180" s="89" t="s">
        <v>512</v>
      </c>
      <c r="Z180" s="67"/>
      <c r="AA180" s="102"/>
      <c r="AB180" s="54"/>
      <c r="AC180" s="54"/>
      <c r="AD180" s="54"/>
      <c r="AE180" s="54"/>
      <c r="AF180" s="54"/>
      <c r="AG180" s="54"/>
      <c r="AH180" s="54"/>
      <c r="AI180" s="54"/>
      <c r="AJ180" s="54"/>
      <c r="AK180" s="54"/>
      <c r="AL180" s="54"/>
      <c r="AM180" s="54"/>
      <c r="AN180" s="54"/>
      <c r="AO180" s="54"/>
      <c r="AP180" s="54"/>
      <c r="AQ180" s="54"/>
    </row>
    <row r="181" spans="1:43" ht="36.75" thickTop="1" thickBot="1">
      <c r="A181" s="54"/>
      <c r="B181" s="54"/>
      <c r="C181" s="54"/>
      <c r="D181" s="54"/>
      <c r="E181" s="54"/>
      <c r="F181" s="54"/>
      <c r="G181" s="54"/>
      <c r="H181" s="54"/>
      <c r="I181" s="54"/>
      <c r="J181" s="54"/>
      <c r="K181" s="54"/>
      <c r="L181" s="54"/>
      <c r="M181" s="54"/>
      <c r="N181" s="54"/>
      <c r="O181" s="54"/>
      <c r="P181" s="54"/>
      <c r="Q181" s="54"/>
      <c r="R181" s="54"/>
      <c r="S181" s="54"/>
      <c r="T181" s="54"/>
      <c r="U181" s="54"/>
      <c r="V181" s="189"/>
      <c r="W181" s="91"/>
      <c r="X181" s="67"/>
      <c r="Y181" s="89" t="s">
        <v>513</v>
      </c>
      <c r="Z181" s="67"/>
      <c r="AA181" s="102"/>
      <c r="AB181" s="54"/>
      <c r="AC181" s="54"/>
      <c r="AD181" s="54"/>
      <c r="AE181" s="54"/>
      <c r="AF181" s="54"/>
      <c r="AG181" s="54"/>
      <c r="AH181" s="54"/>
      <c r="AI181" s="54"/>
      <c r="AJ181" s="54"/>
      <c r="AK181" s="54"/>
      <c r="AL181" s="54"/>
      <c r="AM181" s="54"/>
      <c r="AN181" s="54"/>
      <c r="AO181" s="54"/>
      <c r="AP181" s="54"/>
      <c r="AQ181" s="54"/>
    </row>
    <row r="182" spans="1:43" ht="36.75" thickTop="1" thickBot="1">
      <c r="A182" s="54"/>
      <c r="B182" s="54"/>
      <c r="C182" s="54"/>
      <c r="D182" s="54"/>
      <c r="E182" s="54"/>
      <c r="F182" s="54"/>
      <c r="G182" s="54"/>
      <c r="H182" s="54"/>
      <c r="I182" s="54"/>
      <c r="J182" s="54"/>
      <c r="K182" s="54"/>
      <c r="L182" s="54"/>
      <c r="M182" s="54"/>
      <c r="N182" s="54"/>
      <c r="O182" s="54"/>
      <c r="P182" s="54"/>
      <c r="Q182" s="54"/>
      <c r="R182" s="54"/>
      <c r="S182" s="54"/>
      <c r="T182" s="54"/>
      <c r="U182" s="54"/>
      <c r="V182" s="189"/>
      <c r="W182" s="91"/>
      <c r="X182" s="97"/>
      <c r="Y182" s="89" t="s">
        <v>514</v>
      </c>
      <c r="Z182" s="67"/>
      <c r="AA182" s="102"/>
      <c r="AB182" s="54"/>
      <c r="AC182" s="54"/>
      <c r="AD182" s="54"/>
      <c r="AE182" s="54"/>
      <c r="AF182" s="54"/>
      <c r="AG182" s="54"/>
      <c r="AH182" s="54"/>
      <c r="AI182" s="54"/>
      <c r="AJ182" s="54"/>
      <c r="AK182" s="54"/>
      <c r="AL182" s="54"/>
      <c r="AM182" s="54"/>
      <c r="AN182" s="54"/>
      <c r="AO182" s="54"/>
      <c r="AP182" s="54"/>
      <c r="AQ182" s="54"/>
    </row>
    <row r="183" spans="1:43" ht="36.75" thickTop="1" thickBot="1">
      <c r="A183" s="54"/>
      <c r="B183" s="54"/>
      <c r="C183" s="54"/>
      <c r="D183" s="54"/>
      <c r="E183" s="54"/>
      <c r="F183" s="54"/>
      <c r="G183" s="54"/>
      <c r="H183" s="54"/>
      <c r="I183" s="54"/>
      <c r="J183" s="54"/>
      <c r="K183" s="54"/>
      <c r="L183" s="54"/>
      <c r="M183" s="54"/>
      <c r="N183" s="54"/>
      <c r="O183" s="54"/>
      <c r="P183" s="54"/>
      <c r="Q183" s="54"/>
      <c r="R183" s="54"/>
      <c r="S183" s="54"/>
      <c r="T183" s="54"/>
      <c r="U183" s="54"/>
      <c r="V183" s="189"/>
      <c r="W183" s="91"/>
      <c r="X183" s="67"/>
      <c r="Y183" s="89" t="s">
        <v>515</v>
      </c>
      <c r="Z183" s="67"/>
      <c r="AA183" s="102"/>
      <c r="AB183" s="54"/>
      <c r="AC183" s="54"/>
      <c r="AD183" s="54"/>
      <c r="AE183" s="54"/>
      <c r="AF183" s="54"/>
      <c r="AG183" s="54"/>
      <c r="AH183" s="54"/>
      <c r="AI183" s="54"/>
      <c r="AJ183" s="54"/>
      <c r="AK183" s="54"/>
      <c r="AL183" s="54"/>
      <c r="AM183" s="54"/>
      <c r="AN183" s="54"/>
      <c r="AO183" s="54"/>
      <c r="AP183" s="54"/>
      <c r="AQ183" s="54"/>
    </row>
    <row r="184" spans="1:43" ht="36.75" thickTop="1" thickBot="1">
      <c r="A184" s="54"/>
      <c r="B184" s="54"/>
      <c r="C184" s="54"/>
      <c r="D184" s="54"/>
      <c r="E184" s="54"/>
      <c r="F184" s="54"/>
      <c r="G184" s="54"/>
      <c r="H184" s="54"/>
      <c r="I184" s="54"/>
      <c r="J184" s="54"/>
      <c r="K184" s="54"/>
      <c r="L184" s="54"/>
      <c r="M184" s="54"/>
      <c r="N184" s="54"/>
      <c r="O184" s="54"/>
      <c r="P184" s="54"/>
      <c r="Q184" s="54"/>
      <c r="R184" s="54"/>
      <c r="S184" s="54"/>
      <c r="T184" s="54"/>
      <c r="U184" s="54"/>
      <c r="V184" s="189"/>
      <c r="W184" s="91"/>
      <c r="X184" s="67"/>
      <c r="Y184" s="89" t="s">
        <v>516</v>
      </c>
      <c r="Z184" s="67"/>
      <c r="AA184" s="102"/>
      <c r="AB184" s="54"/>
      <c r="AC184" s="54"/>
      <c r="AD184" s="54"/>
      <c r="AE184" s="54"/>
      <c r="AF184" s="54"/>
      <c r="AG184" s="54"/>
      <c r="AH184" s="54"/>
      <c r="AI184" s="54"/>
      <c r="AJ184" s="54"/>
      <c r="AK184" s="54"/>
      <c r="AL184" s="54"/>
      <c r="AM184" s="54"/>
      <c r="AN184" s="54"/>
      <c r="AO184" s="54"/>
      <c r="AP184" s="54"/>
      <c r="AQ184" s="54"/>
    </row>
    <row r="185" spans="1:43" ht="36.75" thickTop="1" thickBot="1">
      <c r="A185" s="54"/>
      <c r="B185" s="54"/>
      <c r="C185" s="54"/>
      <c r="D185" s="54"/>
      <c r="E185" s="54"/>
      <c r="F185" s="54"/>
      <c r="G185" s="54"/>
      <c r="H185" s="54"/>
      <c r="I185" s="54"/>
      <c r="J185" s="54"/>
      <c r="K185" s="54"/>
      <c r="L185" s="54"/>
      <c r="M185" s="54"/>
      <c r="N185" s="54"/>
      <c r="O185" s="54"/>
      <c r="P185" s="54"/>
      <c r="Q185" s="54"/>
      <c r="R185" s="54"/>
      <c r="S185" s="54"/>
      <c r="T185" s="54"/>
      <c r="U185" s="54"/>
      <c r="V185" s="189"/>
      <c r="W185" s="91"/>
      <c r="X185" s="67"/>
      <c r="Y185" s="89" t="s">
        <v>517</v>
      </c>
      <c r="Z185" s="67"/>
      <c r="AA185" s="102"/>
      <c r="AB185" s="54"/>
      <c r="AC185" s="54"/>
      <c r="AD185" s="54"/>
      <c r="AE185" s="54"/>
      <c r="AF185" s="54"/>
      <c r="AG185" s="54"/>
      <c r="AH185" s="54"/>
      <c r="AI185" s="54"/>
      <c r="AJ185" s="54"/>
      <c r="AK185" s="54"/>
      <c r="AL185" s="54"/>
      <c r="AM185" s="54"/>
      <c r="AN185" s="54"/>
      <c r="AO185" s="54"/>
      <c r="AP185" s="54"/>
      <c r="AQ185" s="54"/>
    </row>
    <row r="186" spans="1:43" ht="36.75" thickTop="1" thickBot="1">
      <c r="A186" s="54"/>
      <c r="B186" s="54"/>
      <c r="C186" s="54"/>
      <c r="D186" s="54"/>
      <c r="E186" s="54"/>
      <c r="F186" s="54"/>
      <c r="G186" s="54"/>
      <c r="H186" s="54"/>
      <c r="I186" s="54"/>
      <c r="J186" s="54"/>
      <c r="K186" s="54"/>
      <c r="L186" s="54"/>
      <c r="M186" s="54"/>
      <c r="N186" s="54"/>
      <c r="O186" s="54"/>
      <c r="P186" s="54"/>
      <c r="Q186" s="54"/>
      <c r="R186" s="54"/>
      <c r="S186" s="54"/>
      <c r="T186" s="54"/>
      <c r="U186" s="54"/>
      <c r="V186" s="189"/>
      <c r="W186" s="91"/>
      <c r="X186" s="67"/>
      <c r="Y186" s="89" t="s">
        <v>518</v>
      </c>
      <c r="Z186" s="67"/>
      <c r="AA186" s="102"/>
      <c r="AB186" s="54"/>
      <c r="AC186" s="54"/>
      <c r="AD186" s="54"/>
      <c r="AE186" s="54"/>
      <c r="AF186" s="54"/>
      <c r="AG186" s="54"/>
      <c r="AH186" s="54"/>
      <c r="AI186" s="54"/>
      <c r="AJ186" s="54"/>
      <c r="AK186" s="54"/>
      <c r="AL186" s="54"/>
      <c r="AM186" s="54"/>
      <c r="AN186" s="54"/>
      <c r="AO186" s="54"/>
      <c r="AP186" s="54"/>
      <c r="AQ186" s="54"/>
    </row>
    <row r="187" spans="1:43" ht="36.75" thickTop="1" thickBot="1">
      <c r="A187" s="54"/>
      <c r="B187" s="54"/>
      <c r="C187" s="54"/>
      <c r="D187" s="54"/>
      <c r="E187" s="54"/>
      <c r="F187" s="54"/>
      <c r="G187" s="54"/>
      <c r="H187" s="54"/>
      <c r="I187" s="54"/>
      <c r="J187" s="54"/>
      <c r="K187" s="54"/>
      <c r="L187" s="54"/>
      <c r="M187" s="54"/>
      <c r="N187" s="54"/>
      <c r="O187" s="54"/>
      <c r="P187" s="54"/>
      <c r="Q187" s="54"/>
      <c r="R187" s="54"/>
      <c r="S187" s="54"/>
      <c r="T187" s="54"/>
      <c r="U187" s="54"/>
      <c r="V187" s="189"/>
      <c r="W187" s="91"/>
      <c r="X187" s="67"/>
      <c r="Y187" s="89" t="s">
        <v>519</v>
      </c>
      <c r="Z187" s="67"/>
      <c r="AA187" s="102"/>
      <c r="AB187" s="54"/>
      <c r="AC187" s="54"/>
      <c r="AD187" s="54"/>
      <c r="AE187" s="54"/>
      <c r="AF187" s="54"/>
      <c r="AG187" s="54"/>
      <c r="AH187" s="54"/>
      <c r="AI187" s="54"/>
      <c r="AJ187" s="54"/>
      <c r="AK187" s="54"/>
      <c r="AL187" s="54"/>
      <c r="AM187" s="54"/>
      <c r="AN187" s="54"/>
      <c r="AO187" s="54"/>
      <c r="AP187" s="54"/>
      <c r="AQ187" s="54"/>
    </row>
    <row r="188" spans="1:43" ht="36.75" thickTop="1" thickBot="1">
      <c r="A188" s="54"/>
      <c r="B188" s="54"/>
      <c r="C188" s="54"/>
      <c r="D188" s="54"/>
      <c r="E188" s="54"/>
      <c r="F188" s="54"/>
      <c r="G188" s="54"/>
      <c r="H188" s="54"/>
      <c r="I188" s="54"/>
      <c r="J188" s="54"/>
      <c r="K188" s="54"/>
      <c r="L188" s="54"/>
      <c r="M188" s="54"/>
      <c r="N188" s="54"/>
      <c r="O188" s="54"/>
      <c r="P188" s="54"/>
      <c r="Q188" s="54"/>
      <c r="R188" s="54"/>
      <c r="S188" s="54"/>
      <c r="T188" s="54"/>
      <c r="U188" s="54"/>
      <c r="V188" s="189"/>
      <c r="W188" s="91"/>
      <c r="X188" s="67"/>
      <c r="Y188" s="89" t="s">
        <v>520</v>
      </c>
      <c r="Z188" s="67"/>
      <c r="AA188" s="102"/>
      <c r="AB188" s="54"/>
      <c r="AC188" s="54"/>
      <c r="AD188" s="54"/>
      <c r="AE188" s="54"/>
      <c r="AF188" s="54"/>
      <c r="AG188" s="54"/>
      <c r="AH188" s="54"/>
      <c r="AI188" s="54"/>
      <c r="AJ188" s="54"/>
      <c r="AK188" s="54"/>
      <c r="AL188" s="54"/>
      <c r="AM188" s="54"/>
      <c r="AN188" s="54"/>
      <c r="AO188" s="54"/>
      <c r="AP188" s="54"/>
      <c r="AQ188" s="54"/>
    </row>
    <row r="189" spans="1:43" ht="36.75" thickTop="1" thickBot="1">
      <c r="A189" s="54"/>
      <c r="B189" s="54"/>
      <c r="C189" s="54"/>
      <c r="D189" s="54"/>
      <c r="E189" s="54"/>
      <c r="F189" s="54"/>
      <c r="G189" s="54"/>
      <c r="H189" s="54"/>
      <c r="I189" s="54"/>
      <c r="J189" s="54"/>
      <c r="K189" s="54"/>
      <c r="L189" s="54"/>
      <c r="M189" s="54"/>
      <c r="N189" s="54"/>
      <c r="O189" s="54"/>
      <c r="P189" s="54"/>
      <c r="Q189" s="54"/>
      <c r="R189" s="54"/>
      <c r="S189" s="54"/>
      <c r="T189" s="54"/>
      <c r="U189" s="54"/>
      <c r="V189" s="189"/>
      <c r="W189" s="91"/>
      <c r="X189" s="67"/>
      <c r="Y189" s="89" t="s">
        <v>521</v>
      </c>
      <c r="Z189" s="67"/>
      <c r="AA189" s="102"/>
      <c r="AB189" s="54"/>
      <c r="AC189" s="54"/>
      <c r="AD189" s="54"/>
      <c r="AE189" s="54"/>
      <c r="AF189" s="54"/>
      <c r="AG189" s="54"/>
      <c r="AH189" s="54"/>
      <c r="AI189" s="54"/>
      <c r="AJ189" s="54"/>
      <c r="AK189" s="54"/>
      <c r="AL189" s="54"/>
      <c r="AM189" s="54"/>
      <c r="AN189" s="54"/>
      <c r="AO189" s="54"/>
      <c r="AP189" s="54"/>
      <c r="AQ189" s="54"/>
    </row>
    <row r="190" spans="1:43" ht="36.75" thickTop="1" thickBot="1">
      <c r="A190" s="54"/>
      <c r="B190" s="54"/>
      <c r="C190" s="54"/>
      <c r="D190" s="54"/>
      <c r="E190" s="54"/>
      <c r="F190" s="54"/>
      <c r="G190" s="54"/>
      <c r="H190" s="54"/>
      <c r="I190" s="54"/>
      <c r="J190" s="54"/>
      <c r="K190" s="54"/>
      <c r="L190" s="54"/>
      <c r="M190" s="54"/>
      <c r="N190" s="54"/>
      <c r="O190" s="54"/>
      <c r="P190" s="54"/>
      <c r="Q190" s="54"/>
      <c r="R190" s="54"/>
      <c r="S190" s="54"/>
      <c r="T190" s="54"/>
      <c r="U190" s="54"/>
      <c r="V190" s="189"/>
      <c r="W190" s="91"/>
      <c r="X190" s="97"/>
      <c r="Y190" s="89" t="s">
        <v>522</v>
      </c>
      <c r="Z190" s="67"/>
      <c r="AA190" s="102"/>
      <c r="AB190" s="54"/>
      <c r="AC190" s="54"/>
      <c r="AD190" s="54"/>
      <c r="AE190" s="54"/>
      <c r="AF190" s="54"/>
      <c r="AG190" s="54"/>
      <c r="AH190" s="54"/>
      <c r="AI190" s="54"/>
      <c r="AJ190" s="54"/>
      <c r="AK190" s="54"/>
      <c r="AL190" s="54"/>
      <c r="AM190" s="54"/>
      <c r="AN190" s="54"/>
      <c r="AO190" s="54"/>
      <c r="AP190" s="54"/>
      <c r="AQ190" s="54"/>
    </row>
    <row r="191" spans="1:43" ht="36.75" thickTop="1" thickBot="1">
      <c r="A191" s="54"/>
      <c r="B191" s="54"/>
      <c r="C191" s="54"/>
      <c r="D191" s="54"/>
      <c r="E191" s="54"/>
      <c r="F191" s="54"/>
      <c r="G191" s="54"/>
      <c r="H191" s="54"/>
      <c r="I191" s="54"/>
      <c r="J191" s="54"/>
      <c r="K191" s="54"/>
      <c r="L191" s="54"/>
      <c r="M191" s="54"/>
      <c r="N191" s="54"/>
      <c r="O191" s="54"/>
      <c r="P191" s="54"/>
      <c r="Q191" s="54"/>
      <c r="R191" s="54"/>
      <c r="S191" s="54"/>
      <c r="T191" s="54"/>
      <c r="U191" s="54"/>
      <c r="V191" s="189"/>
      <c r="W191" s="91"/>
      <c r="X191" s="67"/>
      <c r="Y191" s="89" t="s">
        <v>523</v>
      </c>
      <c r="Z191" s="67"/>
      <c r="AA191" s="102"/>
      <c r="AB191" s="54"/>
      <c r="AC191" s="54"/>
      <c r="AD191" s="54"/>
      <c r="AE191" s="54"/>
      <c r="AF191" s="54"/>
      <c r="AG191" s="54"/>
      <c r="AH191" s="54"/>
      <c r="AI191" s="54"/>
      <c r="AJ191" s="54"/>
      <c r="AK191" s="54"/>
      <c r="AL191" s="54"/>
      <c r="AM191" s="54"/>
      <c r="AN191" s="54"/>
      <c r="AO191" s="54"/>
      <c r="AP191" s="54"/>
      <c r="AQ191" s="54"/>
    </row>
    <row r="192" spans="1:43" ht="36.75" thickTop="1" thickBot="1">
      <c r="A192" s="54"/>
      <c r="B192" s="54"/>
      <c r="C192" s="54"/>
      <c r="D192" s="54"/>
      <c r="E192" s="54"/>
      <c r="F192" s="54"/>
      <c r="G192" s="54"/>
      <c r="H192" s="54"/>
      <c r="I192" s="54"/>
      <c r="J192" s="54"/>
      <c r="K192" s="54"/>
      <c r="L192" s="54"/>
      <c r="M192" s="54"/>
      <c r="N192" s="54"/>
      <c r="O192" s="54"/>
      <c r="P192" s="54"/>
      <c r="Q192" s="54"/>
      <c r="R192" s="54"/>
      <c r="S192" s="54"/>
      <c r="T192" s="54"/>
      <c r="U192" s="54"/>
      <c r="V192" s="189"/>
      <c r="W192" s="91"/>
      <c r="X192" s="67"/>
      <c r="Y192" s="89" t="s">
        <v>524</v>
      </c>
      <c r="Z192" s="67"/>
      <c r="AA192" s="102"/>
      <c r="AB192" s="54"/>
      <c r="AC192" s="54"/>
      <c r="AD192" s="54"/>
      <c r="AE192" s="54"/>
      <c r="AF192" s="54"/>
      <c r="AG192" s="54"/>
      <c r="AH192" s="54"/>
      <c r="AI192" s="54"/>
      <c r="AJ192" s="54"/>
      <c r="AK192" s="54"/>
      <c r="AL192" s="54"/>
      <c r="AM192" s="54"/>
      <c r="AN192" s="54"/>
      <c r="AO192" s="54"/>
      <c r="AP192" s="54"/>
      <c r="AQ192" s="54"/>
    </row>
    <row r="193" spans="1:43" ht="36.75" thickTop="1" thickBot="1">
      <c r="A193" s="54"/>
      <c r="B193" s="54"/>
      <c r="C193" s="54"/>
      <c r="D193" s="54"/>
      <c r="E193" s="54"/>
      <c r="F193" s="54"/>
      <c r="G193" s="54"/>
      <c r="H193" s="54"/>
      <c r="I193" s="54"/>
      <c r="J193" s="54"/>
      <c r="K193" s="54"/>
      <c r="L193" s="54"/>
      <c r="M193" s="54"/>
      <c r="N193" s="54"/>
      <c r="O193" s="54"/>
      <c r="P193" s="54"/>
      <c r="Q193" s="54"/>
      <c r="R193" s="54"/>
      <c r="S193" s="54"/>
      <c r="T193" s="54"/>
      <c r="U193" s="54"/>
      <c r="V193" s="189"/>
      <c r="W193" s="91"/>
      <c r="X193" s="67"/>
      <c r="Y193" s="89" t="s">
        <v>525</v>
      </c>
      <c r="Z193" s="67"/>
      <c r="AA193" s="102"/>
      <c r="AB193" s="54"/>
      <c r="AC193" s="54"/>
      <c r="AD193" s="54"/>
      <c r="AE193" s="54"/>
      <c r="AF193" s="54"/>
      <c r="AG193" s="54"/>
      <c r="AH193" s="54"/>
      <c r="AI193" s="54"/>
      <c r="AJ193" s="54"/>
      <c r="AK193" s="54"/>
      <c r="AL193" s="54"/>
      <c r="AM193" s="54"/>
      <c r="AN193" s="54"/>
      <c r="AO193" s="54"/>
      <c r="AP193" s="54"/>
      <c r="AQ193" s="54"/>
    </row>
    <row r="194" spans="1:43" ht="36.75" thickTop="1" thickBot="1">
      <c r="A194" s="54"/>
      <c r="B194" s="54"/>
      <c r="C194" s="54"/>
      <c r="D194" s="54"/>
      <c r="E194" s="54"/>
      <c r="F194" s="54"/>
      <c r="G194" s="54"/>
      <c r="H194" s="54"/>
      <c r="I194" s="54"/>
      <c r="J194" s="54"/>
      <c r="K194" s="54"/>
      <c r="L194" s="54"/>
      <c r="M194" s="54"/>
      <c r="N194" s="54"/>
      <c r="O194" s="54"/>
      <c r="P194" s="54"/>
      <c r="Q194" s="54"/>
      <c r="R194" s="54"/>
      <c r="S194" s="54"/>
      <c r="T194" s="54"/>
      <c r="U194" s="54"/>
      <c r="V194" s="189"/>
      <c r="W194" s="91"/>
      <c r="X194" s="67"/>
      <c r="Y194" s="89" t="s">
        <v>526</v>
      </c>
      <c r="Z194" s="67"/>
      <c r="AA194" s="102"/>
      <c r="AB194" s="54"/>
      <c r="AC194" s="54"/>
      <c r="AD194" s="54"/>
      <c r="AE194" s="54"/>
      <c r="AF194" s="54"/>
      <c r="AG194" s="54"/>
      <c r="AH194" s="54"/>
      <c r="AI194" s="54"/>
      <c r="AJ194" s="54"/>
      <c r="AK194" s="54"/>
      <c r="AL194" s="54"/>
      <c r="AM194" s="54"/>
      <c r="AN194" s="54"/>
      <c r="AO194" s="54"/>
      <c r="AP194" s="54"/>
      <c r="AQ194" s="54"/>
    </row>
    <row r="195" spans="1:43" ht="36.75" thickTop="1" thickBot="1">
      <c r="A195" s="54"/>
      <c r="B195" s="54"/>
      <c r="C195" s="54"/>
      <c r="D195" s="54"/>
      <c r="E195" s="54"/>
      <c r="F195" s="54"/>
      <c r="G195" s="54"/>
      <c r="H195" s="54"/>
      <c r="I195" s="54"/>
      <c r="J195" s="54"/>
      <c r="K195" s="54"/>
      <c r="L195" s="54"/>
      <c r="M195" s="54"/>
      <c r="N195" s="54"/>
      <c r="O195" s="54"/>
      <c r="P195" s="54"/>
      <c r="Q195" s="54"/>
      <c r="R195" s="54"/>
      <c r="S195" s="54"/>
      <c r="T195" s="54"/>
      <c r="U195" s="54"/>
      <c r="V195" s="189"/>
      <c r="W195" s="91"/>
      <c r="X195" s="67"/>
      <c r="Y195" s="89" t="s">
        <v>527</v>
      </c>
      <c r="Z195" s="67"/>
      <c r="AA195" s="102"/>
      <c r="AB195" s="54"/>
      <c r="AC195" s="54"/>
      <c r="AD195" s="54"/>
      <c r="AE195" s="54"/>
      <c r="AF195" s="54"/>
      <c r="AG195" s="54"/>
      <c r="AH195" s="54"/>
      <c r="AI195" s="54"/>
      <c r="AJ195" s="54"/>
      <c r="AK195" s="54"/>
      <c r="AL195" s="54"/>
      <c r="AM195" s="54"/>
      <c r="AN195" s="54"/>
      <c r="AO195" s="54"/>
      <c r="AP195" s="54"/>
      <c r="AQ195" s="54"/>
    </row>
    <row r="196" spans="1:43" ht="36.75" thickTop="1" thickBot="1">
      <c r="A196" s="54"/>
      <c r="B196" s="54"/>
      <c r="C196" s="54"/>
      <c r="D196" s="54"/>
      <c r="E196" s="54"/>
      <c r="F196" s="54"/>
      <c r="G196" s="54"/>
      <c r="H196" s="54"/>
      <c r="I196" s="54"/>
      <c r="J196" s="54"/>
      <c r="K196" s="54"/>
      <c r="L196" s="54"/>
      <c r="M196" s="54"/>
      <c r="N196" s="54"/>
      <c r="O196" s="54"/>
      <c r="P196" s="54"/>
      <c r="Q196" s="54"/>
      <c r="R196" s="54"/>
      <c r="S196" s="54"/>
      <c r="T196" s="54"/>
      <c r="U196" s="54"/>
      <c r="V196" s="189"/>
      <c r="W196" s="91"/>
      <c r="X196" s="67"/>
      <c r="Y196" s="89" t="s">
        <v>528</v>
      </c>
      <c r="Z196" s="67"/>
      <c r="AA196" s="102"/>
      <c r="AB196" s="54"/>
      <c r="AC196" s="54"/>
      <c r="AD196" s="54"/>
      <c r="AE196" s="54"/>
      <c r="AF196" s="54"/>
      <c r="AG196" s="54"/>
      <c r="AH196" s="54"/>
      <c r="AI196" s="54"/>
      <c r="AJ196" s="54"/>
      <c r="AK196" s="54"/>
      <c r="AL196" s="54"/>
      <c r="AM196" s="54"/>
      <c r="AN196" s="54"/>
      <c r="AO196" s="54"/>
      <c r="AP196" s="54"/>
      <c r="AQ196" s="54"/>
    </row>
    <row r="197" spans="1:43" ht="36.75" thickTop="1" thickBot="1">
      <c r="A197" s="54"/>
      <c r="B197" s="54"/>
      <c r="C197" s="54"/>
      <c r="D197" s="54"/>
      <c r="E197" s="54"/>
      <c r="F197" s="54"/>
      <c r="G197" s="54"/>
      <c r="H197" s="54"/>
      <c r="I197" s="54"/>
      <c r="J197" s="54"/>
      <c r="K197" s="54"/>
      <c r="L197" s="54"/>
      <c r="M197" s="54"/>
      <c r="N197" s="54"/>
      <c r="O197" s="54"/>
      <c r="P197" s="54"/>
      <c r="Q197" s="54"/>
      <c r="R197" s="54"/>
      <c r="S197" s="54"/>
      <c r="T197" s="54"/>
      <c r="U197" s="54"/>
      <c r="V197" s="189"/>
      <c r="W197" s="91"/>
      <c r="X197" s="67"/>
      <c r="Y197" s="89" t="s">
        <v>529</v>
      </c>
      <c r="Z197" s="67"/>
      <c r="AA197" s="102"/>
      <c r="AB197" s="54"/>
      <c r="AC197" s="54"/>
      <c r="AD197" s="54"/>
      <c r="AE197" s="54"/>
      <c r="AF197" s="54"/>
      <c r="AG197" s="54"/>
      <c r="AH197" s="54"/>
      <c r="AI197" s="54"/>
      <c r="AJ197" s="54"/>
      <c r="AK197" s="54"/>
      <c r="AL197" s="54"/>
      <c r="AM197" s="54"/>
      <c r="AN197" s="54"/>
      <c r="AO197" s="54"/>
      <c r="AP197" s="54"/>
      <c r="AQ197" s="54"/>
    </row>
    <row r="198" spans="1:43" ht="36.75" thickTop="1" thickBot="1">
      <c r="A198" s="54"/>
      <c r="B198" s="54"/>
      <c r="C198" s="54"/>
      <c r="D198" s="54"/>
      <c r="E198" s="54"/>
      <c r="F198" s="54"/>
      <c r="G198" s="54"/>
      <c r="H198" s="54"/>
      <c r="I198" s="54"/>
      <c r="J198" s="54"/>
      <c r="K198" s="54"/>
      <c r="L198" s="54"/>
      <c r="M198" s="54"/>
      <c r="N198" s="54"/>
      <c r="O198" s="54"/>
      <c r="P198" s="54"/>
      <c r="Q198" s="54"/>
      <c r="R198" s="54"/>
      <c r="S198" s="54"/>
      <c r="T198" s="54"/>
      <c r="U198" s="54"/>
      <c r="V198" s="189"/>
      <c r="W198" s="91"/>
      <c r="X198" s="67"/>
      <c r="Y198" s="89" t="s">
        <v>530</v>
      </c>
      <c r="Z198" s="67"/>
      <c r="AA198" s="102"/>
      <c r="AB198" s="54"/>
      <c r="AC198" s="54"/>
      <c r="AD198" s="54"/>
      <c r="AE198" s="54"/>
      <c r="AF198" s="54"/>
      <c r="AG198" s="54"/>
      <c r="AH198" s="54"/>
      <c r="AI198" s="54"/>
      <c r="AJ198" s="54"/>
      <c r="AK198" s="54"/>
      <c r="AL198" s="54"/>
      <c r="AM198" s="54"/>
      <c r="AN198" s="54"/>
      <c r="AO198" s="54"/>
      <c r="AP198" s="54"/>
      <c r="AQ198" s="54"/>
    </row>
    <row r="199" spans="1:43" ht="36.75" thickTop="1" thickBot="1">
      <c r="A199" s="54"/>
      <c r="B199" s="54"/>
      <c r="C199" s="54"/>
      <c r="D199" s="54"/>
      <c r="E199" s="54"/>
      <c r="F199" s="54"/>
      <c r="G199" s="54"/>
      <c r="H199" s="54"/>
      <c r="I199" s="54"/>
      <c r="J199" s="54"/>
      <c r="K199" s="54"/>
      <c r="L199" s="54"/>
      <c r="M199" s="54"/>
      <c r="N199" s="54"/>
      <c r="O199" s="54"/>
      <c r="P199" s="54"/>
      <c r="Q199" s="54"/>
      <c r="R199" s="54"/>
      <c r="S199" s="54"/>
      <c r="T199" s="54"/>
      <c r="U199" s="54"/>
      <c r="V199" s="189"/>
      <c r="W199" s="91"/>
      <c r="X199" s="67"/>
      <c r="Y199" s="89" t="s">
        <v>531</v>
      </c>
      <c r="Z199" s="67"/>
      <c r="AA199" s="102"/>
      <c r="AB199" s="54"/>
      <c r="AC199" s="54"/>
      <c r="AD199" s="54"/>
      <c r="AE199" s="54"/>
      <c r="AF199" s="54"/>
      <c r="AG199" s="54"/>
      <c r="AH199" s="54"/>
      <c r="AI199" s="54"/>
      <c r="AJ199" s="54"/>
      <c r="AK199" s="54"/>
      <c r="AL199" s="54"/>
      <c r="AM199" s="54"/>
      <c r="AN199" s="54"/>
      <c r="AO199" s="54"/>
      <c r="AP199" s="54"/>
      <c r="AQ199" s="54"/>
    </row>
    <row r="200" spans="1:43" ht="36.75" thickTop="1" thickBot="1">
      <c r="A200" s="54"/>
      <c r="B200" s="54"/>
      <c r="C200" s="54"/>
      <c r="D200" s="54"/>
      <c r="E200" s="54"/>
      <c r="F200" s="54"/>
      <c r="G200" s="54"/>
      <c r="H200" s="54"/>
      <c r="I200" s="54"/>
      <c r="J200" s="54"/>
      <c r="K200" s="54"/>
      <c r="L200" s="54"/>
      <c r="M200" s="54"/>
      <c r="N200" s="54"/>
      <c r="O200" s="54"/>
      <c r="P200" s="54"/>
      <c r="Q200" s="54"/>
      <c r="R200" s="54"/>
      <c r="S200" s="54"/>
      <c r="T200" s="54"/>
      <c r="U200" s="54"/>
      <c r="V200" s="189"/>
      <c r="W200" s="91"/>
      <c r="X200" s="67"/>
      <c r="Y200" s="89" t="s">
        <v>532</v>
      </c>
      <c r="Z200" s="67"/>
      <c r="AA200" s="102"/>
      <c r="AB200" s="54"/>
      <c r="AC200" s="54"/>
      <c r="AD200" s="54"/>
      <c r="AE200" s="54"/>
      <c r="AF200" s="54"/>
      <c r="AG200" s="54"/>
      <c r="AH200" s="54"/>
      <c r="AI200" s="54"/>
      <c r="AJ200" s="54"/>
      <c r="AK200" s="54"/>
      <c r="AL200" s="54"/>
      <c r="AM200" s="54"/>
      <c r="AN200" s="54"/>
      <c r="AO200" s="54"/>
      <c r="AP200" s="54"/>
      <c r="AQ200" s="54"/>
    </row>
    <row r="201" spans="1:43" ht="36.75" thickTop="1" thickBot="1">
      <c r="A201" s="54"/>
      <c r="B201" s="54"/>
      <c r="C201" s="54"/>
      <c r="D201" s="54"/>
      <c r="E201" s="54"/>
      <c r="F201" s="54"/>
      <c r="G201" s="54"/>
      <c r="H201" s="54"/>
      <c r="I201" s="54"/>
      <c r="J201" s="54"/>
      <c r="K201" s="54"/>
      <c r="L201" s="54"/>
      <c r="M201" s="54"/>
      <c r="N201" s="54"/>
      <c r="O201" s="54"/>
      <c r="P201" s="54"/>
      <c r="Q201" s="54"/>
      <c r="R201" s="54"/>
      <c r="S201" s="54"/>
      <c r="T201" s="54"/>
      <c r="U201" s="54"/>
      <c r="V201" s="189"/>
      <c r="W201" s="91"/>
      <c r="X201" s="97"/>
      <c r="Y201" s="89" t="s">
        <v>533</v>
      </c>
      <c r="Z201" s="67"/>
      <c r="AA201" s="102"/>
      <c r="AB201" s="54"/>
      <c r="AC201" s="54"/>
      <c r="AD201" s="54"/>
      <c r="AE201" s="54"/>
      <c r="AF201" s="54"/>
      <c r="AG201" s="54"/>
      <c r="AH201" s="54"/>
      <c r="AI201" s="54"/>
      <c r="AJ201" s="54"/>
      <c r="AK201" s="54"/>
      <c r="AL201" s="54"/>
      <c r="AM201" s="54"/>
      <c r="AN201" s="54"/>
      <c r="AO201" s="54"/>
      <c r="AP201" s="54"/>
      <c r="AQ201" s="54"/>
    </row>
    <row r="202" spans="1:43" ht="36.75" thickTop="1" thickBot="1">
      <c r="A202" s="54"/>
      <c r="B202" s="54"/>
      <c r="C202" s="54"/>
      <c r="D202" s="54"/>
      <c r="E202" s="54"/>
      <c r="F202" s="54"/>
      <c r="G202" s="54"/>
      <c r="H202" s="54"/>
      <c r="I202" s="54"/>
      <c r="J202" s="54"/>
      <c r="K202" s="54"/>
      <c r="L202" s="54"/>
      <c r="M202" s="54"/>
      <c r="N202" s="54"/>
      <c r="O202" s="54"/>
      <c r="P202" s="54"/>
      <c r="Q202" s="54"/>
      <c r="R202" s="54"/>
      <c r="S202" s="54"/>
      <c r="T202" s="54"/>
      <c r="U202" s="54"/>
      <c r="V202" s="189"/>
      <c r="W202" s="91"/>
      <c r="X202" s="67"/>
      <c r="Y202" s="89" t="s">
        <v>534</v>
      </c>
      <c r="Z202" s="67"/>
      <c r="AA202" s="102"/>
      <c r="AB202" s="54"/>
      <c r="AC202" s="54"/>
      <c r="AD202" s="54"/>
      <c r="AE202" s="54"/>
      <c r="AF202" s="54"/>
      <c r="AG202" s="54"/>
      <c r="AH202" s="54"/>
      <c r="AI202" s="54"/>
      <c r="AJ202" s="54"/>
      <c r="AK202" s="54"/>
      <c r="AL202" s="54"/>
      <c r="AM202" s="54"/>
      <c r="AN202" s="54"/>
      <c r="AO202" s="54"/>
      <c r="AP202" s="54"/>
      <c r="AQ202" s="54"/>
    </row>
    <row r="203" spans="1:43" ht="36.75" thickTop="1" thickBot="1">
      <c r="A203" s="54"/>
      <c r="B203" s="54"/>
      <c r="C203" s="54"/>
      <c r="D203" s="54"/>
      <c r="E203" s="54"/>
      <c r="F203" s="54"/>
      <c r="G203" s="54"/>
      <c r="H203" s="54"/>
      <c r="I203" s="54"/>
      <c r="J203" s="54"/>
      <c r="K203" s="54"/>
      <c r="L203" s="54"/>
      <c r="M203" s="54"/>
      <c r="N203" s="54"/>
      <c r="O203" s="54"/>
      <c r="P203" s="54"/>
      <c r="Q203" s="54"/>
      <c r="R203" s="54"/>
      <c r="S203" s="54"/>
      <c r="T203" s="54"/>
      <c r="U203" s="54"/>
      <c r="V203" s="189"/>
      <c r="W203" s="91"/>
      <c r="X203" s="67"/>
      <c r="Y203" s="89" t="s">
        <v>535</v>
      </c>
      <c r="Z203" s="67"/>
      <c r="AA203" s="102"/>
      <c r="AB203" s="54"/>
      <c r="AC203" s="54"/>
      <c r="AD203" s="54"/>
      <c r="AE203" s="54"/>
      <c r="AF203" s="54"/>
      <c r="AG203" s="54"/>
      <c r="AH203" s="54"/>
      <c r="AI203" s="54"/>
      <c r="AJ203" s="54"/>
      <c r="AK203" s="54"/>
      <c r="AL203" s="54"/>
      <c r="AM203" s="54"/>
      <c r="AN203" s="54"/>
      <c r="AO203" s="54"/>
      <c r="AP203" s="54"/>
      <c r="AQ203" s="54"/>
    </row>
    <row r="204" spans="1:43" ht="36.75" thickTop="1" thickBot="1">
      <c r="A204" s="54"/>
      <c r="B204" s="54"/>
      <c r="C204" s="54"/>
      <c r="D204" s="54"/>
      <c r="E204" s="54"/>
      <c r="F204" s="54"/>
      <c r="G204" s="54"/>
      <c r="H204" s="54"/>
      <c r="I204" s="54"/>
      <c r="J204" s="54"/>
      <c r="K204" s="54"/>
      <c r="L204" s="54"/>
      <c r="M204" s="54"/>
      <c r="N204" s="54"/>
      <c r="O204" s="54"/>
      <c r="P204" s="54"/>
      <c r="Q204" s="54"/>
      <c r="R204" s="54"/>
      <c r="S204" s="54"/>
      <c r="T204" s="54"/>
      <c r="U204" s="54"/>
      <c r="V204" s="189"/>
      <c r="W204" s="91"/>
      <c r="X204" s="67"/>
      <c r="Y204" s="89" t="s">
        <v>536</v>
      </c>
      <c r="Z204" s="67"/>
      <c r="AA204" s="102"/>
      <c r="AB204" s="54"/>
      <c r="AC204" s="54"/>
      <c r="AD204" s="54"/>
      <c r="AE204" s="54"/>
      <c r="AF204" s="54"/>
      <c r="AG204" s="54"/>
      <c r="AH204" s="54"/>
      <c r="AI204" s="54"/>
      <c r="AJ204" s="54"/>
      <c r="AK204" s="54"/>
      <c r="AL204" s="54"/>
      <c r="AM204" s="54"/>
      <c r="AN204" s="54"/>
      <c r="AO204" s="54"/>
      <c r="AP204" s="54"/>
      <c r="AQ204" s="54"/>
    </row>
    <row r="205" spans="1:43" ht="36.75" thickTop="1" thickBot="1">
      <c r="A205" s="54"/>
      <c r="B205" s="54"/>
      <c r="C205" s="54"/>
      <c r="D205" s="54"/>
      <c r="E205" s="54"/>
      <c r="F205" s="54"/>
      <c r="G205" s="54"/>
      <c r="H205" s="54"/>
      <c r="I205" s="54"/>
      <c r="J205" s="54"/>
      <c r="K205" s="54"/>
      <c r="L205" s="54"/>
      <c r="M205" s="54"/>
      <c r="N205" s="54"/>
      <c r="O205" s="54"/>
      <c r="P205" s="54"/>
      <c r="Q205" s="54"/>
      <c r="R205" s="54"/>
      <c r="S205" s="54"/>
      <c r="T205" s="54"/>
      <c r="U205" s="54"/>
      <c r="V205" s="189"/>
      <c r="W205" s="91"/>
      <c r="X205" s="67"/>
      <c r="Y205" s="89" t="s">
        <v>537</v>
      </c>
      <c r="Z205" s="67"/>
      <c r="AA205" s="102"/>
      <c r="AB205" s="54"/>
      <c r="AC205" s="54"/>
      <c r="AD205" s="54"/>
      <c r="AE205" s="54"/>
      <c r="AF205" s="54"/>
      <c r="AG205" s="54"/>
      <c r="AH205" s="54"/>
      <c r="AI205" s="54"/>
      <c r="AJ205" s="54"/>
      <c r="AK205" s="54"/>
      <c r="AL205" s="54"/>
      <c r="AM205" s="54"/>
      <c r="AN205" s="54"/>
      <c r="AO205" s="54"/>
      <c r="AP205" s="54"/>
      <c r="AQ205" s="54"/>
    </row>
    <row r="206" spans="1:43" ht="36.75" thickTop="1" thickBot="1">
      <c r="A206" s="54"/>
      <c r="B206" s="54"/>
      <c r="C206" s="54"/>
      <c r="D206" s="54"/>
      <c r="E206" s="54"/>
      <c r="F206" s="54"/>
      <c r="G206" s="54"/>
      <c r="H206" s="54"/>
      <c r="I206" s="54"/>
      <c r="J206" s="54"/>
      <c r="K206" s="54"/>
      <c r="L206" s="54"/>
      <c r="M206" s="54"/>
      <c r="N206" s="54"/>
      <c r="O206" s="54"/>
      <c r="P206" s="54"/>
      <c r="Q206" s="54"/>
      <c r="R206" s="54"/>
      <c r="S206" s="54"/>
      <c r="T206" s="54"/>
      <c r="U206" s="54"/>
      <c r="V206" s="189"/>
      <c r="W206" s="91"/>
      <c r="X206" s="67"/>
      <c r="Y206" s="89" t="s">
        <v>538</v>
      </c>
      <c r="Z206" s="67"/>
      <c r="AA206" s="102"/>
      <c r="AB206" s="54"/>
      <c r="AC206" s="54"/>
      <c r="AD206" s="54"/>
      <c r="AE206" s="54"/>
      <c r="AF206" s="54"/>
      <c r="AG206" s="54"/>
      <c r="AH206" s="54"/>
      <c r="AI206" s="54"/>
      <c r="AJ206" s="54"/>
      <c r="AK206" s="54"/>
      <c r="AL206" s="54"/>
      <c r="AM206" s="54"/>
      <c r="AN206" s="54"/>
      <c r="AO206" s="54"/>
      <c r="AP206" s="54"/>
      <c r="AQ206" s="54"/>
    </row>
    <row r="207" spans="1:43" ht="36.75" thickTop="1" thickBot="1">
      <c r="A207" s="54"/>
      <c r="B207" s="54"/>
      <c r="C207" s="54"/>
      <c r="D207" s="54"/>
      <c r="E207" s="54"/>
      <c r="F207" s="54"/>
      <c r="G207" s="54"/>
      <c r="H207" s="54"/>
      <c r="I207" s="54"/>
      <c r="J207" s="54"/>
      <c r="K207" s="54"/>
      <c r="L207" s="54"/>
      <c r="M207" s="54"/>
      <c r="N207" s="54"/>
      <c r="O207" s="54"/>
      <c r="P207" s="54"/>
      <c r="Q207" s="54"/>
      <c r="R207" s="54"/>
      <c r="S207" s="54"/>
      <c r="T207" s="54"/>
      <c r="U207" s="54"/>
      <c r="V207" s="189"/>
      <c r="W207" s="91"/>
      <c r="X207" s="67"/>
      <c r="Y207" s="89" t="s">
        <v>539</v>
      </c>
      <c r="Z207" s="67"/>
      <c r="AA207" s="102"/>
      <c r="AB207" s="54"/>
      <c r="AC207" s="54"/>
      <c r="AD207" s="54"/>
      <c r="AE207" s="54"/>
      <c r="AF207" s="54"/>
      <c r="AG207" s="54"/>
      <c r="AH207" s="54"/>
      <c r="AI207" s="54"/>
      <c r="AJ207" s="54"/>
      <c r="AK207" s="54"/>
      <c r="AL207" s="54"/>
      <c r="AM207" s="54"/>
      <c r="AN207" s="54"/>
      <c r="AO207" s="54"/>
      <c r="AP207" s="54"/>
      <c r="AQ207" s="54"/>
    </row>
    <row r="208" spans="1:43" ht="36.75" thickTop="1" thickBot="1">
      <c r="A208" s="54"/>
      <c r="B208" s="54"/>
      <c r="C208" s="54"/>
      <c r="D208" s="54"/>
      <c r="E208" s="54"/>
      <c r="F208" s="54"/>
      <c r="G208" s="54"/>
      <c r="H208" s="54"/>
      <c r="I208" s="54"/>
      <c r="J208" s="54"/>
      <c r="K208" s="54"/>
      <c r="L208" s="54"/>
      <c r="M208" s="54"/>
      <c r="N208" s="54"/>
      <c r="O208" s="54"/>
      <c r="P208" s="54"/>
      <c r="Q208" s="54"/>
      <c r="R208" s="54"/>
      <c r="S208" s="54"/>
      <c r="T208" s="54"/>
      <c r="U208" s="54"/>
      <c r="V208" s="189"/>
      <c r="W208" s="91"/>
      <c r="X208" s="67"/>
      <c r="Y208" s="89" t="s">
        <v>540</v>
      </c>
      <c r="Z208" s="67"/>
      <c r="AA208" s="102"/>
      <c r="AB208" s="54"/>
      <c r="AC208" s="54"/>
      <c r="AD208" s="54"/>
      <c r="AE208" s="54"/>
      <c r="AF208" s="54"/>
      <c r="AG208" s="54"/>
      <c r="AH208" s="54"/>
      <c r="AI208" s="54"/>
      <c r="AJ208" s="54"/>
      <c r="AK208" s="54"/>
      <c r="AL208" s="54"/>
      <c r="AM208" s="54"/>
      <c r="AN208" s="54"/>
      <c r="AO208" s="54"/>
      <c r="AP208" s="54"/>
      <c r="AQ208" s="54"/>
    </row>
    <row r="209" spans="1:43" ht="36.75" thickTop="1" thickBot="1">
      <c r="A209" s="54"/>
      <c r="B209" s="54"/>
      <c r="C209" s="54"/>
      <c r="D209" s="54"/>
      <c r="E209" s="54"/>
      <c r="F209" s="54"/>
      <c r="G209" s="54"/>
      <c r="H209" s="54"/>
      <c r="I209" s="54"/>
      <c r="J209" s="54"/>
      <c r="K209" s="54"/>
      <c r="L209" s="54"/>
      <c r="M209" s="54"/>
      <c r="N209" s="54"/>
      <c r="O209" s="54"/>
      <c r="P209" s="54"/>
      <c r="Q209" s="54"/>
      <c r="R209" s="54"/>
      <c r="S209" s="54"/>
      <c r="T209" s="54"/>
      <c r="U209" s="54"/>
      <c r="V209" s="189"/>
      <c r="W209" s="91"/>
      <c r="X209" s="67"/>
      <c r="Y209" s="89" t="s">
        <v>541</v>
      </c>
      <c r="Z209" s="67"/>
      <c r="AA209" s="102"/>
      <c r="AB209" s="54"/>
      <c r="AC209" s="54"/>
      <c r="AD209" s="54"/>
      <c r="AE209" s="54"/>
      <c r="AF209" s="54"/>
      <c r="AG209" s="54"/>
      <c r="AH209" s="54"/>
      <c r="AI209" s="54"/>
      <c r="AJ209" s="54"/>
      <c r="AK209" s="54"/>
      <c r="AL209" s="54"/>
      <c r="AM209" s="54"/>
      <c r="AN209" s="54"/>
      <c r="AO209" s="54"/>
      <c r="AP209" s="54"/>
      <c r="AQ209" s="54"/>
    </row>
    <row r="210" spans="1:43" ht="36.75" thickTop="1" thickBot="1">
      <c r="A210" s="54"/>
      <c r="B210" s="54"/>
      <c r="C210" s="54"/>
      <c r="D210" s="54"/>
      <c r="E210" s="54"/>
      <c r="F210" s="54"/>
      <c r="G210" s="54"/>
      <c r="H210" s="54"/>
      <c r="I210" s="54"/>
      <c r="J210" s="54"/>
      <c r="K210" s="54"/>
      <c r="L210" s="54"/>
      <c r="M210" s="54"/>
      <c r="N210" s="54"/>
      <c r="O210" s="54"/>
      <c r="P210" s="54"/>
      <c r="Q210" s="54"/>
      <c r="R210" s="54"/>
      <c r="S210" s="54"/>
      <c r="T210" s="54"/>
      <c r="U210" s="54"/>
      <c r="V210" s="189"/>
      <c r="W210" s="91"/>
      <c r="X210" s="67"/>
      <c r="Y210" s="89" t="s">
        <v>542</v>
      </c>
      <c r="Z210" s="67"/>
      <c r="AA210" s="102"/>
      <c r="AB210" s="54"/>
      <c r="AC210" s="54"/>
      <c r="AD210" s="54"/>
      <c r="AE210" s="54"/>
      <c r="AF210" s="54"/>
      <c r="AG210" s="54"/>
      <c r="AH210" s="54"/>
      <c r="AI210" s="54"/>
      <c r="AJ210" s="54"/>
      <c r="AK210" s="54"/>
      <c r="AL210" s="54"/>
      <c r="AM210" s="54"/>
      <c r="AN210" s="54"/>
      <c r="AO210" s="54"/>
      <c r="AP210" s="54"/>
      <c r="AQ210" s="54"/>
    </row>
    <row r="211" spans="1:43" ht="36.75" thickTop="1" thickBot="1">
      <c r="A211" s="54"/>
      <c r="B211" s="54"/>
      <c r="C211" s="54"/>
      <c r="D211" s="54"/>
      <c r="E211" s="54"/>
      <c r="F211" s="54"/>
      <c r="G211" s="54"/>
      <c r="H211" s="54"/>
      <c r="I211" s="54"/>
      <c r="J211" s="54"/>
      <c r="K211" s="54"/>
      <c r="L211" s="54"/>
      <c r="M211" s="54"/>
      <c r="N211" s="54"/>
      <c r="O211" s="54"/>
      <c r="P211" s="54"/>
      <c r="Q211" s="54"/>
      <c r="R211" s="54"/>
      <c r="S211" s="54"/>
      <c r="T211" s="54"/>
      <c r="U211" s="54"/>
      <c r="V211" s="189"/>
      <c r="W211" s="91"/>
      <c r="X211" s="67"/>
      <c r="Y211" s="89" t="s">
        <v>543</v>
      </c>
      <c r="Z211" s="67"/>
      <c r="AA211" s="102"/>
      <c r="AB211" s="54"/>
      <c r="AC211" s="54"/>
      <c r="AD211" s="54"/>
      <c r="AE211" s="54"/>
      <c r="AF211" s="54"/>
      <c r="AG211" s="54"/>
      <c r="AH211" s="54"/>
      <c r="AI211" s="54"/>
      <c r="AJ211" s="54"/>
      <c r="AK211" s="54"/>
      <c r="AL211" s="54"/>
      <c r="AM211" s="54"/>
      <c r="AN211" s="54"/>
      <c r="AO211" s="54"/>
      <c r="AP211" s="54"/>
      <c r="AQ211" s="54"/>
    </row>
    <row r="212" spans="1:43" ht="36.75" thickTop="1" thickBot="1">
      <c r="A212" s="54"/>
      <c r="B212" s="54"/>
      <c r="C212" s="54"/>
      <c r="D212" s="54"/>
      <c r="E212" s="54"/>
      <c r="F212" s="54"/>
      <c r="G212" s="54"/>
      <c r="H212" s="54"/>
      <c r="I212" s="54"/>
      <c r="J212" s="54"/>
      <c r="K212" s="54"/>
      <c r="L212" s="54"/>
      <c r="M212" s="54"/>
      <c r="N212" s="54"/>
      <c r="O212" s="54"/>
      <c r="P212" s="54"/>
      <c r="Q212" s="54"/>
      <c r="R212" s="54"/>
      <c r="S212" s="54"/>
      <c r="T212" s="54"/>
      <c r="U212" s="54"/>
      <c r="V212" s="189"/>
      <c r="W212" s="91"/>
      <c r="X212" s="67"/>
      <c r="Y212" s="89" t="s">
        <v>544</v>
      </c>
      <c r="Z212" s="67"/>
      <c r="AA212" s="102"/>
      <c r="AB212" s="54"/>
      <c r="AC212" s="54"/>
      <c r="AD212" s="54"/>
      <c r="AE212" s="54"/>
      <c r="AF212" s="54"/>
      <c r="AG212" s="54"/>
      <c r="AH212" s="54"/>
      <c r="AI212" s="54"/>
      <c r="AJ212" s="54"/>
      <c r="AK212" s="54"/>
      <c r="AL212" s="54"/>
      <c r="AM212" s="54"/>
      <c r="AN212" s="54"/>
      <c r="AO212" s="54"/>
      <c r="AP212" s="54"/>
      <c r="AQ212" s="54"/>
    </row>
    <row r="213" spans="1:43" ht="36.75" thickTop="1" thickBot="1">
      <c r="A213" s="54"/>
      <c r="B213" s="54"/>
      <c r="C213" s="54"/>
      <c r="D213" s="54"/>
      <c r="E213" s="54"/>
      <c r="F213" s="54"/>
      <c r="G213" s="54"/>
      <c r="H213" s="54"/>
      <c r="I213" s="54"/>
      <c r="J213" s="54"/>
      <c r="K213" s="54"/>
      <c r="L213" s="54"/>
      <c r="M213" s="54"/>
      <c r="N213" s="54"/>
      <c r="O213" s="54"/>
      <c r="P213" s="54"/>
      <c r="Q213" s="54"/>
      <c r="R213" s="54"/>
      <c r="S213" s="54"/>
      <c r="T213" s="54"/>
      <c r="U213" s="54"/>
      <c r="V213" s="189"/>
      <c r="W213" s="91"/>
      <c r="X213" s="67"/>
      <c r="Y213" s="89" t="s">
        <v>545</v>
      </c>
      <c r="Z213" s="67"/>
      <c r="AA213" s="102"/>
      <c r="AB213" s="54"/>
      <c r="AC213" s="54"/>
      <c r="AD213" s="54"/>
      <c r="AE213" s="54"/>
      <c r="AF213" s="54"/>
      <c r="AG213" s="54"/>
      <c r="AH213" s="54"/>
      <c r="AI213" s="54"/>
      <c r="AJ213" s="54"/>
      <c r="AK213" s="54"/>
      <c r="AL213" s="54"/>
      <c r="AM213" s="54"/>
      <c r="AN213" s="54"/>
      <c r="AO213" s="54"/>
      <c r="AP213" s="54"/>
      <c r="AQ213" s="54"/>
    </row>
    <row r="214" spans="1:43" ht="36.75" thickTop="1" thickBot="1">
      <c r="A214" s="54"/>
      <c r="B214" s="54"/>
      <c r="C214" s="54"/>
      <c r="D214" s="54"/>
      <c r="E214" s="54"/>
      <c r="F214" s="54"/>
      <c r="G214" s="54"/>
      <c r="H214" s="54"/>
      <c r="I214" s="54"/>
      <c r="J214" s="54"/>
      <c r="K214" s="54"/>
      <c r="L214" s="54"/>
      <c r="M214" s="54"/>
      <c r="N214" s="54"/>
      <c r="O214" s="54"/>
      <c r="P214" s="54"/>
      <c r="Q214" s="54"/>
      <c r="R214" s="54"/>
      <c r="S214" s="54"/>
      <c r="T214" s="54"/>
      <c r="U214" s="54"/>
      <c r="V214" s="189"/>
      <c r="W214" s="91"/>
      <c r="X214" s="67"/>
      <c r="Y214" s="89" t="s">
        <v>546</v>
      </c>
      <c r="Z214" s="67"/>
      <c r="AA214" s="102"/>
      <c r="AB214" s="54"/>
      <c r="AC214" s="54"/>
      <c r="AD214" s="54"/>
      <c r="AE214" s="54"/>
      <c r="AF214" s="54"/>
      <c r="AG214" s="54"/>
      <c r="AH214" s="54"/>
      <c r="AI214" s="54"/>
      <c r="AJ214" s="54"/>
      <c r="AK214" s="54"/>
      <c r="AL214" s="54"/>
      <c r="AM214" s="54"/>
      <c r="AN214" s="54"/>
      <c r="AO214" s="54"/>
      <c r="AP214" s="54"/>
      <c r="AQ214" s="54"/>
    </row>
    <row r="215" spans="1:43" ht="36.75" thickTop="1" thickBot="1">
      <c r="A215" s="54"/>
      <c r="B215" s="54"/>
      <c r="C215" s="54"/>
      <c r="D215" s="54"/>
      <c r="E215" s="54"/>
      <c r="F215" s="54"/>
      <c r="G215" s="54"/>
      <c r="H215" s="54"/>
      <c r="I215" s="54"/>
      <c r="J215" s="54"/>
      <c r="K215" s="54"/>
      <c r="L215" s="54"/>
      <c r="M215" s="54"/>
      <c r="N215" s="54"/>
      <c r="O215" s="54"/>
      <c r="P215" s="54"/>
      <c r="Q215" s="54"/>
      <c r="R215" s="54"/>
      <c r="S215" s="54"/>
      <c r="T215" s="54"/>
      <c r="U215" s="54"/>
      <c r="V215" s="189"/>
      <c r="W215" s="91"/>
      <c r="X215" s="67"/>
      <c r="Y215" s="89" t="s">
        <v>547</v>
      </c>
      <c r="Z215" s="67"/>
      <c r="AA215" s="102"/>
      <c r="AB215" s="54"/>
      <c r="AC215" s="54"/>
      <c r="AD215" s="54"/>
      <c r="AE215" s="54"/>
      <c r="AF215" s="54"/>
      <c r="AG215" s="54"/>
      <c r="AH215" s="54"/>
      <c r="AI215" s="54"/>
      <c r="AJ215" s="54"/>
      <c r="AK215" s="54"/>
      <c r="AL215" s="54"/>
      <c r="AM215" s="54"/>
      <c r="AN215" s="54"/>
      <c r="AO215" s="54"/>
      <c r="AP215" s="54"/>
      <c r="AQ215" s="54"/>
    </row>
    <row r="216" spans="1:43" ht="36.75" thickTop="1" thickBot="1">
      <c r="A216" s="54"/>
      <c r="B216" s="54"/>
      <c r="C216" s="54"/>
      <c r="D216" s="54"/>
      <c r="E216" s="54"/>
      <c r="F216" s="54"/>
      <c r="G216" s="54"/>
      <c r="H216" s="54"/>
      <c r="I216" s="54"/>
      <c r="J216" s="54"/>
      <c r="K216" s="54"/>
      <c r="L216" s="54"/>
      <c r="M216" s="54"/>
      <c r="N216" s="54"/>
      <c r="O216" s="54"/>
      <c r="P216" s="54"/>
      <c r="Q216" s="54"/>
      <c r="R216" s="54"/>
      <c r="S216" s="54"/>
      <c r="T216" s="54"/>
      <c r="U216" s="54"/>
      <c r="V216" s="189"/>
      <c r="W216" s="91"/>
      <c r="X216" s="67"/>
      <c r="Y216" s="89" t="s">
        <v>548</v>
      </c>
      <c r="Z216" s="67"/>
      <c r="AA216" s="102"/>
      <c r="AB216" s="54"/>
      <c r="AC216" s="54"/>
      <c r="AD216" s="54"/>
      <c r="AE216" s="54"/>
      <c r="AF216" s="54"/>
      <c r="AG216" s="54"/>
      <c r="AH216" s="54"/>
      <c r="AI216" s="54"/>
      <c r="AJ216" s="54"/>
      <c r="AK216" s="54"/>
      <c r="AL216" s="54"/>
      <c r="AM216" s="54"/>
      <c r="AN216" s="54"/>
      <c r="AO216" s="54"/>
      <c r="AP216" s="54"/>
      <c r="AQ216" s="54"/>
    </row>
    <row r="217" spans="1:43" ht="36.75" thickTop="1" thickBot="1">
      <c r="A217" s="54"/>
      <c r="B217" s="54"/>
      <c r="C217" s="54"/>
      <c r="D217" s="54"/>
      <c r="E217" s="54"/>
      <c r="F217" s="54"/>
      <c r="G217" s="54"/>
      <c r="H217" s="54"/>
      <c r="I217" s="54"/>
      <c r="J217" s="54"/>
      <c r="K217" s="54"/>
      <c r="L217" s="54"/>
      <c r="M217" s="54"/>
      <c r="N217" s="54"/>
      <c r="O217" s="54"/>
      <c r="P217" s="54"/>
      <c r="Q217" s="54"/>
      <c r="R217" s="54"/>
      <c r="S217" s="54"/>
      <c r="T217" s="54"/>
      <c r="U217" s="54"/>
      <c r="V217" s="189"/>
      <c r="W217" s="91"/>
      <c r="X217" s="67"/>
      <c r="Y217" s="89" t="s">
        <v>549</v>
      </c>
      <c r="Z217" s="67"/>
      <c r="AA217" s="102"/>
      <c r="AB217" s="54"/>
      <c r="AC217" s="54"/>
      <c r="AD217" s="54"/>
      <c r="AE217" s="54"/>
      <c r="AF217" s="54"/>
      <c r="AG217" s="54"/>
      <c r="AH217" s="54"/>
      <c r="AI217" s="54"/>
      <c r="AJ217" s="54"/>
      <c r="AK217" s="54"/>
      <c r="AL217" s="54"/>
      <c r="AM217" s="54"/>
      <c r="AN217" s="54"/>
      <c r="AO217" s="54"/>
      <c r="AP217" s="54"/>
      <c r="AQ217" s="54"/>
    </row>
    <row r="218" spans="1:43" ht="36.75" thickTop="1" thickBot="1">
      <c r="A218" s="54"/>
      <c r="B218" s="54"/>
      <c r="C218" s="54"/>
      <c r="D218" s="54"/>
      <c r="E218" s="54"/>
      <c r="F218" s="54"/>
      <c r="G218" s="54"/>
      <c r="H218" s="54"/>
      <c r="I218" s="54"/>
      <c r="J218" s="54"/>
      <c r="K218" s="54"/>
      <c r="L218" s="54"/>
      <c r="M218" s="54"/>
      <c r="N218" s="54"/>
      <c r="O218" s="54"/>
      <c r="P218" s="54"/>
      <c r="Q218" s="54"/>
      <c r="R218" s="54"/>
      <c r="S218" s="54"/>
      <c r="T218" s="54"/>
      <c r="U218" s="54"/>
      <c r="V218" s="189"/>
      <c r="W218" s="91"/>
      <c r="X218" s="67"/>
      <c r="Y218" s="89" t="s">
        <v>550</v>
      </c>
      <c r="Z218" s="67"/>
      <c r="AA218" s="102"/>
      <c r="AB218" s="54"/>
      <c r="AC218" s="54"/>
      <c r="AD218" s="54"/>
      <c r="AE218" s="54"/>
      <c r="AF218" s="54"/>
      <c r="AG218" s="54"/>
      <c r="AH218" s="54"/>
      <c r="AI218" s="54"/>
      <c r="AJ218" s="54"/>
      <c r="AK218" s="54"/>
      <c r="AL218" s="54"/>
      <c r="AM218" s="54"/>
      <c r="AN218" s="54"/>
      <c r="AO218" s="54"/>
      <c r="AP218" s="54"/>
      <c r="AQ218" s="54"/>
    </row>
    <row r="219" spans="1:43" ht="36.75" thickTop="1" thickBot="1">
      <c r="A219" s="54"/>
      <c r="B219" s="54"/>
      <c r="C219" s="54"/>
      <c r="D219" s="54"/>
      <c r="E219" s="54"/>
      <c r="F219" s="54"/>
      <c r="G219" s="54"/>
      <c r="H219" s="54"/>
      <c r="I219" s="54"/>
      <c r="J219" s="54"/>
      <c r="K219" s="54"/>
      <c r="L219" s="54"/>
      <c r="M219" s="54"/>
      <c r="N219" s="54"/>
      <c r="O219" s="54"/>
      <c r="P219" s="54"/>
      <c r="Q219" s="54"/>
      <c r="R219" s="54"/>
      <c r="S219" s="54"/>
      <c r="T219" s="54"/>
      <c r="U219" s="54"/>
      <c r="V219" s="189"/>
      <c r="W219" s="91"/>
      <c r="X219" s="67"/>
      <c r="Y219" s="89" t="s">
        <v>551</v>
      </c>
      <c r="Z219" s="67"/>
      <c r="AA219" s="102"/>
      <c r="AB219" s="54"/>
      <c r="AC219" s="54"/>
      <c r="AD219" s="54"/>
      <c r="AE219" s="54"/>
      <c r="AF219" s="54"/>
      <c r="AG219" s="54"/>
      <c r="AH219" s="54"/>
      <c r="AI219" s="54"/>
      <c r="AJ219" s="54"/>
      <c r="AK219" s="54"/>
      <c r="AL219" s="54"/>
      <c r="AM219" s="54"/>
      <c r="AN219" s="54"/>
      <c r="AO219" s="54"/>
      <c r="AP219" s="54"/>
      <c r="AQ219" s="54"/>
    </row>
    <row r="220" spans="1:43" ht="36.75" thickTop="1" thickBot="1">
      <c r="A220" s="54"/>
      <c r="B220" s="54"/>
      <c r="C220" s="54"/>
      <c r="D220" s="54"/>
      <c r="E220" s="54"/>
      <c r="F220" s="54"/>
      <c r="G220" s="54"/>
      <c r="H220" s="54"/>
      <c r="I220" s="54"/>
      <c r="J220" s="54"/>
      <c r="K220" s="54"/>
      <c r="L220" s="54"/>
      <c r="M220" s="54"/>
      <c r="N220" s="54"/>
      <c r="O220" s="54"/>
      <c r="P220" s="54"/>
      <c r="Q220" s="54"/>
      <c r="R220" s="54"/>
      <c r="S220" s="54"/>
      <c r="T220" s="54"/>
      <c r="U220" s="54"/>
      <c r="V220" s="189"/>
      <c r="W220" s="91"/>
      <c r="X220" s="67"/>
      <c r="Y220" s="89" t="s">
        <v>552</v>
      </c>
      <c r="Z220" s="67"/>
      <c r="AA220" s="102"/>
      <c r="AB220" s="54"/>
      <c r="AC220" s="54"/>
      <c r="AD220" s="54"/>
      <c r="AE220" s="54"/>
      <c r="AF220" s="54"/>
      <c r="AG220" s="54"/>
      <c r="AH220" s="54"/>
      <c r="AI220" s="54"/>
      <c r="AJ220" s="54"/>
      <c r="AK220" s="54"/>
      <c r="AL220" s="54"/>
      <c r="AM220" s="54"/>
      <c r="AN220" s="54"/>
      <c r="AO220" s="54"/>
      <c r="AP220" s="54"/>
      <c r="AQ220" s="54"/>
    </row>
    <row r="221" spans="1:43" ht="36.75" thickTop="1" thickBot="1">
      <c r="A221" s="54"/>
      <c r="B221" s="54"/>
      <c r="C221" s="54"/>
      <c r="D221" s="54"/>
      <c r="E221" s="54"/>
      <c r="F221" s="54"/>
      <c r="G221" s="54"/>
      <c r="H221" s="54"/>
      <c r="I221" s="54"/>
      <c r="J221" s="54"/>
      <c r="K221" s="54"/>
      <c r="L221" s="54"/>
      <c r="M221" s="54"/>
      <c r="N221" s="54"/>
      <c r="O221" s="54"/>
      <c r="P221" s="54"/>
      <c r="Q221" s="54"/>
      <c r="R221" s="54"/>
      <c r="S221" s="54"/>
      <c r="T221" s="54"/>
      <c r="U221" s="54"/>
      <c r="V221" s="189"/>
      <c r="W221" s="91"/>
      <c r="X221" s="67"/>
      <c r="Y221" s="89" t="s">
        <v>553</v>
      </c>
      <c r="Z221" s="67"/>
      <c r="AA221" s="102"/>
      <c r="AB221" s="54"/>
      <c r="AC221" s="54"/>
      <c r="AD221" s="54"/>
      <c r="AE221" s="54"/>
      <c r="AF221" s="54"/>
      <c r="AG221" s="54"/>
      <c r="AH221" s="54"/>
      <c r="AI221" s="54"/>
      <c r="AJ221" s="54"/>
      <c r="AK221" s="54"/>
      <c r="AL221" s="54"/>
      <c r="AM221" s="54"/>
      <c r="AN221" s="54"/>
      <c r="AO221" s="54"/>
      <c r="AP221" s="54"/>
      <c r="AQ221" s="54"/>
    </row>
    <row r="222" spans="1:43" ht="36.75" thickTop="1" thickBot="1">
      <c r="A222" s="54"/>
      <c r="B222" s="54"/>
      <c r="C222" s="54"/>
      <c r="D222" s="54"/>
      <c r="E222" s="54"/>
      <c r="F222" s="54"/>
      <c r="G222" s="54"/>
      <c r="H222" s="54"/>
      <c r="I222" s="54"/>
      <c r="J222" s="54"/>
      <c r="K222" s="54"/>
      <c r="L222" s="54"/>
      <c r="M222" s="54"/>
      <c r="N222" s="54"/>
      <c r="O222" s="54"/>
      <c r="P222" s="54"/>
      <c r="Q222" s="54"/>
      <c r="R222" s="54"/>
      <c r="S222" s="54"/>
      <c r="T222" s="54"/>
      <c r="U222" s="54"/>
      <c r="V222" s="189"/>
      <c r="W222" s="91"/>
      <c r="X222" s="67"/>
      <c r="Y222" s="89" t="s">
        <v>554</v>
      </c>
      <c r="Z222" s="67"/>
      <c r="AA222" s="102"/>
      <c r="AB222" s="54"/>
      <c r="AC222" s="54"/>
      <c r="AD222" s="54"/>
      <c r="AE222" s="54"/>
      <c r="AF222" s="54"/>
      <c r="AG222" s="54"/>
      <c r="AH222" s="54"/>
      <c r="AI222" s="54"/>
      <c r="AJ222" s="54"/>
      <c r="AK222" s="54"/>
      <c r="AL222" s="54"/>
      <c r="AM222" s="54"/>
      <c r="AN222" s="54"/>
      <c r="AO222" s="54"/>
      <c r="AP222" s="54"/>
      <c r="AQ222" s="54"/>
    </row>
    <row r="223" spans="1:43" ht="36.75" thickTop="1" thickBot="1">
      <c r="A223" s="54"/>
      <c r="B223" s="54"/>
      <c r="C223" s="54"/>
      <c r="D223" s="54"/>
      <c r="E223" s="54"/>
      <c r="F223" s="54"/>
      <c r="G223" s="54"/>
      <c r="H223" s="54"/>
      <c r="I223" s="54"/>
      <c r="J223" s="54"/>
      <c r="K223" s="54"/>
      <c r="L223" s="54"/>
      <c r="M223" s="54"/>
      <c r="N223" s="54"/>
      <c r="O223" s="54"/>
      <c r="P223" s="54"/>
      <c r="Q223" s="54"/>
      <c r="R223" s="54"/>
      <c r="S223" s="54"/>
      <c r="T223" s="54"/>
      <c r="U223" s="54"/>
      <c r="V223" s="189"/>
      <c r="W223" s="91"/>
      <c r="X223" s="67"/>
      <c r="Y223" s="89" t="s">
        <v>555</v>
      </c>
      <c r="Z223" s="67"/>
      <c r="AA223" s="102"/>
      <c r="AB223" s="54"/>
      <c r="AC223" s="54"/>
      <c r="AD223" s="54"/>
      <c r="AE223" s="54"/>
      <c r="AF223" s="54"/>
      <c r="AG223" s="54"/>
      <c r="AH223" s="54"/>
      <c r="AI223" s="54"/>
      <c r="AJ223" s="54"/>
      <c r="AK223" s="54"/>
      <c r="AL223" s="54"/>
      <c r="AM223" s="54"/>
      <c r="AN223" s="54"/>
      <c r="AO223" s="54"/>
      <c r="AP223" s="54"/>
      <c r="AQ223" s="54"/>
    </row>
    <row r="224" spans="1:43" ht="36.75" thickTop="1" thickBot="1">
      <c r="A224" s="54"/>
      <c r="B224" s="54"/>
      <c r="C224" s="54"/>
      <c r="D224" s="54"/>
      <c r="E224" s="54"/>
      <c r="F224" s="54"/>
      <c r="G224" s="54"/>
      <c r="H224" s="54"/>
      <c r="I224" s="54"/>
      <c r="J224" s="54"/>
      <c r="K224" s="54"/>
      <c r="L224" s="54"/>
      <c r="M224" s="54"/>
      <c r="N224" s="54"/>
      <c r="O224" s="54"/>
      <c r="P224" s="54"/>
      <c r="Q224" s="54"/>
      <c r="R224" s="54"/>
      <c r="S224" s="54"/>
      <c r="T224" s="54"/>
      <c r="U224" s="54"/>
      <c r="V224" s="189"/>
      <c r="W224" s="91"/>
      <c r="X224" s="67"/>
      <c r="Y224" s="89" t="s">
        <v>556</v>
      </c>
      <c r="Z224" s="67"/>
      <c r="AA224" s="102"/>
      <c r="AB224" s="54"/>
      <c r="AC224" s="54"/>
      <c r="AD224" s="54"/>
      <c r="AE224" s="54"/>
      <c r="AF224" s="54"/>
      <c r="AG224" s="54"/>
      <c r="AH224" s="54"/>
      <c r="AI224" s="54"/>
      <c r="AJ224" s="54"/>
      <c r="AK224" s="54"/>
      <c r="AL224" s="54"/>
      <c r="AM224" s="54"/>
      <c r="AN224" s="54"/>
      <c r="AO224" s="54"/>
      <c r="AP224" s="54"/>
      <c r="AQ224" s="54"/>
    </row>
    <row r="225" spans="1:43" ht="36.75" thickTop="1" thickBot="1">
      <c r="A225" s="54"/>
      <c r="B225" s="54"/>
      <c r="C225" s="54"/>
      <c r="D225" s="54"/>
      <c r="E225" s="54"/>
      <c r="F225" s="54"/>
      <c r="G225" s="54"/>
      <c r="H225" s="54"/>
      <c r="I225" s="54"/>
      <c r="J225" s="54"/>
      <c r="K225" s="54"/>
      <c r="L225" s="54"/>
      <c r="M225" s="54"/>
      <c r="N225" s="54"/>
      <c r="O225" s="54"/>
      <c r="P225" s="54"/>
      <c r="Q225" s="54"/>
      <c r="R225" s="54"/>
      <c r="S225" s="54"/>
      <c r="T225" s="54"/>
      <c r="U225" s="54"/>
      <c r="V225" s="189"/>
      <c r="W225" s="91"/>
      <c r="X225" s="67"/>
      <c r="Y225" s="89" t="s">
        <v>557</v>
      </c>
      <c r="Z225" s="67"/>
      <c r="AA225" s="102"/>
      <c r="AB225" s="54"/>
      <c r="AC225" s="54"/>
      <c r="AD225" s="54"/>
      <c r="AE225" s="54"/>
      <c r="AF225" s="54"/>
      <c r="AG225" s="54"/>
      <c r="AH225" s="54"/>
      <c r="AI225" s="54"/>
      <c r="AJ225" s="54"/>
      <c r="AK225" s="54"/>
      <c r="AL225" s="54"/>
      <c r="AM225" s="54"/>
      <c r="AN225" s="54"/>
      <c r="AO225" s="54"/>
      <c r="AP225" s="54"/>
      <c r="AQ225" s="54"/>
    </row>
    <row r="226" spans="1:43" ht="36.75" thickTop="1" thickBot="1">
      <c r="A226" s="54"/>
      <c r="B226" s="54"/>
      <c r="C226" s="54"/>
      <c r="D226" s="54"/>
      <c r="E226" s="54"/>
      <c r="F226" s="54"/>
      <c r="G226" s="54"/>
      <c r="H226" s="54"/>
      <c r="I226" s="54"/>
      <c r="J226" s="54"/>
      <c r="K226" s="54"/>
      <c r="L226" s="54"/>
      <c r="M226" s="54"/>
      <c r="N226" s="54"/>
      <c r="O226" s="54"/>
      <c r="P226" s="54"/>
      <c r="Q226" s="54"/>
      <c r="R226" s="54"/>
      <c r="S226" s="54"/>
      <c r="T226" s="54"/>
      <c r="U226" s="54"/>
      <c r="V226" s="189"/>
      <c r="W226" s="91"/>
      <c r="X226" s="67"/>
      <c r="Y226" s="89" t="s">
        <v>558</v>
      </c>
      <c r="Z226" s="67"/>
      <c r="AA226" s="102"/>
      <c r="AB226" s="54"/>
      <c r="AC226" s="54"/>
      <c r="AD226" s="54"/>
      <c r="AE226" s="54"/>
      <c r="AF226" s="54"/>
      <c r="AG226" s="54"/>
      <c r="AH226" s="54"/>
      <c r="AI226" s="54"/>
      <c r="AJ226" s="54"/>
      <c r="AK226" s="54"/>
      <c r="AL226" s="54"/>
      <c r="AM226" s="54"/>
      <c r="AN226" s="54"/>
      <c r="AO226" s="54"/>
      <c r="AP226" s="54"/>
      <c r="AQ226" s="54"/>
    </row>
    <row r="227" spans="1:43" ht="36.75" thickTop="1" thickBot="1">
      <c r="A227" s="54"/>
      <c r="B227" s="54"/>
      <c r="C227" s="54"/>
      <c r="D227" s="54"/>
      <c r="E227" s="54"/>
      <c r="F227" s="54"/>
      <c r="G227" s="54"/>
      <c r="H227" s="54"/>
      <c r="I227" s="54"/>
      <c r="J227" s="54"/>
      <c r="K227" s="54"/>
      <c r="L227" s="54"/>
      <c r="M227" s="54"/>
      <c r="N227" s="54"/>
      <c r="O227" s="54"/>
      <c r="P227" s="54"/>
      <c r="Q227" s="54"/>
      <c r="R227" s="54"/>
      <c r="S227" s="54"/>
      <c r="T227" s="54"/>
      <c r="U227" s="54"/>
      <c r="V227" s="189"/>
      <c r="W227" s="91"/>
      <c r="X227" s="67"/>
      <c r="Y227" s="89" t="s">
        <v>559</v>
      </c>
      <c r="Z227" s="67"/>
      <c r="AA227" s="102"/>
      <c r="AB227" s="54"/>
      <c r="AC227" s="54"/>
      <c r="AD227" s="54"/>
      <c r="AE227" s="54"/>
      <c r="AF227" s="54"/>
      <c r="AG227" s="54"/>
      <c r="AH227" s="54"/>
      <c r="AI227" s="54"/>
      <c r="AJ227" s="54"/>
      <c r="AK227" s="54"/>
      <c r="AL227" s="54"/>
      <c r="AM227" s="54"/>
      <c r="AN227" s="54"/>
      <c r="AO227" s="54"/>
      <c r="AP227" s="54"/>
      <c r="AQ227" s="54"/>
    </row>
    <row r="228" spans="1:43" ht="36.75" thickTop="1" thickBot="1">
      <c r="A228" s="54"/>
      <c r="B228" s="54"/>
      <c r="C228" s="54"/>
      <c r="D228" s="54"/>
      <c r="E228" s="54"/>
      <c r="F228" s="54"/>
      <c r="G228" s="54"/>
      <c r="H228" s="54"/>
      <c r="I228" s="54"/>
      <c r="J228" s="54"/>
      <c r="K228" s="54"/>
      <c r="L228" s="54"/>
      <c r="M228" s="54"/>
      <c r="N228" s="54"/>
      <c r="O228" s="54"/>
      <c r="P228" s="54"/>
      <c r="Q228" s="54"/>
      <c r="R228" s="54"/>
      <c r="S228" s="54"/>
      <c r="T228" s="54"/>
      <c r="U228" s="54"/>
      <c r="V228" s="189"/>
      <c r="W228" s="91"/>
      <c r="X228" s="67"/>
      <c r="Y228" s="89" t="s">
        <v>560</v>
      </c>
      <c r="Z228" s="67"/>
      <c r="AA228" s="102"/>
      <c r="AB228" s="54"/>
      <c r="AC228" s="54"/>
      <c r="AD228" s="54"/>
      <c r="AE228" s="54"/>
      <c r="AF228" s="54"/>
      <c r="AG228" s="54"/>
      <c r="AH228" s="54"/>
      <c r="AI228" s="54"/>
      <c r="AJ228" s="54"/>
      <c r="AK228" s="54"/>
      <c r="AL228" s="54"/>
      <c r="AM228" s="54"/>
      <c r="AN228" s="54"/>
      <c r="AO228" s="54"/>
      <c r="AP228" s="54"/>
      <c r="AQ228" s="54"/>
    </row>
    <row r="229" spans="1:43" ht="36.75" thickTop="1" thickBot="1">
      <c r="A229" s="54"/>
      <c r="B229" s="54"/>
      <c r="C229" s="54"/>
      <c r="D229" s="54"/>
      <c r="E229" s="54"/>
      <c r="F229" s="54"/>
      <c r="G229" s="54"/>
      <c r="H229" s="54"/>
      <c r="I229" s="54"/>
      <c r="J229" s="54"/>
      <c r="K229" s="54"/>
      <c r="L229" s="54"/>
      <c r="M229" s="54"/>
      <c r="N229" s="54"/>
      <c r="O229" s="54"/>
      <c r="P229" s="54"/>
      <c r="Q229" s="54"/>
      <c r="R229" s="54"/>
      <c r="S229" s="54"/>
      <c r="T229" s="54"/>
      <c r="U229" s="54"/>
      <c r="V229" s="189"/>
      <c r="W229" s="91"/>
      <c r="X229" s="67"/>
      <c r="Y229" s="89" t="s">
        <v>561</v>
      </c>
      <c r="Z229" s="67"/>
      <c r="AA229" s="102"/>
      <c r="AB229" s="54"/>
      <c r="AC229" s="54"/>
      <c r="AD229" s="54"/>
      <c r="AE229" s="54"/>
      <c r="AF229" s="54"/>
      <c r="AG229" s="54"/>
      <c r="AH229" s="54"/>
      <c r="AI229" s="54"/>
      <c r="AJ229" s="54"/>
      <c r="AK229" s="54"/>
      <c r="AL229" s="54"/>
      <c r="AM229" s="54"/>
      <c r="AN229" s="54"/>
      <c r="AO229" s="54"/>
      <c r="AP229" s="54"/>
      <c r="AQ229" s="54"/>
    </row>
    <row r="230" spans="1:43" ht="36.75" thickTop="1" thickBot="1">
      <c r="A230" s="54"/>
      <c r="B230" s="54"/>
      <c r="C230" s="54"/>
      <c r="D230" s="54"/>
      <c r="E230" s="54"/>
      <c r="F230" s="54"/>
      <c r="G230" s="54"/>
      <c r="H230" s="54"/>
      <c r="I230" s="54"/>
      <c r="J230" s="54"/>
      <c r="K230" s="54"/>
      <c r="L230" s="54"/>
      <c r="M230" s="54"/>
      <c r="N230" s="54"/>
      <c r="O230" s="54"/>
      <c r="P230" s="54"/>
      <c r="Q230" s="54"/>
      <c r="R230" s="54"/>
      <c r="S230" s="54"/>
      <c r="T230" s="54"/>
      <c r="U230" s="54"/>
      <c r="V230" s="189"/>
      <c r="W230" s="91"/>
      <c r="X230" s="67"/>
      <c r="Y230" s="89" t="s">
        <v>562</v>
      </c>
      <c r="Z230" s="67"/>
      <c r="AA230" s="102"/>
      <c r="AB230" s="54"/>
      <c r="AC230" s="54"/>
      <c r="AD230" s="54"/>
      <c r="AE230" s="54"/>
      <c r="AF230" s="54"/>
      <c r="AG230" s="54"/>
      <c r="AH230" s="54"/>
      <c r="AI230" s="54"/>
      <c r="AJ230" s="54"/>
      <c r="AK230" s="54"/>
      <c r="AL230" s="54"/>
      <c r="AM230" s="54"/>
      <c r="AN230" s="54"/>
      <c r="AO230" s="54"/>
      <c r="AP230" s="54"/>
      <c r="AQ230" s="54"/>
    </row>
    <row r="231" spans="1:43" ht="36.75" thickTop="1" thickBot="1">
      <c r="A231" s="54"/>
      <c r="B231" s="54"/>
      <c r="C231" s="54"/>
      <c r="D231" s="54"/>
      <c r="E231" s="54"/>
      <c r="F231" s="54"/>
      <c r="G231" s="54"/>
      <c r="H231" s="54"/>
      <c r="I231" s="54"/>
      <c r="J231" s="54"/>
      <c r="K231" s="54"/>
      <c r="L231" s="54"/>
      <c r="M231" s="54"/>
      <c r="N231" s="54"/>
      <c r="O231" s="54"/>
      <c r="P231" s="54"/>
      <c r="Q231" s="54"/>
      <c r="R231" s="54"/>
      <c r="S231" s="54"/>
      <c r="T231" s="54"/>
      <c r="U231" s="54"/>
      <c r="V231" s="189"/>
      <c r="W231" s="91"/>
      <c r="X231" s="67"/>
      <c r="Y231" s="89" t="s">
        <v>563</v>
      </c>
      <c r="Z231" s="67"/>
      <c r="AA231" s="102"/>
      <c r="AB231" s="54"/>
      <c r="AC231" s="54"/>
      <c r="AD231" s="54"/>
      <c r="AE231" s="54"/>
      <c r="AF231" s="54"/>
      <c r="AG231" s="54"/>
      <c r="AH231" s="54"/>
      <c r="AI231" s="54"/>
      <c r="AJ231" s="54"/>
      <c r="AK231" s="54"/>
      <c r="AL231" s="54"/>
      <c r="AM231" s="54"/>
      <c r="AN231" s="54"/>
      <c r="AO231" s="54"/>
      <c r="AP231" s="54"/>
      <c r="AQ231" s="54"/>
    </row>
    <row r="232" spans="1:43" ht="36.75" thickTop="1" thickBot="1">
      <c r="A232" s="54"/>
      <c r="B232" s="54"/>
      <c r="C232" s="54"/>
      <c r="D232" s="54"/>
      <c r="E232" s="54"/>
      <c r="F232" s="54"/>
      <c r="G232" s="54"/>
      <c r="H232" s="54"/>
      <c r="I232" s="54"/>
      <c r="J232" s="54"/>
      <c r="K232" s="54"/>
      <c r="L232" s="54"/>
      <c r="M232" s="54"/>
      <c r="N232" s="54"/>
      <c r="O232" s="54"/>
      <c r="P232" s="54"/>
      <c r="Q232" s="54"/>
      <c r="R232" s="54"/>
      <c r="S232" s="54"/>
      <c r="T232" s="54"/>
      <c r="U232" s="54"/>
      <c r="V232" s="189"/>
      <c r="W232" s="91"/>
      <c r="X232" s="67"/>
      <c r="Y232" s="89" t="s">
        <v>564</v>
      </c>
      <c r="Z232" s="67"/>
      <c r="AA232" s="102"/>
      <c r="AB232" s="54"/>
      <c r="AC232" s="54"/>
      <c r="AD232" s="54"/>
      <c r="AE232" s="54"/>
      <c r="AF232" s="54"/>
      <c r="AG232" s="54"/>
      <c r="AH232" s="54"/>
      <c r="AI232" s="54"/>
      <c r="AJ232" s="54"/>
      <c r="AK232" s="54"/>
      <c r="AL232" s="54"/>
      <c r="AM232" s="54"/>
      <c r="AN232" s="54"/>
      <c r="AO232" s="54"/>
      <c r="AP232" s="54"/>
      <c r="AQ232" s="54"/>
    </row>
    <row r="233" spans="1:43" ht="36.75" thickTop="1" thickBot="1">
      <c r="A233" s="54"/>
      <c r="B233" s="54"/>
      <c r="C233" s="54"/>
      <c r="D233" s="54"/>
      <c r="E233" s="54"/>
      <c r="F233" s="54"/>
      <c r="G233" s="54"/>
      <c r="H233" s="54"/>
      <c r="I233" s="54"/>
      <c r="J233" s="54"/>
      <c r="K233" s="54"/>
      <c r="L233" s="54"/>
      <c r="M233" s="54"/>
      <c r="N233" s="54"/>
      <c r="O233" s="54"/>
      <c r="P233" s="54"/>
      <c r="Q233" s="54"/>
      <c r="R233" s="54"/>
      <c r="S233" s="54"/>
      <c r="T233" s="54"/>
      <c r="U233" s="54"/>
      <c r="V233" s="189"/>
      <c r="W233" s="91"/>
      <c r="X233" s="67"/>
      <c r="Y233" s="89" t="s">
        <v>565</v>
      </c>
      <c r="Z233" s="67"/>
      <c r="AA233" s="102"/>
      <c r="AB233" s="54"/>
      <c r="AC233" s="54"/>
      <c r="AD233" s="54"/>
      <c r="AE233" s="54"/>
      <c r="AF233" s="54"/>
      <c r="AG233" s="54"/>
      <c r="AH233" s="54"/>
      <c r="AI233" s="54"/>
      <c r="AJ233" s="54"/>
      <c r="AK233" s="54"/>
      <c r="AL233" s="54"/>
      <c r="AM233" s="54"/>
      <c r="AN233" s="54"/>
      <c r="AO233" s="54"/>
      <c r="AP233" s="54"/>
      <c r="AQ233" s="54"/>
    </row>
    <row r="234" spans="1:43" ht="36.75" thickTop="1" thickBot="1">
      <c r="A234" s="54"/>
      <c r="B234" s="54"/>
      <c r="C234" s="54"/>
      <c r="D234" s="54"/>
      <c r="E234" s="54"/>
      <c r="F234" s="54"/>
      <c r="G234" s="54"/>
      <c r="H234" s="54"/>
      <c r="I234" s="54"/>
      <c r="J234" s="54"/>
      <c r="K234" s="54"/>
      <c r="L234" s="54"/>
      <c r="M234" s="54"/>
      <c r="N234" s="54"/>
      <c r="O234" s="54"/>
      <c r="P234" s="54"/>
      <c r="Q234" s="54"/>
      <c r="R234" s="54"/>
      <c r="S234" s="54"/>
      <c r="T234" s="54"/>
      <c r="U234" s="54"/>
      <c r="V234" s="189"/>
      <c r="W234" s="91"/>
      <c r="X234" s="97"/>
      <c r="Y234" s="89" t="s">
        <v>566</v>
      </c>
      <c r="Z234" s="67"/>
      <c r="AA234" s="102"/>
      <c r="AB234" s="54"/>
      <c r="AC234" s="54"/>
      <c r="AD234" s="54"/>
      <c r="AE234" s="54"/>
      <c r="AF234" s="54"/>
      <c r="AG234" s="54"/>
      <c r="AH234" s="54"/>
      <c r="AI234" s="54"/>
      <c r="AJ234" s="54"/>
      <c r="AK234" s="54"/>
      <c r="AL234" s="54"/>
      <c r="AM234" s="54"/>
      <c r="AN234" s="54"/>
      <c r="AO234" s="54"/>
      <c r="AP234" s="54"/>
      <c r="AQ234" s="54"/>
    </row>
    <row r="235" spans="1:43" ht="36.75" thickTop="1" thickBot="1">
      <c r="A235" s="54"/>
      <c r="B235" s="54"/>
      <c r="C235" s="54"/>
      <c r="D235" s="54"/>
      <c r="E235" s="54"/>
      <c r="F235" s="54"/>
      <c r="G235" s="54"/>
      <c r="H235" s="54"/>
      <c r="I235" s="54"/>
      <c r="J235" s="54"/>
      <c r="K235" s="54"/>
      <c r="L235" s="54"/>
      <c r="M235" s="54"/>
      <c r="N235" s="54"/>
      <c r="O235" s="54"/>
      <c r="P235" s="54"/>
      <c r="Q235" s="54"/>
      <c r="R235" s="54"/>
      <c r="S235" s="54"/>
      <c r="T235" s="54"/>
      <c r="U235" s="54"/>
      <c r="V235" s="189"/>
      <c r="W235" s="91"/>
      <c r="X235" s="67"/>
      <c r="Y235" s="89" t="s">
        <v>567</v>
      </c>
      <c r="Z235" s="67"/>
      <c r="AA235" s="102"/>
      <c r="AB235" s="54"/>
      <c r="AC235" s="54"/>
      <c r="AD235" s="54"/>
      <c r="AE235" s="54"/>
      <c r="AF235" s="54"/>
      <c r="AG235" s="54"/>
      <c r="AH235" s="54"/>
      <c r="AI235" s="54"/>
      <c r="AJ235" s="54"/>
      <c r="AK235" s="54"/>
      <c r="AL235" s="54"/>
      <c r="AM235" s="54"/>
      <c r="AN235" s="54"/>
      <c r="AO235" s="54"/>
      <c r="AP235" s="54"/>
      <c r="AQ235" s="54"/>
    </row>
    <row r="236" spans="1:43" ht="36.75" thickTop="1" thickBot="1">
      <c r="A236" s="54"/>
      <c r="B236" s="54"/>
      <c r="C236" s="54"/>
      <c r="D236" s="54"/>
      <c r="E236" s="54"/>
      <c r="F236" s="54"/>
      <c r="G236" s="54"/>
      <c r="H236" s="54"/>
      <c r="I236" s="54"/>
      <c r="J236" s="54"/>
      <c r="K236" s="54"/>
      <c r="L236" s="54"/>
      <c r="M236" s="54"/>
      <c r="N236" s="54"/>
      <c r="O236" s="54"/>
      <c r="P236" s="54"/>
      <c r="Q236" s="54"/>
      <c r="R236" s="54"/>
      <c r="S236" s="54"/>
      <c r="T236" s="54"/>
      <c r="U236" s="54"/>
      <c r="V236" s="189"/>
      <c r="W236" s="91"/>
      <c r="X236" s="67"/>
      <c r="Y236" s="89" t="s">
        <v>568</v>
      </c>
      <c r="Z236" s="67"/>
      <c r="AA236" s="102"/>
      <c r="AB236" s="54"/>
      <c r="AC236" s="54"/>
      <c r="AD236" s="54"/>
      <c r="AE236" s="54"/>
      <c r="AF236" s="54"/>
      <c r="AG236" s="54"/>
      <c r="AH236" s="54"/>
      <c r="AI236" s="54"/>
      <c r="AJ236" s="54"/>
      <c r="AK236" s="54"/>
      <c r="AL236" s="54"/>
      <c r="AM236" s="54"/>
      <c r="AN236" s="54"/>
      <c r="AO236" s="54"/>
      <c r="AP236" s="54"/>
      <c r="AQ236" s="54"/>
    </row>
    <row r="237" spans="1:43" ht="36.75" thickTop="1" thickBot="1">
      <c r="A237" s="54"/>
      <c r="B237" s="54"/>
      <c r="C237" s="54"/>
      <c r="D237" s="54"/>
      <c r="E237" s="54"/>
      <c r="F237" s="54"/>
      <c r="G237" s="54"/>
      <c r="H237" s="54"/>
      <c r="I237" s="54"/>
      <c r="J237" s="54"/>
      <c r="K237" s="54"/>
      <c r="L237" s="54"/>
      <c r="M237" s="54"/>
      <c r="N237" s="54"/>
      <c r="O237" s="54"/>
      <c r="P237" s="54"/>
      <c r="Q237" s="54"/>
      <c r="R237" s="54"/>
      <c r="S237" s="54"/>
      <c r="T237" s="54"/>
      <c r="U237" s="54"/>
      <c r="V237" s="189"/>
      <c r="W237" s="91"/>
      <c r="X237" s="67"/>
      <c r="Y237" s="89" t="s">
        <v>569</v>
      </c>
      <c r="Z237" s="67"/>
      <c r="AA237" s="102"/>
      <c r="AB237" s="54"/>
      <c r="AC237" s="54"/>
      <c r="AD237" s="54"/>
      <c r="AE237" s="54"/>
      <c r="AF237" s="54"/>
      <c r="AG237" s="54"/>
      <c r="AH237" s="54"/>
      <c r="AI237" s="54"/>
      <c r="AJ237" s="54"/>
      <c r="AK237" s="54"/>
      <c r="AL237" s="54"/>
      <c r="AM237" s="54"/>
      <c r="AN237" s="54"/>
      <c r="AO237" s="54"/>
      <c r="AP237" s="54"/>
      <c r="AQ237" s="54"/>
    </row>
    <row r="238" spans="1:43" ht="36.75" thickTop="1" thickBot="1">
      <c r="A238" s="54"/>
      <c r="B238" s="54"/>
      <c r="C238" s="54"/>
      <c r="D238" s="54"/>
      <c r="E238" s="54"/>
      <c r="F238" s="54"/>
      <c r="G238" s="54"/>
      <c r="H238" s="54"/>
      <c r="I238" s="54"/>
      <c r="J238" s="54"/>
      <c r="K238" s="54"/>
      <c r="L238" s="54"/>
      <c r="M238" s="54"/>
      <c r="N238" s="54"/>
      <c r="O238" s="54"/>
      <c r="P238" s="54"/>
      <c r="Q238" s="54"/>
      <c r="R238" s="54"/>
      <c r="S238" s="54"/>
      <c r="T238" s="54"/>
      <c r="U238" s="54"/>
      <c r="V238" s="189"/>
      <c r="W238" s="91"/>
      <c r="X238" s="67"/>
      <c r="Y238" s="89" t="s">
        <v>570</v>
      </c>
      <c r="Z238" s="67"/>
      <c r="AA238" s="102"/>
      <c r="AB238" s="54"/>
      <c r="AC238" s="54"/>
      <c r="AD238" s="54"/>
      <c r="AE238" s="54"/>
      <c r="AF238" s="54"/>
      <c r="AG238" s="54"/>
      <c r="AH238" s="54"/>
      <c r="AI238" s="54"/>
      <c r="AJ238" s="54"/>
      <c r="AK238" s="54"/>
      <c r="AL238" s="54"/>
      <c r="AM238" s="54"/>
      <c r="AN238" s="54"/>
      <c r="AO238" s="54"/>
      <c r="AP238" s="54"/>
      <c r="AQ238" s="54"/>
    </row>
    <row r="239" spans="1:43" ht="36.75" thickTop="1" thickBot="1">
      <c r="A239" s="54"/>
      <c r="B239" s="54"/>
      <c r="C239" s="54"/>
      <c r="D239" s="54"/>
      <c r="E239" s="54"/>
      <c r="F239" s="54"/>
      <c r="G239" s="54"/>
      <c r="H239" s="54"/>
      <c r="I239" s="54"/>
      <c r="J239" s="54"/>
      <c r="K239" s="54"/>
      <c r="L239" s="54"/>
      <c r="M239" s="54"/>
      <c r="N239" s="54"/>
      <c r="O239" s="54"/>
      <c r="P239" s="54"/>
      <c r="Q239" s="54"/>
      <c r="R239" s="54"/>
      <c r="S239" s="54"/>
      <c r="T239" s="54"/>
      <c r="U239" s="54"/>
      <c r="V239" s="189"/>
      <c r="W239" s="91"/>
      <c r="X239" s="67"/>
      <c r="Y239" s="89" t="s">
        <v>571</v>
      </c>
      <c r="Z239" s="67"/>
      <c r="AA239" s="102"/>
      <c r="AB239" s="54"/>
      <c r="AC239" s="54"/>
      <c r="AD239" s="54"/>
      <c r="AE239" s="54"/>
      <c r="AF239" s="54"/>
      <c r="AG239" s="54"/>
      <c r="AH239" s="54"/>
      <c r="AI239" s="54"/>
      <c r="AJ239" s="54"/>
      <c r="AK239" s="54"/>
      <c r="AL239" s="54"/>
      <c r="AM239" s="54"/>
      <c r="AN239" s="54"/>
      <c r="AO239" s="54"/>
      <c r="AP239" s="54"/>
      <c r="AQ239" s="54"/>
    </row>
    <row r="240" spans="1:43" ht="36.75" thickTop="1" thickBot="1">
      <c r="A240" s="54"/>
      <c r="B240" s="54"/>
      <c r="C240" s="54"/>
      <c r="D240" s="54"/>
      <c r="E240" s="54"/>
      <c r="F240" s="54"/>
      <c r="G240" s="54"/>
      <c r="H240" s="54"/>
      <c r="I240" s="54"/>
      <c r="J240" s="54"/>
      <c r="K240" s="54"/>
      <c r="L240" s="54"/>
      <c r="M240" s="54"/>
      <c r="N240" s="54"/>
      <c r="O240" s="54"/>
      <c r="P240" s="54"/>
      <c r="Q240" s="54"/>
      <c r="R240" s="54"/>
      <c r="S240" s="54"/>
      <c r="T240" s="54"/>
      <c r="U240" s="54"/>
      <c r="V240" s="189"/>
      <c r="W240" s="91"/>
      <c r="X240" s="67"/>
      <c r="Y240" s="89" t="s">
        <v>572</v>
      </c>
      <c r="Z240" s="67"/>
      <c r="AA240" s="102"/>
      <c r="AB240" s="54"/>
      <c r="AC240" s="54"/>
      <c r="AD240" s="54"/>
      <c r="AE240" s="54"/>
      <c r="AF240" s="54"/>
      <c r="AG240" s="54"/>
      <c r="AH240" s="54"/>
      <c r="AI240" s="54"/>
      <c r="AJ240" s="54"/>
      <c r="AK240" s="54"/>
      <c r="AL240" s="54"/>
      <c r="AM240" s="54"/>
      <c r="AN240" s="54"/>
      <c r="AO240" s="54"/>
      <c r="AP240" s="54"/>
      <c r="AQ240" s="54"/>
    </row>
    <row r="241" spans="1:43" ht="36.75" thickTop="1" thickBot="1">
      <c r="A241" s="54"/>
      <c r="B241" s="54"/>
      <c r="C241" s="54"/>
      <c r="D241" s="54"/>
      <c r="E241" s="54"/>
      <c r="F241" s="54"/>
      <c r="G241" s="54"/>
      <c r="H241" s="54"/>
      <c r="I241" s="54"/>
      <c r="J241" s="54"/>
      <c r="K241" s="54"/>
      <c r="L241" s="54"/>
      <c r="M241" s="54"/>
      <c r="N241" s="54"/>
      <c r="O241" s="54"/>
      <c r="P241" s="54"/>
      <c r="Q241" s="54"/>
      <c r="R241" s="54"/>
      <c r="S241" s="54"/>
      <c r="T241" s="54"/>
      <c r="U241" s="54"/>
      <c r="V241" s="189"/>
      <c r="W241" s="91"/>
      <c r="X241" s="67"/>
      <c r="Y241" s="89" t="s">
        <v>573</v>
      </c>
      <c r="Z241" s="67"/>
      <c r="AA241" s="102"/>
      <c r="AB241" s="54"/>
      <c r="AC241" s="54"/>
      <c r="AD241" s="54"/>
      <c r="AE241" s="54"/>
      <c r="AF241" s="54"/>
      <c r="AG241" s="54"/>
      <c r="AH241" s="54"/>
      <c r="AI241" s="54"/>
      <c r="AJ241" s="54"/>
      <c r="AK241" s="54"/>
      <c r="AL241" s="54"/>
      <c r="AM241" s="54"/>
      <c r="AN241" s="54"/>
      <c r="AO241" s="54"/>
      <c r="AP241" s="54"/>
      <c r="AQ241" s="54"/>
    </row>
    <row r="242" spans="1:43" ht="36.75" thickTop="1" thickBot="1">
      <c r="A242" s="54"/>
      <c r="B242" s="54"/>
      <c r="C242" s="54"/>
      <c r="D242" s="54"/>
      <c r="E242" s="54"/>
      <c r="F242" s="54"/>
      <c r="G242" s="54"/>
      <c r="H242" s="54"/>
      <c r="I242" s="54"/>
      <c r="J242" s="54"/>
      <c r="K242" s="54"/>
      <c r="L242" s="54"/>
      <c r="M242" s="54"/>
      <c r="N242" s="54"/>
      <c r="O242" s="54"/>
      <c r="P242" s="54"/>
      <c r="Q242" s="54"/>
      <c r="R242" s="54"/>
      <c r="S242" s="54"/>
      <c r="T242" s="54"/>
      <c r="U242" s="54"/>
      <c r="V242" s="189"/>
      <c r="W242" s="91"/>
      <c r="X242" s="67"/>
      <c r="Y242" s="89" t="s">
        <v>574</v>
      </c>
      <c r="Z242" s="67"/>
      <c r="AA242" s="102"/>
      <c r="AB242" s="54"/>
      <c r="AC242" s="54"/>
      <c r="AD242" s="54"/>
      <c r="AE242" s="54"/>
      <c r="AF242" s="54"/>
      <c r="AG242" s="54"/>
      <c r="AH242" s="54"/>
      <c r="AI242" s="54"/>
      <c r="AJ242" s="54"/>
      <c r="AK242" s="54"/>
      <c r="AL242" s="54"/>
      <c r="AM242" s="54"/>
      <c r="AN242" s="54"/>
      <c r="AO242" s="54"/>
      <c r="AP242" s="54"/>
      <c r="AQ242" s="54"/>
    </row>
    <row r="243" spans="1:43" ht="36.75" thickTop="1" thickBot="1">
      <c r="A243" s="54"/>
      <c r="B243" s="54"/>
      <c r="C243" s="54"/>
      <c r="D243" s="54"/>
      <c r="E243" s="54"/>
      <c r="F243" s="54"/>
      <c r="G243" s="54"/>
      <c r="H243" s="54"/>
      <c r="I243" s="54"/>
      <c r="J243" s="54"/>
      <c r="K243" s="54"/>
      <c r="L243" s="54"/>
      <c r="M243" s="54"/>
      <c r="N243" s="54"/>
      <c r="O243" s="54"/>
      <c r="P243" s="54"/>
      <c r="Q243" s="54"/>
      <c r="R243" s="54"/>
      <c r="S243" s="54"/>
      <c r="T243" s="54"/>
      <c r="U243" s="54"/>
      <c r="V243" s="189"/>
      <c r="W243" s="91"/>
      <c r="X243" s="67"/>
      <c r="Y243" s="89" t="s">
        <v>575</v>
      </c>
      <c r="Z243" s="67"/>
      <c r="AA243" s="102"/>
      <c r="AB243" s="54"/>
      <c r="AC243" s="54"/>
      <c r="AD243" s="54"/>
      <c r="AE243" s="54"/>
      <c r="AF243" s="54"/>
      <c r="AG243" s="54"/>
      <c r="AH243" s="54"/>
      <c r="AI243" s="54"/>
      <c r="AJ243" s="54"/>
      <c r="AK243" s="54"/>
      <c r="AL243" s="54"/>
      <c r="AM243" s="54"/>
      <c r="AN243" s="54"/>
      <c r="AO243" s="54"/>
      <c r="AP243" s="54"/>
      <c r="AQ243" s="54"/>
    </row>
    <row r="244" spans="1:43" ht="36.75" thickTop="1" thickBot="1">
      <c r="A244" s="54"/>
      <c r="B244" s="54"/>
      <c r="C244" s="54"/>
      <c r="D244" s="54"/>
      <c r="E244" s="54"/>
      <c r="F244" s="54"/>
      <c r="G244" s="54"/>
      <c r="H244" s="54"/>
      <c r="I244" s="54"/>
      <c r="J244" s="54"/>
      <c r="K244" s="54"/>
      <c r="L244" s="54"/>
      <c r="M244" s="54"/>
      <c r="N244" s="54"/>
      <c r="O244" s="54"/>
      <c r="P244" s="54"/>
      <c r="Q244" s="54"/>
      <c r="R244" s="54"/>
      <c r="S244" s="54"/>
      <c r="T244" s="54"/>
      <c r="U244" s="54"/>
      <c r="V244" s="189"/>
      <c r="W244" s="91"/>
      <c r="X244" s="97"/>
      <c r="Y244" s="89" t="s">
        <v>576</v>
      </c>
      <c r="Z244" s="67"/>
      <c r="AA244" s="102"/>
      <c r="AB244" s="54"/>
      <c r="AC244" s="54"/>
      <c r="AD244" s="54"/>
      <c r="AE244" s="54"/>
      <c r="AF244" s="54"/>
      <c r="AG244" s="54"/>
      <c r="AH244" s="54"/>
      <c r="AI244" s="54"/>
      <c r="AJ244" s="54"/>
      <c r="AK244" s="54"/>
      <c r="AL244" s="54"/>
      <c r="AM244" s="54"/>
      <c r="AN244" s="54"/>
      <c r="AO244" s="54"/>
      <c r="AP244" s="54"/>
      <c r="AQ244" s="54"/>
    </row>
    <row r="245" spans="1:43" ht="36.75" thickTop="1" thickBot="1">
      <c r="A245" s="54"/>
      <c r="B245" s="54"/>
      <c r="C245" s="54"/>
      <c r="D245" s="54"/>
      <c r="E245" s="54"/>
      <c r="F245" s="54"/>
      <c r="G245" s="54"/>
      <c r="H245" s="54"/>
      <c r="I245" s="54"/>
      <c r="J245" s="54"/>
      <c r="K245" s="54"/>
      <c r="L245" s="54"/>
      <c r="M245" s="54"/>
      <c r="N245" s="54"/>
      <c r="O245" s="54"/>
      <c r="P245" s="54"/>
      <c r="Q245" s="54"/>
      <c r="R245" s="54"/>
      <c r="S245" s="54"/>
      <c r="T245" s="54"/>
      <c r="U245" s="54"/>
      <c r="V245" s="189"/>
      <c r="W245" s="91"/>
      <c r="X245" s="67"/>
      <c r="Y245" s="89" t="s">
        <v>577</v>
      </c>
      <c r="Z245" s="67"/>
      <c r="AA245" s="102"/>
      <c r="AB245" s="54"/>
      <c r="AC245" s="54"/>
      <c r="AD245" s="54"/>
      <c r="AE245" s="54"/>
      <c r="AF245" s="54"/>
      <c r="AG245" s="54"/>
      <c r="AH245" s="54"/>
      <c r="AI245" s="54"/>
      <c r="AJ245" s="54"/>
      <c r="AK245" s="54"/>
      <c r="AL245" s="54"/>
      <c r="AM245" s="54"/>
      <c r="AN245" s="54"/>
      <c r="AO245" s="54"/>
      <c r="AP245" s="54"/>
      <c r="AQ245" s="54"/>
    </row>
    <row r="246" spans="1:43" ht="36.75" thickTop="1" thickBot="1">
      <c r="A246" s="54"/>
      <c r="B246" s="54"/>
      <c r="C246" s="54"/>
      <c r="D246" s="54"/>
      <c r="E246" s="54"/>
      <c r="F246" s="54"/>
      <c r="G246" s="54"/>
      <c r="H246" s="54"/>
      <c r="I246" s="54"/>
      <c r="J246" s="54"/>
      <c r="K246" s="54"/>
      <c r="L246" s="54"/>
      <c r="M246" s="54"/>
      <c r="N246" s="54"/>
      <c r="O246" s="54"/>
      <c r="P246" s="54"/>
      <c r="Q246" s="54"/>
      <c r="R246" s="54"/>
      <c r="S246" s="54"/>
      <c r="T246" s="54"/>
      <c r="U246" s="54"/>
      <c r="V246" s="189"/>
      <c r="W246" s="91"/>
      <c r="X246" s="67"/>
      <c r="Y246" s="89" t="s">
        <v>578</v>
      </c>
      <c r="Z246" s="67"/>
      <c r="AA246" s="102"/>
      <c r="AB246" s="54"/>
      <c r="AC246" s="54"/>
      <c r="AD246" s="54"/>
      <c r="AE246" s="54"/>
      <c r="AF246" s="54"/>
      <c r="AG246" s="54"/>
      <c r="AH246" s="54"/>
      <c r="AI246" s="54"/>
      <c r="AJ246" s="54"/>
      <c r="AK246" s="54"/>
      <c r="AL246" s="54"/>
      <c r="AM246" s="54"/>
      <c r="AN246" s="54"/>
      <c r="AO246" s="54"/>
      <c r="AP246" s="54"/>
      <c r="AQ246" s="54"/>
    </row>
    <row r="247" spans="1:43" ht="36.75" thickTop="1" thickBot="1">
      <c r="A247" s="54"/>
      <c r="B247" s="54"/>
      <c r="C247" s="54"/>
      <c r="D247" s="54"/>
      <c r="E247" s="54"/>
      <c r="F247" s="54"/>
      <c r="G247" s="54"/>
      <c r="H247" s="54"/>
      <c r="I247" s="54"/>
      <c r="J247" s="54"/>
      <c r="K247" s="54"/>
      <c r="L247" s="54"/>
      <c r="M247" s="54"/>
      <c r="N247" s="54"/>
      <c r="O247" s="54"/>
      <c r="P247" s="54"/>
      <c r="Q247" s="54"/>
      <c r="R247" s="54"/>
      <c r="S247" s="54"/>
      <c r="T247" s="54"/>
      <c r="U247" s="54"/>
      <c r="V247" s="189"/>
      <c r="W247" s="91"/>
      <c r="X247" s="67"/>
      <c r="Y247" s="89" t="s">
        <v>579</v>
      </c>
      <c r="Z247" s="67"/>
      <c r="AA247" s="102"/>
      <c r="AB247" s="54"/>
      <c r="AC247" s="54"/>
      <c r="AD247" s="54"/>
      <c r="AE247" s="54"/>
      <c r="AF247" s="54"/>
      <c r="AG247" s="54"/>
      <c r="AH247" s="54"/>
      <c r="AI247" s="54"/>
      <c r="AJ247" s="54"/>
      <c r="AK247" s="54"/>
      <c r="AL247" s="54"/>
      <c r="AM247" s="54"/>
      <c r="AN247" s="54"/>
      <c r="AO247" s="54"/>
      <c r="AP247" s="54"/>
      <c r="AQ247" s="54"/>
    </row>
    <row r="248" spans="1:43" ht="36.75" thickTop="1" thickBot="1">
      <c r="A248" s="54"/>
      <c r="B248" s="54"/>
      <c r="C248" s="54"/>
      <c r="D248" s="54"/>
      <c r="E248" s="54"/>
      <c r="F248" s="54"/>
      <c r="G248" s="54"/>
      <c r="H248" s="54"/>
      <c r="I248" s="54"/>
      <c r="J248" s="54"/>
      <c r="K248" s="54"/>
      <c r="L248" s="54"/>
      <c r="M248" s="54"/>
      <c r="N248" s="54"/>
      <c r="O248" s="54"/>
      <c r="P248" s="54"/>
      <c r="Q248" s="54"/>
      <c r="R248" s="54"/>
      <c r="S248" s="54"/>
      <c r="T248" s="54"/>
      <c r="U248" s="54"/>
      <c r="V248" s="189"/>
      <c r="W248" s="91"/>
      <c r="X248" s="67"/>
      <c r="Y248" s="89" t="s">
        <v>580</v>
      </c>
      <c r="Z248" s="67"/>
      <c r="AA248" s="102"/>
      <c r="AB248" s="54"/>
      <c r="AC248" s="54"/>
      <c r="AD248" s="54"/>
      <c r="AE248" s="54"/>
      <c r="AF248" s="54"/>
      <c r="AG248" s="54"/>
      <c r="AH248" s="54"/>
      <c r="AI248" s="54"/>
      <c r="AJ248" s="54"/>
      <c r="AK248" s="54"/>
      <c r="AL248" s="54"/>
      <c r="AM248" s="54"/>
      <c r="AN248" s="54"/>
      <c r="AO248" s="54"/>
      <c r="AP248" s="54"/>
      <c r="AQ248" s="54"/>
    </row>
    <row r="249" spans="1:43" ht="36.75" thickTop="1" thickBot="1">
      <c r="A249" s="54"/>
      <c r="B249" s="54"/>
      <c r="C249" s="54"/>
      <c r="D249" s="54"/>
      <c r="E249" s="54"/>
      <c r="F249" s="54"/>
      <c r="G249" s="54"/>
      <c r="H249" s="54"/>
      <c r="I249" s="54"/>
      <c r="J249" s="54"/>
      <c r="K249" s="54"/>
      <c r="L249" s="54"/>
      <c r="M249" s="54"/>
      <c r="N249" s="54"/>
      <c r="O249" s="54"/>
      <c r="P249" s="54"/>
      <c r="Q249" s="54"/>
      <c r="R249" s="54"/>
      <c r="S249" s="54"/>
      <c r="T249" s="54"/>
      <c r="U249" s="54"/>
      <c r="V249" s="189"/>
      <c r="W249" s="91"/>
      <c r="X249" s="67"/>
      <c r="Y249" s="89" t="s">
        <v>190</v>
      </c>
      <c r="Z249" s="67"/>
      <c r="AA249" s="102"/>
      <c r="AB249" s="54"/>
      <c r="AC249" s="54"/>
      <c r="AD249" s="54"/>
      <c r="AE249" s="54"/>
      <c r="AF249" s="54"/>
      <c r="AG249" s="54"/>
      <c r="AH249" s="54"/>
      <c r="AI249" s="54"/>
      <c r="AJ249" s="54"/>
      <c r="AK249" s="54"/>
      <c r="AL249" s="54"/>
      <c r="AM249" s="54"/>
      <c r="AN249" s="54"/>
      <c r="AO249" s="54"/>
      <c r="AP249" s="54"/>
      <c r="AQ249" s="54"/>
    </row>
    <row r="250" spans="1:43" ht="36.75" thickTop="1" thickBot="1">
      <c r="A250" s="54"/>
      <c r="B250" s="54"/>
      <c r="C250" s="54"/>
      <c r="D250" s="54"/>
      <c r="E250" s="54"/>
      <c r="F250" s="54"/>
      <c r="G250" s="54"/>
      <c r="H250" s="54"/>
      <c r="I250" s="54"/>
      <c r="J250" s="54"/>
      <c r="K250" s="54"/>
      <c r="L250" s="54"/>
      <c r="M250" s="54"/>
      <c r="N250" s="54"/>
      <c r="O250" s="54"/>
      <c r="P250" s="54"/>
      <c r="Q250" s="54"/>
      <c r="R250" s="54"/>
      <c r="S250" s="54"/>
      <c r="T250" s="54"/>
      <c r="U250" s="54"/>
      <c r="V250" s="189"/>
      <c r="W250" s="91"/>
      <c r="X250" s="67"/>
      <c r="Y250" s="89" t="s">
        <v>581</v>
      </c>
      <c r="Z250" s="67"/>
      <c r="AA250" s="102"/>
      <c r="AB250" s="54"/>
      <c r="AC250" s="54"/>
      <c r="AD250" s="54"/>
      <c r="AE250" s="54"/>
      <c r="AF250" s="54"/>
      <c r="AG250" s="54"/>
      <c r="AH250" s="54"/>
      <c r="AI250" s="54"/>
      <c r="AJ250" s="54"/>
      <c r="AK250" s="54"/>
      <c r="AL250" s="54"/>
      <c r="AM250" s="54"/>
      <c r="AN250" s="54"/>
      <c r="AO250" s="54"/>
      <c r="AP250" s="54"/>
      <c r="AQ250" s="54"/>
    </row>
    <row r="251" spans="1:43" ht="36.75" thickTop="1" thickBot="1">
      <c r="A251" s="54"/>
      <c r="B251" s="54"/>
      <c r="C251" s="54"/>
      <c r="D251" s="54"/>
      <c r="E251" s="54"/>
      <c r="F251" s="54"/>
      <c r="G251" s="54"/>
      <c r="H251" s="54"/>
      <c r="I251" s="54"/>
      <c r="J251" s="54"/>
      <c r="K251" s="54"/>
      <c r="L251" s="54"/>
      <c r="M251" s="54"/>
      <c r="N251" s="54"/>
      <c r="O251" s="54"/>
      <c r="P251" s="54"/>
      <c r="Q251" s="54"/>
      <c r="R251" s="54"/>
      <c r="S251" s="54"/>
      <c r="T251" s="54"/>
      <c r="U251" s="54"/>
      <c r="V251" s="189"/>
      <c r="W251" s="91"/>
      <c r="X251" s="67"/>
      <c r="Y251" s="89" t="s">
        <v>582</v>
      </c>
      <c r="Z251" s="67"/>
      <c r="AA251" s="102"/>
      <c r="AB251" s="54"/>
      <c r="AC251" s="54"/>
      <c r="AD251" s="54"/>
      <c r="AE251" s="54"/>
      <c r="AF251" s="54"/>
      <c r="AG251" s="54"/>
      <c r="AH251" s="54"/>
      <c r="AI251" s="54"/>
      <c r="AJ251" s="54"/>
      <c r="AK251" s="54"/>
      <c r="AL251" s="54"/>
      <c r="AM251" s="54"/>
      <c r="AN251" s="54"/>
      <c r="AO251" s="54"/>
      <c r="AP251" s="54"/>
      <c r="AQ251" s="54"/>
    </row>
    <row r="252" spans="1:43" ht="36.75" thickTop="1" thickBot="1">
      <c r="A252" s="54"/>
      <c r="B252" s="54"/>
      <c r="C252" s="54"/>
      <c r="D252" s="54"/>
      <c r="E252" s="54"/>
      <c r="F252" s="54"/>
      <c r="G252" s="54"/>
      <c r="H252" s="54"/>
      <c r="I252" s="54"/>
      <c r="J252" s="54"/>
      <c r="K252" s="54"/>
      <c r="L252" s="54"/>
      <c r="M252" s="54"/>
      <c r="N252" s="54"/>
      <c r="O252" s="54"/>
      <c r="P252" s="54"/>
      <c r="Q252" s="54"/>
      <c r="R252" s="54"/>
      <c r="S252" s="54"/>
      <c r="T252" s="54"/>
      <c r="U252" s="54"/>
      <c r="V252" s="189"/>
      <c r="W252" s="91"/>
      <c r="X252" s="67"/>
      <c r="Y252" s="89" t="s">
        <v>583</v>
      </c>
      <c r="Z252" s="67"/>
      <c r="AA252" s="102"/>
      <c r="AB252" s="54"/>
      <c r="AC252" s="54"/>
      <c r="AD252" s="54"/>
      <c r="AE252" s="54"/>
      <c r="AF252" s="54"/>
      <c r="AG252" s="54"/>
      <c r="AH252" s="54"/>
      <c r="AI252" s="54"/>
      <c r="AJ252" s="54"/>
      <c r="AK252" s="54"/>
      <c r="AL252" s="54"/>
      <c r="AM252" s="54"/>
      <c r="AN252" s="54"/>
      <c r="AO252" s="54"/>
      <c r="AP252" s="54"/>
      <c r="AQ252" s="54"/>
    </row>
    <row r="253" spans="1:43" ht="36.75" thickTop="1" thickBot="1">
      <c r="A253" s="54"/>
      <c r="B253" s="54"/>
      <c r="C253" s="54"/>
      <c r="D253" s="54"/>
      <c r="E253" s="54"/>
      <c r="F253" s="54"/>
      <c r="G253" s="54"/>
      <c r="H253" s="54"/>
      <c r="I253" s="54"/>
      <c r="J253" s="54"/>
      <c r="K253" s="54"/>
      <c r="L253" s="54"/>
      <c r="M253" s="54"/>
      <c r="N253" s="54"/>
      <c r="O253" s="54"/>
      <c r="P253" s="54"/>
      <c r="Q253" s="54"/>
      <c r="R253" s="54"/>
      <c r="S253" s="54"/>
      <c r="T253" s="54"/>
      <c r="U253" s="54"/>
      <c r="V253" s="189"/>
      <c r="W253" s="91"/>
      <c r="X253" s="67"/>
      <c r="Y253" s="89" t="s">
        <v>584</v>
      </c>
      <c r="Z253" s="67"/>
      <c r="AA253" s="102"/>
      <c r="AB253" s="54"/>
      <c r="AC253" s="54"/>
      <c r="AD253" s="54"/>
      <c r="AE253" s="54"/>
      <c r="AF253" s="54"/>
      <c r="AG253" s="54"/>
      <c r="AH253" s="54"/>
      <c r="AI253" s="54"/>
      <c r="AJ253" s="54"/>
      <c r="AK253" s="54"/>
      <c r="AL253" s="54"/>
      <c r="AM253" s="54"/>
      <c r="AN253" s="54"/>
      <c r="AO253" s="54"/>
      <c r="AP253" s="54"/>
      <c r="AQ253" s="54"/>
    </row>
    <row r="254" spans="1:43" ht="36.75" thickTop="1" thickBot="1">
      <c r="A254" s="54"/>
      <c r="B254" s="54"/>
      <c r="C254" s="54"/>
      <c r="D254" s="54"/>
      <c r="E254" s="54"/>
      <c r="F254" s="54"/>
      <c r="G254" s="54"/>
      <c r="H254" s="54"/>
      <c r="I254" s="54"/>
      <c r="J254" s="54"/>
      <c r="K254" s="54"/>
      <c r="L254" s="54"/>
      <c r="M254" s="54"/>
      <c r="N254" s="54"/>
      <c r="O254" s="54"/>
      <c r="P254" s="54"/>
      <c r="Q254" s="54"/>
      <c r="R254" s="54"/>
      <c r="S254" s="54"/>
      <c r="T254" s="54"/>
      <c r="U254" s="54"/>
      <c r="V254" s="189"/>
      <c r="W254" s="91"/>
      <c r="X254" s="67"/>
      <c r="Y254" s="89" t="s">
        <v>585</v>
      </c>
      <c r="Z254" s="67"/>
      <c r="AA254" s="102"/>
      <c r="AB254" s="54"/>
      <c r="AC254" s="54"/>
      <c r="AD254" s="54"/>
      <c r="AE254" s="54"/>
      <c r="AF254" s="54"/>
      <c r="AG254" s="54"/>
      <c r="AH254" s="54"/>
      <c r="AI254" s="54"/>
      <c r="AJ254" s="54"/>
      <c r="AK254" s="54"/>
      <c r="AL254" s="54"/>
      <c r="AM254" s="54"/>
      <c r="AN254" s="54"/>
      <c r="AO254" s="54"/>
      <c r="AP254" s="54"/>
      <c r="AQ254" s="54"/>
    </row>
    <row r="255" spans="1:43" ht="36.75" thickTop="1" thickBot="1">
      <c r="A255" s="54"/>
      <c r="B255" s="54"/>
      <c r="C255" s="54"/>
      <c r="D255" s="54"/>
      <c r="E255" s="54"/>
      <c r="F255" s="54"/>
      <c r="G255" s="54"/>
      <c r="H255" s="54"/>
      <c r="I255" s="54"/>
      <c r="J255" s="54"/>
      <c r="K255" s="54"/>
      <c r="L255" s="54"/>
      <c r="M255" s="54"/>
      <c r="N255" s="54"/>
      <c r="O255" s="54"/>
      <c r="P255" s="54"/>
      <c r="Q255" s="54"/>
      <c r="R255" s="54"/>
      <c r="S255" s="54"/>
      <c r="T255" s="54"/>
      <c r="U255" s="54"/>
      <c r="V255" s="189"/>
      <c r="W255" s="91"/>
      <c r="X255" s="97"/>
      <c r="Y255" s="89" t="s">
        <v>586</v>
      </c>
      <c r="Z255" s="67"/>
      <c r="AA255" s="102"/>
      <c r="AB255" s="54"/>
      <c r="AC255" s="54"/>
      <c r="AD255" s="54"/>
      <c r="AE255" s="54"/>
      <c r="AF255" s="54"/>
      <c r="AG255" s="54"/>
      <c r="AH255" s="54"/>
      <c r="AI255" s="54"/>
      <c r="AJ255" s="54"/>
      <c r="AK255" s="54"/>
      <c r="AL255" s="54"/>
      <c r="AM255" s="54"/>
      <c r="AN255" s="54"/>
      <c r="AO255" s="54"/>
      <c r="AP255" s="54"/>
      <c r="AQ255" s="54"/>
    </row>
    <row r="256" spans="1:43" ht="36.75" thickTop="1" thickBot="1">
      <c r="A256" s="54"/>
      <c r="B256" s="54"/>
      <c r="C256" s="54"/>
      <c r="D256" s="54"/>
      <c r="E256" s="54"/>
      <c r="F256" s="54"/>
      <c r="G256" s="54"/>
      <c r="H256" s="54"/>
      <c r="I256" s="54"/>
      <c r="J256" s="54"/>
      <c r="K256" s="54"/>
      <c r="L256" s="54"/>
      <c r="M256" s="54"/>
      <c r="N256" s="54"/>
      <c r="O256" s="54"/>
      <c r="P256" s="54"/>
      <c r="Q256" s="54"/>
      <c r="R256" s="54"/>
      <c r="S256" s="54"/>
      <c r="T256" s="54"/>
      <c r="U256" s="54"/>
      <c r="V256" s="189"/>
      <c r="W256" s="91"/>
      <c r="X256" s="67"/>
      <c r="Y256" s="89" t="s">
        <v>587</v>
      </c>
      <c r="Z256" s="67"/>
      <c r="AA256" s="102"/>
      <c r="AB256" s="54"/>
      <c r="AC256" s="54"/>
      <c r="AD256" s="54"/>
      <c r="AE256" s="54"/>
      <c r="AF256" s="54"/>
      <c r="AG256" s="54"/>
      <c r="AH256" s="54"/>
      <c r="AI256" s="54"/>
      <c r="AJ256" s="54"/>
      <c r="AK256" s="54"/>
      <c r="AL256" s="54"/>
      <c r="AM256" s="54"/>
      <c r="AN256" s="54"/>
      <c r="AO256" s="54"/>
      <c r="AP256" s="54"/>
      <c r="AQ256" s="54"/>
    </row>
    <row r="257" spans="1:43" ht="36.75" thickTop="1" thickBot="1">
      <c r="A257" s="54"/>
      <c r="B257" s="54"/>
      <c r="C257" s="54"/>
      <c r="D257" s="54"/>
      <c r="E257" s="54"/>
      <c r="F257" s="54"/>
      <c r="G257" s="54"/>
      <c r="H257" s="54"/>
      <c r="I257" s="54"/>
      <c r="J257" s="54"/>
      <c r="K257" s="54"/>
      <c r="L257" s="54"/>
      <c r="M257" s="54"/>
      <c r="N257" s="54"/>
      <c r="O257" s="54"/>
      <c r="P257" s="54"/>
      <c r="Q257" s="54"/>
      <c r="R257" s="54"/>
      <c r="S257" s="54"/>
      <c r="T257" s="54"/>
      <c r="U257" s="54"/>
      <c r="V257" s="189"/>
      <c r="W257" s="91"/>
      <c r="X257" s="67"/>
      <c r="Y257" s="89" t="s">
        <v>588</v>
      </c>
      <c r="Z257" s="67"/>
      <c r="AA257" s="102"/>
      <c r="AB257" s="54"/>
      <c r="AC257" s="54"/>
      <c r="AD257" s="54"/>
      <c r="AE257" s="54"/>
      <c r="AF257" s="54"/>
      <c r="AG257" s="54"/>
      <c r="AH257" s="54"/>
      <c r="AI257" s="54"/>
      <c r="AJ257" s="54"/>
      <c r="AK257" s="54"/>
      <c r="AL257" s="54"/>
      <c r="AM257" s="54"/>
      <c r="AN257" s="54"/>
      <c r="AO257" s="54"/>
      <c r="AP257" s="54"/>
      <c r="AQ257" s="54"/>
    </row>
    <row r="258" spans="1:43" ht="36.75" thickTop="1" thickBot="1">
      <c r="A258" s="54"/>
      <c r="B258" s="54"/>
      <c r="C258" s="54"/>
      <c r="D258" s="54"/>
      <c r="E258" s="54"/>
      <c r="F258" s="54"/>
      <c r="G258" s="54"/>
      <c r="H258" s="54"/>
      <c r="I258" s="54"/>
      <c r="J258" s="54"/>
      <c r="K258" s="54"/>
      <c r="L258" s="54"/>
      <c r="M258" s="54"/>
      <c r="N258" s="54"/>
      <c r="O258" s="54"/>
      <c r="P258" s="54"/>
      <c r="Q258" s="54"/>
      <c r="R258" s="54"/>
      <c r="S258" s="54"/>
      <c r="T258" s="54"/>
      <c r="U258" s="54"/>
      <c r="V258" s="189"/>
      <c r="W258" s="91"/>
      <c r="X258" s="67"/>
      <c r="Y258" s="89" t="s">
        <v>589</v>
      </c>
      <c r="Z258" s="67"/>
      <c r="AA258" s="102"/>
      <c r="AB258" s="54"/>
      <c r="AC258" s="54"/>
      <c r="AD258" s="54"/>
      <c r="AE258" s="54"/>
      <c r="AF258" s="54"/>
      <c r="AG258" s="54"/>
      <c r="AH258" s="54"/>
      <c r="AI258" s="54"/>
      <c r="AJ258" s="54"/>
      <c r="AK258" s="54"/>
      <c r="AL258" s="54"/>
      <c r="AM258" s="54"/>
      <c r="AN258" s="54"/>
      <c r="AO258" s="54"/>
      <c r="AP258" s="54"/>
      <c r="AQ258" s="54"/>
    </row>
    <row r="259" spans="1:43" ht="36.75" thickTop="1" thickBot="1">
      <c r="A259" s="54"/>
      <c r="B259" s="54"/>
      <c r="C259" s="54"/>
      <c r="D259" s="54"/>
      <c r="E259" s="54"/>
      <c r="F259" s="54"/>
      <c r="G259" s="54"/>
      <c r="H259" s="54"/>
      <c r="I259" s="54"/>
      <c r="J259" s="54"/>
      <c r="K259" s="54"/>
      <c r="L259" s="54"/>
      <c r="M259" s="54"/>
      <c r="N259" s="54"/>
      <c r="O259" s="54"/>
      <c r="P259" s="54"/>
      <c r="Q259" s="54"/>
      <c r="R259" s="54"/>
      <c r="S259" s="54"/>
      <c r="T259" s="54"/>
      <c r="U259" s="54"/>
      <c r="V259" s="189"/>
      <c r="W259" s="91"/>
      <c r="X259" s="67"/>
      <c r="Y259" s="89" t="s">
        <v>590</v>
      </c>
      <c r="Z259" s="67"/>
      <c r="AA259" s="102"/>
      <c r="AB259" s="54"/>
      <c r="AC259" s="54"/>
      <c r="AD259" s="54"/>
      <c r="AE259" s="54"/>
      <c r="AF259" s="54"/>
      <c r="AG259" s="54"/>
      <c r="AH259" s="54"/>
      <c r="AI259" s="54"/>
      <c r="AJ259" s="54"/>
      <c r="AK259" s="54"/>
      <c r="AL259" s="54"/>
      <c r="AM259" s="54"/>
      <c r="AN259" s="54"/>
      <c r="AO259" s="54"/>
      <c r="AP259" s="54"/>
      <c r="AQ259" s="54"/>
    </row>
    <row r="260" spans="1:43" ht="36.75" thickTop="1" thickBot="1">
      <c r="A260" s="54"/>
      <c r="B260" s="54"/>
      <c r="C260" s="54"/>
      <c r="D260" s="54"/>
      <c r="E260" s="54"/>
      <c r="F260" s="54"/>
      <c r="G260" s="54"/>
      <c r="H260" s="54"/>
      <c r="I260" s="54"/>
      <c r="J260" s="54"/>
      <c r="K260" s="54"/>
      <c r="L260" s="54"/>
      <c r="M260" s="54"/>
      <c r="N260" s="54"/>
      <c r="O260" s="54"/>
      <c r="P260" s="54"/>
      <c r="Q260" s="54"/>
      <c r="R260" s="54"/>
      <c r="S260" s="54"/>
      <c r="T260" s="54"/>
      <c r="U260" s="54"/>
      <c r="V260" s="189"/>
      <c r="W260" s="91"/>
      <c r="X260" s="67"/>
      <c r="Y260" s="89" t="s">
        <v>591</v>
      </c>
      <c r="Z260" s="67"/>
      <c r="AA260" s="102"/>
      <c r="AB260" s="54"/>
      <c r="AC260" s="54"/>
      <c r="AD260" s="54"/>
      <c r="AE260" s="54"/>
      <c r="AF260" s="54"/>
      <c r="AG260" s="54"/>
      <c r="AH260" s="54"/>
      <c r="AI260" s="54"/>
      <c r="AJ260" s="54"/>
      <c r="AK260" s="54"/>
      <c r="AL260" s="54"/>
      <c r="AM260" s="54"/>
      <c r="AN260" s="54"/>
      <c r="AO260" s="54"/>
      <c r="AP260" s="54"/>
      <c r="AQ260" s="54"/>
    </row>
    <row r="261" spans="1:43" ht="36.75" thickTop="1" thickBot="1">
      <c r="A261" s="54"/>
      <c r="B261" s="54"/>
      <c r="C261" s="54"/>
      <c r="D261" s="54"/>
      <c r="E261" s="54"/>
      <c r="F261" s="54"/>
      <c r="G261" s="54"/>
      <c r="H261" s="54"/>
      <c r="I261" s="54"/>
      <c r="J261" s="54"/>
      <c r="K261" s="54"/>
      <c r="L261" s="54"/>
      <c r="M261" s="54"/>
      <c r="N261" s="54"/>
      <c r="O261" s="54"/>
      <c r="P261" s="54"/>
      <c r="Q261" s="54"/>
      <c r="R261" s="54"/>
      <c r="S261" s="54"/>
      <c r="T261" s="54"/>
      <c r="U261" s="54"/>
      <c r="V261" s="189"/>
      <c r="W261" s="91"/>
      <c r="X261" s="67"/>
      <c r="Y261" s="89" t="s">
        <v>592</v>
      </c>
      <c r="Z261" s="67"/>
      <c r="AA261" s="102"/>
      <c r="AB261" s="54"/>
      <c r="AC261" s="54"/>
      <c r="AD261" s="54"/>
      <c r="AE261" s="54"/>
      <c r="AF261" s="54"/>
      <c r="AG261" s="54"/>
      <c r="AH261" s="54"/>
      <c r="AI261" s="54"/>
      <c r="AJ261" s="54"/>
      <c r="AK261" s="54"/>
      <c r="AL261" s="54"/>
      <c r="AM261" s="54"/>
      <c r="AN261" s="54"/>
      <c r="AO261" s="54"/>
      <c r="AP261" s="54"/>
      <c r="AQ261" s="54"/>
    </row>
    <row r="262" spans="1:43" ht="36.75" thickTop="1" thickBot="1">
      <c r="A262" s="54"/>
      <c r="B262" s="54"/>
      <c r="C262" s="54"/>
      <c r="D262" s="54"/>
      <c r="E262" s="54"/>
      <c r="F262" s="54"/>
      <c r="G262" s="54"/>
      <c r="H262" s="54"/>
      <c r="I262" s="54"/>
      <c r="J262" s="54"/>
      <c r="K262" s="54"/>
      <c r="L262" s="54"/>
      <c r="M262" s="54"/>
      <c r="N262" s="54"/>
      <c r="O262" s="54"/>
      <c r="P262" s="54"/>
      <c r="Q262" s="54"/>
      <c r="R262" s="54"/>
      <c r="S262" s="54"/>
      <c r="T262" s="54"/>
      <c r="U262" s="54"/>
      <c r="V262" s="189"/>
      <c r="W262" s="91"/>
      <c r="X262" s="67"/>
      <c r="Y262" s="89" t="s">
        <v>593</v>
      </c>
      <c r="Z262" s="67"/>
      <c r="AA262" s="102"/>
      <c r="AB262" s="54"/>
      <c r="AC262" s="54"/>
      <c r="AD262" s="54"/>
      <c r="AE262" s="54"/>
      <c r="AF262" s="54"/>
      <c r="AG262" s="54"/>
      <c r="AH262" s="54"/>
      <c r="AI262" s="54"/>
      <c r="AJ262" s="54"/>
      <c r="AK262" s="54"/>
      <c r="AL262" s="54"/>
      <c r="AM262" s="54"/>
      <c r="AN262" s="54"/>
      <c r="AO262" s="54"/>
      <c r="AP262" s="54"/>
      <c r="AQ262" s="54"/>
    </row>
    <row r="263" spans="1:43" ht="36.75" thickTop="1" thickBot="1">
      <c r="A263" s="54"/>
      <c r="B263" s="54"/>
      <c r="C263" s="54"/>
      <c r="D263" s="54"/>
      <c r="E263" s="54"/>
      <c r="F263" s="54"/>
      <c r="G263" s="54"/>
      <c r="H263" s="54"/>
      <c r="I263" s="54"/>
      <c r="J263" s="54"/>
      <c r="K263" s="54"/>
      <c r="L263" s="54"/>
      <c r="M263" s="54"/>
      <c r="N263" s="54"/>
      <c r="O263" s="54"/>
      <c r="P263" s="54"/>
      <c r="Q263" s="54"/>
      <c r="R263" s="54"/>
      <c r="S263" s="54"/>
      <c r="T263" s="54"/>
      <c r="U263" s="54"/>
      <c r="V263" s="189"/>
      <c r="W263" s="91"/>
      <c r="X263" s="67"/>
      <c r="Y263" s="89" t="s">
        <v>594</v>
      </c>
      <c r="Z263" s="67"/>
      <c r="AA263" s="102"/>
      <c r="AB263" s="54"/>
      <c r="AC263" s="54"/>
      <c r="AD263" s="54"/>
      <c r="AE263" s="54"/>
      <c r="AF263" s="54"/>
      <c r="AG263" s="54"/>
      <c r="AH263" s="54"/>
      <c r="AI263" s="54"/>
      <c r="AJ263" s="54"/>
      <c r="AK263" s="54"/>
      <c r="AL263" s="54"/>
      <c r="AM263" s="54"/>
      <c r="AN263" s="54"/>
      <c r="AO263" s="54"/>
      <c r="AP263" s="54"/>
      <c r="AQ263" s="54"/>
    </row>
    <row r="264" spans="1:43" ht="36.75" thickTop="1" thickBot="1">
      <c r="A264" s="54"/>
      <c r="B264" s="54"/>
      <c r="C264" s="54"/>
      <c r="D264" s="54"/>
      <c r="E264" s="54"/>
      <c r="F264" s="54"/>
      <c r="G264" s="54"/>
      <c r="H264" s="54"/>
      <c r="I264" s="54"/>
      <c r="J264" s="54"/>
      <c r="K264" s="54"/>
      <c r="L264" s="54"/>
      <c r="M264" s="54"/>
      <c r="N264" s="54"/>
      <c r="O264" s="54"/>
      <c r="P264" s="54"/>
      <c r="Q264" s="54"/>
      <c r="R264" s="54"/>
      <c r="S264" s="54"/>
      <c r="T264" s="54"/>
      <c r="U264" s="54"/>
      <c r="V264" s="189"/>
      <c r="W264" s="91"/>
      <c r="X264" s="67"/>
      <c r="Y264" s="89" t="s">
        <v>595</v>
      </c>
      <c r="Z264" s="67"/>
      <c r="AA264" s="102"/>
      <c r="AB264" s="54"/>
      <c r="AC264" s="54"/>
      <c r="AD264" s="54"/>
      <c r="AE264" s="54"/>
      <c r="AF264" s="54"/>
      <c r="AG264" s="54"/>
      <c r="AH264" s="54"/>
      <c r="AI264" s="54"/>
      <c r="AJ264" s="54"/>
      <c r="AK264" s="54"/>
      <c r="AL264" s="54"/>
      <c r="AM264" s="54"/>
      <c r="AN264" s="54"/>
      <c r="AO264" s="54"/>
      <c r="AP264" s="54"/>
      <c r="AQ264" s="54"/>
    </row>
    <row r="265" spans="1:43" ht="36.75" thickTop="1" thickBot="1">
      <c r="A265" s="54"/>
      <c r="B265" s="54"/>
      <c r="C265" s="54"/>
      <c r="D265" s="54"/>
      <c r="E265" s="54"/>
      <c r="F265" s="54"/>
      <c r="G265" s="54"/>
      <c r="H265" s="54"/>
      <c r="I265" s="54"/>
      <c r="J265" s="54"/>
      <c r="K265" s="54"/>
      <c r="L265" s="54"/>
      <c r="M265" s="54"/>
      <c r="N265" s="54"/>
      <c r="O265" s="54"/>
      <c r="P265" s="54"/>
      <c r="Q265" s="54"/>
      <c r="R265" s="54"/>
      <c r="S265" s="54"/>
      <c r="T265" s="54"/>
      <c r="U265" s="54"/>
      <c r="V265" s="189"/>
      <c r="W265" s="91"/>
      <c r="X265" s="97"/>
      <c r="Y265" s="89" t="s">
        <v>596</v>
      </c>
      <c r="Z265" s="67"/>
      <c r="AA265" s="102"/>
      <c r="AB265" s="54"/>
      <c r="AC265" s="54"/>
      <c r="AD265" s="54"/>
      <c r="AE265" s="54"/>
      <c r="AF265" s="54"/>
      <c r="AG265" s="54"/>
      <c r="AH265" s="54"/>
      <c r="AI265" s="54"/>
      <c r="AJ265" s="54"/>
      <c r="AK265" s="54"/>
      <c r="AL265" s="54"/>
      <c r="AM265" s="54"/>
      <c r="AN265" s="54"/>
      <c r="AO265" s="54"/>
      <c r="AP265" s="54"/>
      <c r="AQ265" s="54"/>
    </row>
    <row r="266" spans="1:43" ht="36.75" thickTop="1" thickBot="1">
      <c r="A266" s="54"/>
      <c r="B266" s="54"/>
      <c r="C266" s="54"/>
      <c r="D266" s="54"/>
      <c r="E266" s="54"/>
      <c r="F266" s="54"/>
      <c r="G266" s="54"/>
      <c r="H266" s="54"/>
      <c r="I266" s="54"/>
      <c r="J266" s="54"/>
      <c r="K266" s="54"/>
      <c r="L266" s="54"/>
      <c r="M266" s="54"/>
      <c r="N266" s="54"/>
      <c r="O266" s="54"/>
      <c r="P266" s="54"/>
      <c r="Q266" s="54"/>
      <c r="R266" s="54"/>
      <c r="S266" s="54"/>
      <c r="T266" s="54"/>
      <c r="U266" s="54"/>
      <c r="V266" s="189"/>
      <c r="W266" s="91"/>
      <c r="X266" s="67"/>
      <c r="Y266" s="89" t="s">
        <v>597</v>
      </c>
      <c r="Z266" s="67"/>
      <c r="AA266" s="102"/>
      <c r="AB266" s="54"/>
      <c r="AC266" s="54"/>
      <c r="AD266" s="54"/>
      <c r="AE266" s="54"/>
      <c r="AF266" s="54"/>
      <c r="AG266" s="54"/>
      <c r="AH266" s="54"/>
      <c r="AI266" s="54"/>
      <c r="AJ266" s="54"/>
      <c r="AK266" s="54"/>
      <c r="AL266" s="54"/>
      <c r="AM266" s="54"/>
      <c r="AN266" s="54"/>
      <c r="AO266" s="54"/>
      <c r="AP266" s="54"/>
      <c r="AQ266" s="54"/>
    </row>
    <row r="267" spans="1:43" ht="36.75" thickTop="1" thickBot="1">
      <c r="A267" s="54"/>
      <c r="B267" s="54"/>
      <c r="C267" s="54"/>
      <c r="D267" s="54"/>
      <c r="E267" s="54"/>
      <c r="F267" s="54"/>
      <c r="G267" s="54"/>
      <c r="H267" s="54"/>
      <c r="I267" s="54"/>
      <c r="J267" s="54"/>
      <c r="K267" s="54"/>
      <c r="L267" s="54"/>
      <c r="M267" s="54"/>
      <c r="N267" s="54"/>
      <c r="O267" s="54"/>
      <c r="P267" s="54"/>
      <c r="Q267" s="54"/>
      <c r="R267" s="54"/>
      <c r="S267" s="54"/>
      <c r="T267" s="54"/>
      <c r="U267" s="54"/>
      <c r="V267" s="189"/>
      <c r="W267" s="91"/>
      <c r="X267" s="67"/>
      <c r="Y267" s="89" t="s">
        <v>598</v>
      </c>
      <c r="Z267" s="67"/>
      <c r="AA267" s="102"/>
      <c r="AB267" s="54"/>
      <c r="AC267" s="54"/>
      <c r="AD267" s="54"/>
      <c r="AE267" s="54"/>
      <c r="AF267" s="54"/>
      <c r="AG267" s="54"/>
      <c r="AH267" s="54"/>
      <c r="AI267" s="54"/>
      <c r="AJ267" s="54"/>
      <c r="AK267" s="54"/>
      <c r="AL267" s="54"/>
      <c r="AM267" s="54"/>
      <c r="AN267" s="54"/>
      <c r="AO267" s="54"/>
      <c r="AP267" s="54"/>
      <c r="AQ267" s="54"/>
    </row>
    <row r="268" spans="1:43" ht="36.75" thickTop="1" thickBot="1">
      <c r="A268" s="54"/>
      <c r="B268" s="54"/>
      <c r="C268" s="54"/>
      <c r="D268" s="54"/>
      <c r="E268" s="54"/>
      <c r="F268" s="54"/>
      <c r="G268" s="54"/>
      <c r="H268" s="54"/>
      <c r="I268" s="54"/>
      <c r="J268" s="54"/>
      <c r="K268" s="54"/>
      <c r="L268" s="54"/>
      <c r="M268" s="54"/>
      <c r="N268" s="54"/>
      <c r="O268" s="54"/>
      <c r="P268" s="54"/>
      <c r="Q268" s="54"/>
      <c r="R268" s="54"/>
      <c r="S268" s="54"/>
      <c r="T268" s="54"/>
      <c r="U268" s="54"/>
      <c r="V268" s="189"/>
      <c r="W268" s="91"/>
      <c r="X268" s="67"/>
      <c r="Y268" s="89" t="s">
        <v>599</v>
      </c>
      <c r="Z268" s="67"/>
      <c r="AA268" s="102"/>
      <c r="AB268" s="54"/>
      <c r="AC268" s="54"/>
      <c r="AD268" s="54"/>
      <c r="AE268" s="54"/>
      <c r="AF268" s="54"/>
      <c r="AG268" s="54"/>
      <c r="AH268" s="54"/>
      <c r="AI268" s="54"/>
      <c r="AJ268" s="54"/>
      <c r="AK268" s="54"/>
      <c r="AL268" s="54"/>
      <c r="AM268" s="54"/>
      <c r="AN268" s="54"/>
      <c r="AO268" s="54"/>
      <c r="AP268" s="54"/>
      <c r="AQ268" s="54"/>
    </row>
    <row r="269" spans="1:43" ht="36.75" thickTop="1" thickBot="1">
      <c r="A269" s="54"/>
      <c r="B269" s="54"/>
      <c r="C269" s="54"/>
      <c r="D269" s="54"/>
      <c r="E269" s="54"/>
      <c r="F269" s="54"/>
      <c r="G269" s="54"/>
      <c r="H269" s="54"/>
      <c r="I269" s="54"/>
      <c r="J269" s="54"/>
      <c r="K269" s="54"/>
      <c r="L269" s="54"/>
      <c r="M269" s="54"/>
      <c r="N269" s="54"/>
      <c r="O269" s="54"/>
      <c r="P269" s="54"/>
      <c r="Q269" s="54"/>
      <c r="R269" s="54"/>
      <c r="S269" s="54"/>
      <c r="T269" s="54"/>
      <c r="U269" s="54"/>
      <c r="V269" s="189"/>
      <c r="W269" s="91"/>
      <c r="X269" s="67"/>
      <c r="Y269" s="89" t="s">
        <v>600</v>
      </c>
      <c r="Z269" s="67"/>
      <c r="AA269" s="102"/>
      <c r="AB269" s="54"/>
      <c r="AC269" s="54"/>
      <c r="AD269" s="54"/>
      <c r="AE269" s="54"/>
      <c r="AF269" s="54"/>
      <c r="AG269" s="54"/>
      <c r="AH269" s="54"/>
      <c r="AI269" s="54"/>
      <c r="AJ269" s="54"/>
      <c r="AK269" s="54"/>
      <c r="AL269" s="54"/>
      <c r="AM269" s="54"/>
      <c r="AN269" s="54"/>
      <c r="AO269" s="54"/>
      <c r="AP269" s="54"/>
      <c r="AQ269" s="54"/>
    </row>
    <row r="270" spans="1:43" ht="36.75" thickTop="1" thickBot="1">
      <c r="A270" s="54"/>
      <c r="B270" s="54"/>
      <c r="C270" s="54"/>
      <c r="D270" s="54"/>
      <c r="E270" s="54"/>
      <c r="F270" s="54"/>
      <c r="G270" s="54"/>
      <c r="H270" s="54"/>
      <c r="I270" s="54"/>
      <c r="J270" s="54"/>
      <c r="K270" s="54"/>
      <c r="L270" s="54"/>
      <c r="M270" s="54"/>
      <c r="N270" s="54"/>
      <c r="O270" s="54"/>
      <c r="P270" s="54"/>
      <c r="Q270" s="54"/>
      <c r="R270" s="54"/>
      <c r="S270" s="54"/>
      <c r="T270" s="54"/>
      <c r="U270" s="54"/>
      <c r="V270" s="189"/>
      <c r="W270" s="91"/>
      <c r="X270" s="67"/>
      <c r="Y270" s="89" t="s">
        <v>601</v>
      </c>
      <c r="Z270" s="67"/>
      <c r="AA270" s="102"/>
      <c r="AB270" s="54"/>
      <c r="AC270" s="54"/>
      <c r="AD270" s="54"/>
      <c r="AE270" s="54"/>
      <c r="AF270" s="54"/>
      <c r="AG270" s="54"/>
      <c r="AH270" s="54"/>
      <c r="AI270" s="54"/>
      <c r="AJ270" s="54"/>
      <c r="AK270" s="54"/>
      <c r="AL270" s="54"/>
      <c r="AM270" s="54"/>
      <c r="AN270" s="54"/>
      <c r="AO270" s="54"/>
      <c r="AP270" s="54"/>
      <c r="AQ270" s="54"/>
    </row>
    <row r="271" spans="1:43" ht="36.75" thickTop="1" thickBot="1">
      <c r="A271" s="54"/>
      <c r="B271" s="54"/>
      <c r="C271" s="54"/>
      <c r="D271" s="54"/>
      <c r="E271" s="54"/>
      <c r="F271" s="54"/>
      <c r="G271" s="54"/>
      <c r="H271" s="54"/>
      <c r="I271" s="54"/>
      <c r="J271" s="54"/>
      <c r="K271" s="54"/>
      <c r="L271" s="54"/>
      <c r="M271" s="54"/>
      <c r="N271" s="54"/>
      <c r="O271" s="54"/>
      <c r="P271" s="54"/>
      <c r="Q271" s="54"/>
      <c r="R271" s="54"/>
      <c r="S271" s="54"/>
      <c r="T271" s="54"/>
      <c r="U271" s="54"/>
      <c r="V271" s="189"/>
      <c r="W271" s="91"/>
      <c r="X271" s="67"/>
      <c r="Y271" s="89" t="s">
        <v>602</v>
      </c>
      <c r="Z271" s="67"/>
      <c r="AA271" s="102"/>
      <c r="AB271" s="54"/>
      <c r="AC271" s="54"/>
      <c r="AD271" s="54"/>
      <c r="AE271" s="54"/>
      <c r="AF271" s="54"/>
      <c r="AG271" s="54"/>
      <c r="AH271" s="54"/>
      <c r="AI271" s="54"/>
      <c r="AJ271" s="54"/>
      <c r="AK271" s="54"/>
      <c r="AL271" s="54"/>
      <c r="AM271" s="54"/>
      <c r="AN271" s="54"/>
      <c r="AO271" s="54"/>
      <c r="AP271" s="54"/>
      <c r="AQ271" s="54"/>
    </row>
    <row r="272" spans="1:43" ht="36.75" thickTop="1" thickBot="1">
      <c r="A272" s="54"/>
      <c r="B272" s="54"/>
      <c r="C272" s="54"/>
      <c r="D272" s="54"/>
      <c r="E272" s="54"/>
      <c r="F272" s="54"/>
      <c r="G272" s="54"/>
      <c r="H272" s="54"/>
      <c r="I272" s="54"/>
      <c r="J272" s="54"/>
      <c r="K272" s="54"/>
      <c r="L272" s="54"/>
      <c r="M272" s="54"/>
      <c r="N272" s="54"/>
      <c r="O272" s="54"/>
      <c r="P272" s="54"/>
      <c r="Q272" s="54"/>
      <c r="R272" s="54"/>
      <c r="S272" s="54"/>
      <c r="T272" s="54"/>
      <c r="U272" s="54"/>
      <c r="V272" s="189"/>
      <c r="W272" s="91"/>
      <c r="X272" s="67"/>
      <c r="Y272" s="89" t="s">
        <v>603</v>
      </c>
      <c r="Z272" s="67"/>
      <c r="AA272" s="102"/>
      <c r="AB272" s="54"/>
      <c r="AC272" s="54"/>
      <c r="AD272" s="54"/>
      <c r="AE272" s="54"/>
      <c r="AF272" s="54"/>
      <c r="AG272" s="54"/>
      <c r="AH272" s="54"/>
      <c r="AI272" s="54"/>
      <c r="AJ272" s="54"/>
      <c r="AK272" s="54"/>
      <c r="AL272" s="54"/>
      <c r="AM272" s="54"/>
      <c r="AN272" s="54"/>
      <c r="AO272" s="54"/>
      <c r="AP272" s="54"/>
      <c r="AQ272" s="54"/>
    </row>
    <row r="273" spans="1:43" ht="36.75" thickTop="1" thickBot="1">
      <c r="A273" s="54"/>
      <c r="B273" s="54"/>
      <c r="C273" s="54"/>
      <c r="D273" s="54"/>
      <c r="E273" s="54"/>
      <c r="F273" s="54"/>
      <c r="G273" s="54"/>
      <c r="H273" s="54"/>
      <c r="I273" s="54"/>
      <c r="J273" s="54"/>
      <c r="K273" s="54"/>
      <c r="L273" s="54"/>
      <c r="M273" s="54"/>
      <c r="N273" s="54"/>
      <c r="O273" s="54"/>
      <c r="P273" s="54"/>
      <c r="Q273" s="54"/>
      <c r="R273" s="54"/>
      <c r="S273" s="54"/>
      <c r="T273" s="54"/>
      <c r="U273" s="54"/>
      <c r="V273" s="189"/>
      <c r="W273" s="91"/>
      <c r="X273" s="67"/>
      <c r="Y273" s="89" t="s">
        <v>604</v>
      </c>
      <c r="Z273" s="67"/>
      <c r="AA273" s="102"/>
      <c r="AB273" s="54"/>
      <c r="AC273" s="54"/>
      <c r="AD273" s="54"/>
      <c r="AE273" s="54"/>
      <c r="AF273" s="54"/>
      <c r="AG273" s="54"/>
      <c r="AH273" s="54"/>
      <c r="AI273" s="54"/>
      <c r="AJ273" s="54"/>
      <c r="AK273" s="54"/>
      <c r="AL273" s="54"/>
      <c r="AM273" s="54"/>
      <c r="AN273" s="54"/>
      <c r="AO273" s="54"/>
      <c r="AP273" s="54"/>
      <c r="AQ273" s="54"/>
    </row>
    <row r="274" spans="1:43" ht="36.75" thickTop="1" thickBot="1">
      <c r="A274" s="54"/>
      <c r="B274" s="54"/>
      <c r="C274" s="54"/>
      <c r="D274" s="54"/>
      <c r="E274" s="54"/>
      <c r="F274" s="54"/>
      <c r="G274" s="54"/>
      <c r="H274" s="54"/>
      <c r="I274" s="54"/>
      <c r="J274" s="54"/>
      <c r="K274" s="54"/>
      <c r="L274" s="54"/>
      <c r="M274" s="54"/>
      <c r="N274" s="54"/>
      <c r="O274" s="54"/>
      <c r="P274" s="54"/>
      <c r="Q274" s="54"/>
      <c r="R274" s="54"/>
      <c r="S274" s="54"/>
      <c r="T274" s="54"/>
      <c r="U274" s="54"/>
      <c r="V274" s="189"/>
      <c r="W274" s="91"/>
      <c r="X274" s="67"/>
      <c r="Y274" s="89" t="s">
        <v>605</v>
      </c>
      <c r="Z274" s="67"/>
      <c r="AA274" s="102"/>
      <c r="AB274" s="54"/>
      <c r="AC274" s="54"/>
      <c r="AD274" s="54"/>
      <c r="AE274" s="54"/>
      <c r="AF274" s="54"/>
      <c r="AG274" s="54"/>
      <c r="AH274" s="54"/>
      <c r="AI274" s="54"/>
      <c r="AJ274" s="54"/>
      <c r="AK274" s="54"/>
      <c r="AL274" s="54"/>
      <c r="AM274" s="54"/>
      <c r="AN274" s="54"/>
      <c r="AO274" s="54"/>
      <c r="AP274" s="54"/>
      <c r="AQ274" s="54"/>
    </row>
    <row r="275" spans="1:43" ht="36.75" thickTop="1" thickBot="1">
      <c r="A275" s="54"/>
      <c r="B275" s="54"/>
      <c r="C275" s="54"/>
      <c r="D275" s="54"/>
      <c r="E275" s="54"/>
      <c r="F275" s="54"/>
      <c r="G275" s="54"/>
      <c r="H275" s="54"/>
      <c r="I275" s="54"/>
      <c r="J275" s="54"/>
      <c r="K275" s="54"/>
      <c r="L275" s="54"/>
      <c r="M275" s="54"/>
      <c r="N275" s="54"/>
      <c r="O275" s="54"/>
      <c r="P275" s="54"/>
      <c r="Q275" s="54"/>
      <c r="R275" s="54"/>
      <c r="S275" s="54"/>
      <c r="T275" s="54"/>
      <c r="U275" s="54"/>
      <c r="V275" s="189"/>
      <c r="W275" s="91"/>
      <c r="X275" s="67"/>
      <c r="Y275" s="89" t="s">
        <v>606</v>
      </c>
      <c r="Z275" s="67"/>
      <c r="AA275" s="102"/>
      <c r="AB275" s="54"/>
      <c r="AC275" s="54"/>
      <c r="AD275" s="54"/>
      <c r="AE275" s="54"/>
      <c r="AF275" s="54"/>
      <c r="AG275" s="54"/>
      <c r="AH275" s="54"/>
      <c r="AI275" s="54"/>
      <c r="AJ275" s="54"/>
      <c r="AK275" s="54"/>
      <c r="AL275" s="54"/>
      <c r="AM275" s="54"/>
      <c r="AN275" s="54"/>
      <c r="AO275" s="54"/>
      <c r="AP275" s="54"/>
      <c r="AQ275" s="54"/>
    </row>
    <row r="276" spans="1:43" ht="36.75" thickTop="1" thickBot="1">
      <c r="A276" s="54"/>
      <c r="B276" s="54"/>
      <c r="C276" s="54"/>
      <c r="D276" s="54"/>
      <c r="E276" s="54"/>
      <c r="F276" s="54"/>
      <c r="G276" s="54"/>
      <c r="H276" s="54"/>
      <c r="I276" s="54"/>
      <c r="J276" s="54"/>
      <c r="K276" s="54"/>
      <c r="L276" s="54"/>
      <c r="M276" s="54"/>
      <c r="N276" s="54"/>
      <c r="O276" s="54"/>
      <c r="P276" s="54"/>
      <c r="Q276" s="54"/>
      <c r="R276" s="54"/>
      <c r="S276" s="54"/>
      <c r="T276" s="54"/>
      <c r="U276" s="54"/>
      <c r="V276" s="189"/>
      <c r="W276" s="91"/>
      <c r="X276" s="67"/>
      <c r="Y276" s="89" t="s">
        <v>607</v>
      </c>
      <c r="Z276" s="67"/>
      <c r="AA276" s="102"/>
      <c r="AB276" s="54"/>
      <c r="AC276" s="54"/>
      <c r="AD276" s="54"/>
      <c r="AE276" s="54"/>
      <c r="AF276" s="54"/>
      <c r="AG276" s="54"/>
      <c r="AH276" s="54"/>
      <c r="AI276" s="54"/>
      <c r="AJ276" s="54"/>
      <c r="AK276" s="54"/>
      <c r="AL276" s="54"/>
      <c r="AM276" s="54"/>
      <c r="AN276" s="54"/>
      <c r="AO276" s="54"/>
      <c r="AP276" s="54"/>
      <c r="AQ276" s="54"/>
    </row>
    <row r="277" spans="1:43" ht="36.75" thickTop="1" thickBot="1">
      <c r="A277" s="54"/>
      <c r="B277" s="54"/>
      <c r="C277" s="54"/>
      <c r="D277" s="54"/>
      <c r="E277" s="54"/>
      <c r="F277" s="54"/>
      <c r="G277" s="54"/>
      <c r="H277" s="54"/>
      <c r="I277" s="54"/>
      <c r="J277" s="54"/>
      <c r="K277" s="54"/>
      <c r="L277" s="54"/>
      <c r="M277" s="54"/>
      <c r="N277" s="54"/>
      <c r="O277" s="54"/>
      <c r="P277" s="54"/>
      <c r="Q277" s="54"/>
      <c r="R277" s="54"/>
      <c r="S277" s="54"/>
      <c r="T277" s="54"/>
      <c r="U277" s="54"/>
      <c r="V277" s="189"/>
      <c r="W277" s="91"/>
      <c r="X277" s="67"/>
      <c r="Y277" s="89" t="s">
        <v>608</v>
      </c>
      <c r="Z277" s="67"/>
      <c r="AA277" s="102"/>
      <c r="AB277" s="54"/>
      <c r="AC277" s="54"/>
      <c r="AD277" s="54"/>
      <c r="AE277" s="54"/>
      <c r="AF277" s="54"/>
      <c r="AG277" s="54"/>
      <c r="AH277" s="54"/>
      <c r="AI277" s="54"/>
      <c r="AJ277" s="54"/>
      <c r="AK277" s="54"/>
      <c r="AL277" s="54"/>
      <c r="AM277" s="54"/>
      <c r="AN277" s="54"/>
      <c r="AO277" s="54"/>
      <c r="AP277" s="54"/>
      <c r="AQ277" s="54"/>
    </row>
    <row r="278" spans="1:43" ht="36.75" thickTop="1" thickBot="1">
      <c r="A278" s="54"/>
      <c r="B278" s="54"/>
      <c r="C278" s="54"/>
      <c r="D278" s="54"/>
      <c r="E278" s="54"/>
      <c r="F278" s="54"/>
      <c r="G278" s="54"/>
      <c r="H278" s="54"/>
      <c r="I278" s="54"/>
      <c r="J278" s="54"/>
      <c r="K278" s="54"/>
      <c r="L278" s="54"/>
      <c r="M278" s="54"/>
      <c r="N278" s="54"/>
      <c r="O278" s="54"/>
      <c r="P278" s="54"/>
      <c r="Q278" s="54"/>
      <c r="R278" s="54"/>
      <c r="S278" s="54"/>
      <c r="T278" s="54"/>
      <c r="U278" s="54"/>
      <c r="V278" s="189"/>
      <c r="W278" s="91"/>
      <c r="X278" s="67"/>
      <c r="Y278" s="89" t="s">
        <v>609</v>
      </c>
      <c r="Z278" s="67"/>
      <c r="AA278" s="102"/>
      <c r="AB278" s="54"/>
      <c r="AC278" s="54"/>
      <c r="AD278" s="54"/>
      <c r="AE278" s="54"/>
      <c r="AF278" s="54"/>
      <c r="AG278" s="54"/>
      <c r="AH278" s="54"/>
      <c r="AI278" s="54"/>
      <c r="AJ278" s="54"/>
      <c r="AK278" s="54"/>
      <c r="AL278" s="54"/>
      <c r="AM278" s="54"/>
      <c r="AN278" s="54"/>
      <c r="AO278" s="54"/>
      <c r="AP278" s="54"/>
      <c r="AQ278" s="54"/>
    </row>
    <row r="279" spans="1:43" ht="36.75" thickTop="1" thickBot="1">
      <c r="A279" s="54"/>
      <c r="B279" s="54"/>
      <c r="C279" s="54"/>
      <c r="D279" s="54"/>
      <c r="E279" s="54"/>
      <c r="F279" s="54"/>
      <c r="G279" s="54"/>
      <c r="H279" s="54"/>
      <c r="I279" s="54"/>
      <c r="J279" s="54"/>
      <c r="K279" s="54"/>
      <c r="L279" s="54"/>
      <c r="M279" s="54"/>
      <c r="N279" s="54"/>
      <c r="O279" s="54"/>
      <c r="P279" s="54"/>
      <c r="Q279" s="54"/>
      <c r="R279" s="54"/>
      <c r="S279" s="54"/>
      <c r="T279" s="54"/>
      <c r="U279" s="54"/>
      <c r="V279" s="189"/>
      <c r="W279" s="91"/>
      <c r="X279" s="67"/>
      <c r="Y279" s="89" t="s">
        <v>610</v>
      </c>
      <c r="Z279" s="67"/>
      <c r="AA279" s="102"/>
      <c r="AB279" s="54"/>
      <c r="AC279" s="54"/>
      <c r="AD279" s="54"/>
      <c r="AE279" s="54"/>
      <c r="AF279" s="54"/>
      <c r="AG279" s="54"/>
      <c r="AH279" s="54"/>
      <c r="AI279" s="54"/>
      <c r="AJ279" s="54"/>
      <c r="AK279" s="54"/>
      <c r="AL279" s="54"/>
      <c r="AM279" s="54"/>
      <c r="AN279" s="54"/>
      <c r="AO279" s="54"/>
      <c r="AP279" s="54"/>
      <c r="AQ279" s="54"/>
    </row>
    <row r="280" spans="1:43" ht="36.75" thickTop="1" thickBot="1">
      <c r="A280" s="54"/>
      <c r="B280" s="54"/>
      <c r="C280" s="54"/>
      <c r="D280" s="54"/>
      <c r="E280" s="54"/>
      <c r="F280" s="54"/>
      <c r="G280" s="54"/>
      <c r="H280" s="54"/>
      <c r="I280" s="54"/>
      <c r="J280" s="54"/>
      <c r="K280" s="54"/>
      <c r="L280" s="54"/>
      <c r="M280" s="54"/>
      <c r="N280" s="54"/>
      <c r="O280" s="54"/>
      <c r="P280" s="54"/>
      <c r="Q280" s="54"/>
      <c r="R280" s="54"/>
      <c r="S280" s="54"/>
      <c r="T280" s="54"/>
      <c r="U280" s="54"/>
      <c r="V280" s="189"/>
      <c r="W280" s="91"/>
      <c r="X280" s="67"/>
      <c r="Y280" s="89" t="s">
        <v>611</v>
      </c>
      <c r="Z280" s="67"/>
      <c r="AA280" s="102"/>
      <c r="AB280" s="54"/>
      <c r="AC280" s="54"/>
      <c r="AD280" s="54"/>
      <c r="AE280" s="54"/>
      <c r="AF280" s="54"/>
      <c r="AG280" s="54"/>
      <c r="AH280" s="54"/>
      <c r="AI280" s="54"/>
      <c r="AJ280" s="54"/>
      <c r="AK280" s="54"/>
      <c r="AL280" s="54"/>
      <c r="AM280" s="54"/>
      <c r="AN280" s="54"/>
      <c r="AO280" s="54"/>
      <c r="AP280" s="54"/>
      <c r="AQ280" s="54"/>
    </row>
    <row r="281" spans="1:43" ht="36.75" thickTop="1" thickBot="1">
      <c r="A281" s="54"/>
      <c r="B281" s="54"/>
      <c r="C281" s="54"/>
      <c r="D281" s="54"/>
      <c r="E281" s="54"/>
      <c r="F281" s="54"/>
      <c r="G281" s="54"/>
      <c r="H281" s="54"/>
      <c r="I281" s="54"/>
      <c r="J281" s="54"/>
      <c r="K281" s="54"/>
      <c r="L281" s="54"/>
      <c r="M281" s="54"/>
      <c r="N281" s="54"/>
      <c r="O281" s="54"/>
      <c r="P281" s="54"/>
      <c r="Q281" s="54"/>
      <c r="R281" s="54"/>
      <c r="S281" s="54"/>
      <c r="T281" s="54"/>
      <c r="U281" s="54"/>
      <c r="V281" s="189"/>
      <c r="W281" s="91"/>
      <c r="X281" s="67"/>
      <c r="Y281" s="89" t="s">
        <v>612</v>
      </c>
      <c r="Z281" s="67"/>
      <c r="AA281" s="102"/>
      <c r="AB281" s="54"/>
      <c r="AC281" s="54"/>
      <c r="AD281" s="54"/>
      <c r="AE281" s="54"/>
      <c r="AF281" s="54"/>
      <c r="AG281" s="54"/>
      <c r="AH281" s="54"/>
      <c r="AI281" s="54"/>
      <c r="AJ281" s="54"/>
      <c r="AK281" s="54"/>
      <c r="AL281" s="54"/>
      <c r="AM281" s="54"/>
      <c r="AN281" s="54"/>
      <c r="AO281" s="54"/>
      <c r="AP281" s="54"/>
      <c r="AQ281" s="54"/>
    </row>
    <row r="282" spans="1:43" ht="36.75" thickTop="1" thickBot="1">
      <c r="A282" s="54"/>
      <c r="B282" s="54"/>
      <c r="C282" s="54"/>
      <c r="D282" s="54"/>
      <c r="E282" s="54"/>
      <c r="F282" s="54"/>
      <c r="G282" s="54"/>
      <c r="H282" s="54"/>
      <c r="I282" s="54"/>
      <c r="J282" s="54"/>
      <c r="K282" s="54"/>
      <c r="L282" s="54"/>
      <c r="M282" s="54"/>
      <c r="N282" s="54"/>
      <c r="O282" s="54"/>
      <c r="P282" s="54"/>
      <c r="Q282" s="54"/>
      <c r="R282" s="54"/>
      <c r="S282" s="54"/>
      <c r="T282" s="54"/>
      <c r="U282" s="54"/>
      <c r="V282" s="189"/>
      <c r="W282" s="91"/>
      <c r="X282" s="67"/>
      <c r="Y282" s="89" t="s">
        <v>613</v>
      </c>
      <c r="Z282" s="67"/>
      <c r="AA282" s="102"/>
      <c r="AB282" s="54"/>
      <c r="AC282" s="54"/>
      <c r="AD282" s="54"/>
      <c r="AE282" s="54"/>
      <c r="AF282" s="54"/>
      <c r="AG282" s="54"/>
      <c r="AH282" s="54"/>
      <c r="AI282" s="54"/>
      <c r="AJ282" s="54"/>
      <c r="AK282" s="54"/>
      <c r="AL282" s="54"/>
      <c r="AM282" s="54"/>
      <c r="AN282" s="54"/>
      <c r="AO282" s="54"/>
      <c r="AP282" s="54"/>
      <c r="AQ282" s="54"/>
    </row>
    <row r="283" spans="1:43" ht="36.75" thickTop="1" thickBot="1">
      <c r="A283" s="54"/>
      <c r="B283" s="54"/>
      <c r="C283" s="54"/>
      <c r="D283" s="54"/>
      <c r="E283" s="54"/>
      <c r="F283" s="54"/>
      <c r="G283" s="54"/>
      <c r="H283" s="54"/>
      <c r="I283" s="54"/>
      <c r="J283" s="54"/>
      <c r="K283" s="54"/>
      <c r="L283" s="54"/>
      <c r="M283" s="54"/>
      <c r="N283" s="54"/>
      <c r="O283" s="54"/>
      <c r="P283" s="54"/>
      <c r="Q283" s="54"/>
      <c r="R283" s="54"/>
      <c r="S283" s="54"/>
      <c r="T283" s="54"/>
      <c r="U283" s="54"/>
      <c r="V283" s="189"/>
      <c r="W283" s="91"/>
      <c r="X283" s="67"/>
      <c r="Y283" s="89" t="s">
        <v>614</v>
      </c>
      <c r="Z283" s="67"/>
      <c r="AA283" s="102"/>
      <c r="AB283" s="54"/>
      <c r="AC283" s="54"/>
      <c r="AD283" s="54"/>
      <c r="AE283" s="54"/>
      <c r="AF283" s="54"/>
      <c r="AG283" s="54"/>
      <c r="AH283" s="54"/>
      <c r="AI283" s="54"/>
      <c r="AJ283" s="54"/>
      <c r="AK283" s="54"/>
      <c r="AL283" s="54"/>
      <c r="AM283" s="54"/>
      <c r="AN283" s="54"/>
      <c r="AO283" s="54"/>
      <c r="AP283" s="54"/>
      <c r="AQ283" s="54"/>
    </row>
    <row r="284" spans="1:43" ht="36.75" thickTop="1" thickBot="1">
      <c r="A284" s="54"/>
      <c r="B284" s="54"/>
      <c r="C284" s="54"/>
      <c r="D284" s="54"/>
      <c r="E284" s="54"/>
      <c r="F284" s="54"/>
      <c r="G284" s="54"/>
      <c r="H284" s="54"/>
      <c r="I284" s="54"/>
      <c r="J284" s="54"/>
      <c r="K284" s="54"/>
      <c r="L284" s="54"/>
      <c r="M284" s="54"/>
      <c r="N284" s="54"/>
      <c r="O284" s="54"/>
      <c r="P284" s="54"/>
      <c r="Q284" s="54"/>
      <c r="R284" s="54"/>
      <c r="S284" s="54"/>
      <c r="T284" s="54"/>
      <c r="U284" s="54"/>
      <c r="V284" s="189"/>
      <c r="W284" s="91"/>
      <c r="X284" s="67"/>
      <c r="Y284" s="89" t="s">
        <v>615</v>
      </c>
      <c r="Z284" s="67"/>
      <c r="AA284" s="102"/>
      <c r="AB284" s="54"/>
      <c r="AC284" s="54"/>
      <c r="AD284" s="54"/>
      <c r="AE284" s="54"/>
      <c r="AF284" s="54"/>
      <c r="AG284" s="54"/>
      <c r="AH284" s="54"/>
      <c r="AI284" s="54"/>
      <c r="AJ284" s="54"/>
      <c r="AK284" s="54"/>
      <c r="AL284" s="54"/>
      <c r="AM284" s="54"/>
      <c r="AN284" s="54"/>
      <c r="AO284" s="54"/>
      <c r="AP284" s="54"/>
      <c r="AQ284" s="54"/>
    </row>
    <row r="285" spans="1:43" ht="36.75" thickTop="1" thickBot="1">
      <c r="A285" s="54"/>
      <c r="B285" s="54"/>
      <c r="C285" s="54"/>
      <c r="D285" s="54"/>
      <c r="E285" s="54"/>
      <c r="F285" s="54"/>
      <c r="G285" s="54"/>
      <c r="H285" s="54"/>
      <c r="I285" s="54"/>
      <c r="J285" s="54"/>
      <c r="K285" s="54"/>
      <c r="L285" s="54"/>
      <c r="M285" s="54"/>
      <c r="N285" s="54"/>
      <c r="O285" s="54"/>
      <c r="P285" s="54"/>
      <c r="Q285" s="54"/>
      <c r="R285" s="54"/>
      <c r="S285" s="54"/>
      <c r="T285" s="54"/>
      <c r="U285" s="54"/>
      <c r="V285" s="189"/>
      <c r="W285" s="91"/>
      <c r="X285" s="67"/>
      <c r="Y285" s="89" t="s">
        <v>616</v>
      </c>
      <c r="Z285" s="67"/>
      <c r="AA285" s="102"/>
      <c r="AB285" s="54"/>
      <c r="AC285" s="54"/>
      <c r="AD285" s="54"/>
      <c r="AE285" s="54"/>
      <c r="AF285" s="54"/>
      <c r="AG285" s="54"/>
      <c r="AH285" s="54"/>
      <c r="AI285" s="54"/>
      <c r="AJ285" s="54"/>
      <c r="AK285" s="54"/>
      <c r="AL285" s="54"/>
      <c r="AM285" s="54"/>
      <c r="AN285" s="54"/>
      <c r="AO285" s="54"/>
      <c r="AP285" s="54"/>
      <c r="AQ285" s="54"/>
    </row>
    <row r="286" spans="1:43" ht="36.75" thickTop="1" thickBot="1">
      <c r="A286" s="54"/>
      <c r="B286" s="54"/>
      <c r="C286" s="54"/>
      <c r="D286" s="54"/>
      <c r="E286" s="54"/>
      <c r="F286" s="54"/>
      <c r="G286" s="54"/>
      <c r="H286" s="54"/>
      <c r="I286" s="54"/>
      <c r="J286" s="54"/>
      <c r="K286" s="54"/>
      <c r="L286" s="54"/>
      <c r="M286" s="54"/>
      <c r="N286" s="54"/>
      <c r="O286" s="54"/>
      <c r="P286" s="54"/>
      <c r="Q286" s="54"/>
      <c r="R286" s="54"/>
      <c r="S286" s="54"/>
      <c r="T286" s="54"/>
      <c r="U286" s="54"/>
      <c r="V286" s="189"/>
      <c r="W286" s="91"/>
      <c r="X286" s="67"/>
      <c r="Y286" s="89" t="s">
        <v>617</v>
      </c>
      <c r="Z286" s="67"/>
      <c r="AA286" s="102"/>
      <c r="AB286" s="54"/>
      <c r="AC286" s="54"/>
      <c r="AD286" s="54"/>
      <c r="AE286" s="54"/>
      <c r="AF286" s="54"/>
      <c r="AG286" s="54"/>
      <c r="AH286" s="54"/>
      <c r="AI286" s="54"/>
      <c r="AJ286" s="54"/>
      <c r="AK286" s="54"/>
      <c r="AL286" s="54"/>
      <c r="AM286" s="54"/>
      <c r="AN286" s="54"/>
      <c r="AO286" s="54"/>
      <c r="AP286" s="54"/>
      <c r="AQ286" s="54"/>
    </row>
    <row r="287" spans="1:43" ht="36.75" thickTop="1" thickBot="1">
      <c r="A287" s="54"/>
      <c r="B287" s="54"/>
      <c r="C287" s="54"/>
      <c r="D287" s="54"/>
      <c r="E287" s="54"/>
      <c r="F287" s="54"/>
      <c r="G287" s="54"/>
      <c r="H287" s="54"/>
      <c r="I287" s="54"/>
      <c r="J287" s="54"/>
      <c r="K287" s="54"/>
      <c r="L287" s="54"/>
      <c r="M287" s="54"/>
      <c r="N287" s="54"/>
      <c r="O287" s="54"/>
      <c r="P287" s="54"/>
      <c r="Q287" s="54"/>
      <c r="R287" s="54"/>
      <c r="S287" s="54"/>
      <c r="T287" s="54"/>
      <c r="U287" s="54"/>
      <c r="V287" s="189"/>
      <c r="W287" s="91"/>
      <c r="X287" s="67"/>
      <c r="Y287" s="89" t="s">
        <v>618</v>
      </c>
      <c r="Z287" s="67"/>
      <c r="AA287" s="102"/>
      <c r="AB287" s="54"/>
      <c r="AC287" s="54"/>
      <c r="AD287" s="54"/>
      <c r="AE287" s="54"/>
      <c r="AF287" s="54"/>
      <c r="AG287" s="54"/>
      <c r="AH287" s="54"/>
      <c r="AI287" s="54"/>
      <c r="AJ287" s="54"/>
      <c r="AK287" s="54"/>
      <c r="AL287" s="54"/>
      <c r="AM287" s="54"/>
      <c r="AN287" s="54"/>
      <c r="AO287" s="54"/>
      <c r="AP287" s="54"/>
      <c r="AQ287" s="54"/>
    </row>
    <row r="288" spans="1:43" ht="36.75" thickTop="1" thickBot="1">
      <c r="A288" s="54"/>
      <c r="B288" s="54"/>
      <c r="C288" s="54"/>
      <c r="D288" s="54"/>
      <c r="E288" s="54"/>
      <c r="F288" s="54"/>
      <c r="G288" s="54"/>
      <c r="H288" s="54"/>
      <c r="I288" s="54"/>
      <c r="J288" s="54"/>
      <c r="K288" s="54"/>
      <c r="L288" s="54"/>
      <c r="M288" s="54"/>
      <c r="N288" s="54"/>
      <c r="O288" s="54"/>
      <c r="P288" s="54"/>
      <c r="Q288" s="54"/>
      <c r="R288" s="54"/>
      <c r="S288" s="54"/>
      <c r="T288" s="54"/>
      <c r="U288" s="54"/>
      <c r="V288" s="189"/>
      <c r="W288" s="91"/>
      <c r="X288" s="97"/>
      <c r="Y288" s="89" t="s">
        <v>619</v>
      </c>
      <c r="Z288" s="67"/>
      <c r="AA288" s="102"/>
      <c r="AB288" s="54"/>
      <c r="AC288" s="54"/>
      <c r="AD288" s="54"/>
      <c r="AE288" s="54"/>
      <c r="AF288" s="54"/>
      <c r="AG288" s="54"/>
      <c r="AH288" s="54"/>
      <c r="AI288" s="54"/>
      <c r="AJ288" s="54"/>
      <c r="AK288" s="54"/>
      <c r="AL288" s="54"/>
      <c r="AM288" s="54"/>
      <c r="AN288" s="54"/>
      <c r="AO288" s="54"/>
      <c r="AP288" s="54"/>
      <c r="AQ288" s="54"/>
    </row>
    <row r="289" spans="1:43" ht="36.75" thickTop="1" thickBot="1">
      <c r="A289" s="54"/>
      <c r="B289" s="54"/>
      <c r="C289" s="54"/>
      <c r="D289" s="54"/>
      <c r="E289" s="54"/>
      <c r="F289" s="54"/>
      <c r="G289" s="54"/>
      <c r="H289" s="54"/>
      <c r="I289" s="54"/>
      <c r="J289" s="54"/>
      <c r="K289" s="54"/>
      <c r="L289" s="54"/>
      <c r="M289" s="54"/>
      <c r="N289" s="54"/>
      <c r="O289" s="54"/>
      <c r="P289" s="54"/>
      <c r="Q289" s="54"/>
      <c r="R289" s="54"/>
      <c r="S289" s="54"/>
      <c r="T289" s="54"/>
      <c r="U289" s="54"/>
      <c r="V289" s="189"/>
      <c r="W289" s="91"/>
      <c r="X289" s="67"/>
      <c r="Y289" s="89" t="s">
        <v>620</v>
      </c>
      <c r="Z289" s="67"/>
      <c r="AA289" s="102"/>
      <c r="AB289" s="54"/>
      <c r="AC289" s="54"/>
      <c r="AD289" s="54"/>
      <c r="AE289" s="54"/>
      <c r="AF289" s="54"/>
      <c r="AG289" s="54"/>
      <c r="AH289" s="54"/>
      <c r="AI289" s="54"/>
      <c r="AJ289" s="54"/>
      <c r="AK289" s="54"/>
      <c r="AL289" s="54"/>
      <c r="AM289" s="54"/>
      <c r="AN289" s="54"/>
      <c r="AO289" s="54"/>
      <c r="AP289" s="54"/>
      <c r="AQ289" s="54"/>
    </row>
    <row r="290" spans="1:43" ht="36.75" thickTop="1" thickBot="1">
      <c r="A290" s="54"/>
      <c r="B290" s="54"/>
      <c r="C290" s="54"/>
      <c r="D290" s="54"/>
      <c r="E290" s="54"/>
      <c r="F290" s="54"/>
      <c r="G290" s="54"/>
      <c r="H290" s="54"/>
      <c r="I290" s="54"/>
      <c r="J290" s="54"/>
      <c r="K290" s="54"/>
      <c r="L290" s="54"/>
      <c r="M290" s="54"/>
      <c r="N290" s="54"/>
      <c r="O290" s="54"/>
      <c r="P290" s="54"/>
      <c r="Q290" s="54"/>
      <c r="R290" s="54"/>
      <c r="S290" s="54"/>
      <c r="T290" s="54"/>
      <c r="U290" s="54"/>
      <c r="V290" s="189"/>
      <c r="W290" s="91"/>
      <c r="X290" s="67"/>
      <c r="Y290" s="89" t="s">
        <v>621</v>
      </c>
      <c r="Z290" s="67"/>
      <c r="AA290" s="102"/>
      <c r="AB290" s="54"/>
      <c r="AC290" s="54"/>
      <c r="AD290" s="54"/>
      <c r="AE290" s="54"/>
      <c r="AF290" s="54"/>
      <c r="AG290" s="54"/>
      <c r="AH290" s="54"/>
      <c r="AI290" s="54"/>
      <c r="AJ290" s="54"/>
      <c r="AK290" s="54"/>
      <c r="AL290" s="54"/>
      <c r="AM290" s="54"/>
      <c r="AN290" s="54"/>
      <c r="AO290" s="54"/>
      <c r="AP290" s="54"/>
      <c r="AQ290" s="54"/>
    </row>
    <row r="291" spans="1:43" ht="36.75" thickTop="1" thickBot="1">
      <c r="A291" s="54"/>
      <c r="B291" s="54"/>
      <c r="C291" s="54"/>
      <c r="D291" s="54"/>
      <c r="E291" s="54"/>
      <c r="F291" s="54"/>
      <c r="G291" s="54"/>
      <c r="H291" s="54"/>
      <c r="I291" s="54"/>
      <c r="J291" s="54"/>
      <c r="K291" s="54"/>
      <c r="L291" s="54"/>
      <c r="M291" s="54"/>
      <c r="N291" s="54"/>
      <c r="O291" s="54"/>
      <c r="P291" s="54"/>
      <c r="Q291" s="54"/>
      <c r="R291" s="54"/>
      <c r="S291" s="54"/>
      <c r="T291" s="54"/>
      <c r="U291" s="54"/>
      <c r="V291" s="189"/>
      <c r="W291" s="91"/>
      <c r="X291" s="67"/>
      <c r="Y291" s="89" t="s">
        <v>622</v>
      </c>
      <c r="Z291" s="67"/>
      <c r="AA291" s="102"/>
      <c r="AB291" s="54"/>
      <c r="AC291" s="54"/>
      <c r="AD291" s="54"/>
      <c r="AE291" s="54"/>
      <c r="AF291" s="54"/>
      <c r="AG291" s="54"/>
      <c r="AH291" s="54"/>
      <c r="AI291" s="54"/>
      <c r="AJ291" s="54"/>
      <c r="AK291" s="54"/>
      <c r="AL291" s="54"/>
      <c r="AM291" s="54"/>
      <c r="AN291" s="54"/>
      <c r="AO291" s="54"/>
      <c r="AP291" s="54"/>
      <c r="AQ291" s="54"/>
    </row>
    <row r="292" spans="1:43" ht="36.75" thickTop="1" thickBot="1">
      <c r="A292" s="54"/>
      <c r="B292" s="54"/>
      <c r="C292" s="54"/>
      <c r="D292" s="54"/>
      <c r="E292" s="54"/>
      <c r="F292" s="54"/>
      <c r="G292" s="54"/>
      <c r="H292" s="54"/>
      <c r="I292" s="54"/>
      <c r="J292" s="54"/>
      <c r="K292" s="54"/>
      <c r="L292" s="54"/>
      <c r="M292" s="54"/>
      <c r="N292" s="54"/>
      <c r="O292" s="54"/>
      <c r="P292" s="54"/>
      <c r="Q292" s="54"/>
      <c r="R292" s="54"/>
      <c r="S292" s="54"/>
      <c r="T292" s="54"/>
      <c r="U292" s="54"/>
      <c r="V292" s="189"/>
      <c r="W292" s="91"/>
      <c r="X292" s="67"/>
      <c r="Y292" s="89" t="s">
        <v>623</v>
      </c>
      <c r="Z292" s="67"/>
      <c r="AA292" s="102"/>
      <c r="AB292" s="54"/>
      <c r="AC292" s="54"/>
      <c r="AD292" s="54"/>
      <c r="AE292" s="54"/>
      <c r="AF292" s="54"/>
      <c r="AG292" s="54"/>
      <c r="AH292" s="54"/>
      <c r="AI292" s="54"/>
      <c r="AJ292" s="54"/>
      <c r="AK292" s="54"/>
      <c r="AL292" s="54"/>
      <c r="AM292" s="54"/>
      <c r="AN292" s="54"/>
      <c r="AO292" s="54"/>
      <c r="AP292" s="54"/>
      <c r="AQ292" s="54"/>
    </row>
    <row r="293" spans="1:43" ht="36.75" thickTop="1" thickBot="1">
      <c r="A293" s="54"/>
      <c r="B293" s="54"/>
      <c r="C293" s="54"/>
      <c r="D293" s="54"/>
      <c r="E293" s="54"/>
      <c r="F293" s="54"/>
      <c r="G293" s="54"/>
      <c r="H293" s="54"/>
      <c r="I293" s="54"/>
      <c r="J293" s="54"/>
      <c r="K293" s="54"/>
      <c r="L293" s="54"/>
      <c r="M293" s="54"/>
      <c r="N293" s="54"/>
      <c r="O293" s="54"/>
      <c r="P293" s="54"/>
      <c r="Q293" s="54"/>
      <c r="R293" s="54"/>
      <c r="S293" s="54"/>
      <c r="T293" s="54"/>
      <c r="U293" s="54"/>
      <c r="V293" s="189"/>
      <c r="W293" s="91"/>
      <c r="X293" s="67"/>
      <c r="Y293" s="89" t="s">
        <v>624</v>
      </c>
      <c r="Z293" s="67"/>
      <c r="AA293" s="102"/>
      <c r="AB293" s="54"/>
      <c r="AC293" s="54"/>
      <c r="AD293" s="54"/>
      <c r="AE293" s="54"/>
      <c r="AF293" s="54"/>
      <c r="AG293" s="54"/>
      <c r="AH293" s="54"/>
      <c r="AI293" s="54"/>
      <c r="AJ293" s="54"/>
      <c r="AK293" s="54"/>
      <c r="AL293" s="54"/>
      <c r="AM293" s="54"/>
      <c r="AN293" s="54"/>
      <c r="AO293" s="54"/>
      <c r="AP293" s="54"/>
      <c r="AQ293" s="54"/>
    </row>
    <row r="294" spans="1:43" ht="36.75" thickTop="1" thickBot="1">
      <c r="A294" s="54"/>
      <c r="B294" s="54"/>
      <c r="C294" s="54"/>
      <c r="D294" s="54"/>
      <c r="E294" s="54"/>
      <c r="F294" s="54"/>
      <c r="G294" s="54"/>
      <c r="H294" s="54"/>
      <c r="I294" s="54"/>
      <c r="J294" s="54"/>
      <c r="K294" s="54"/>
      <c r="L294" s="54"/>
      <c r="M294" s="54"/>
      <c r="N294" s="54"/>
      <c r="O294" s="54"/>
      <c r="P294" s="54"/>
      <c r="Q294" s="54"/>
      <c r="R294" s="54"/>
      <c r="S294" s="54"/>
      <c r="T294" s="54"/>
      <c r="U294" s="54"/>
      <c r="V294" s="189"/>
      <c r="W294" s="91"/>
      <c r="X294" s="67"/>
      <c r="Y294" s="89" t="s">
        <v>625</v>
      </c>
      <c r="Z294" s="67"/>
      <c r="AA294" s="102"/>
      <c r="AB294" s="54"/>
      <c r="AC294" s="54"/>
      <c r="AD294" s="54"/>
      <c r="AE294" s="54"/>
      <c r="AF294" s="54"/>
      <c r="AG294" s="54"/>
      <c r="AH294" s="54"/>
      <c r="AI294" s="54"/>
      <c r="AJ294" s="54"/>
      <c r="AK294" s="54"/>
      <c r="AL294" s="54"/>
      <c r="AM294" s="54"/>
      <c r="AN294" s="54"/>
      <c r="AO294" s="54"/>
      <c r="AP294" s="54"/>
      <c r="AQ294" s="54"/>
    </row>
    <row r="295" spans="1:43" ht="36.75" thickTop="1" thickBot="1">
      <c r="A295" s="54"/>
      <c r="B295" s="54"/>
      <c r="C295" s="54"/>
      <c r="D295" s="54"/>
      <c r="E295" s="54"/>
      <c r="F295" s="54"/>
      <c r="G295" s="54"/>
      <c r="H295" s="54"/>
      <c r="I295" s="54"/>
      <c r="J295" s="54"/>
      <c r="K295" s="54"/>
      <c r="L295" s="54"/>
      <c r="M295" s="54"/>
      <c r="N295" s="54"/>
      <c r="O295" s="54"/>
      <c r="P295" s="54"/>
      <c r="Q295" s="54"/>
      <c r="R295" s="54"/>
      <c r="S295" s="54"/>
      <c r="T295" s="54"/>
      <c r="U295" s="54"/>
      <c r="V295" s="189"/>
      <c r="W295" s="91"/>
      <c r="X295" s="67"/>
      <c r="Y295" s="89" t="s">
        <v>626</v>
      </c>
      <c r="Z295" s="67"/>
      <c r="AA295" s="102"/>
      <c r="AB295" s="54"/>
      <c r="AC295" s="54"/>
      <c r="AD295" s="54"/>
      <c r="AE295" s="54"/>
      <c r="AF295" s="54"/>
      <c r="AG295" s="54"/>
      <c r="AH295" s="54"/>
      <c r="AI295" s="54"/>
      <c r="AJ295" s="54"/>
      <c r="AK295" s="54"/>
      <c r="AL295" s="54"/>
      <c r="AM295" s="54"/>
      <c r="AN295" s="54"/>
      <c r="AO295" s="54"/>
      <c r="AP295" s="54"/>
      <c r="AQ295" s="54"/>
    </row>
    <row r="296" spans="1:43" ht="36.75" thickTop="1" thickBot="1">
      <c r="A296" s="54"/>
      <c r="B296" s="54"/>
      <c r="C296" s="54"/>
      <c r="D296" s="54"/>
      <c r="E296" s="54"/>
      <c r="F296" s="54"/>
      <c r="G296" s="54"/>
      <c r="H296" s="54"/>
      <c r="I296" s="54"/>
      <c r="J296" s="54"/>
      <c r="K296" s="54"/>
      <c r="L296" s="54"/>
      <c r="M296" s="54"/>
      <c r="N296" s="54"/>
      <c r="O296" s="54"/>
      <c r="P296" s="54"/>
      <c r="Q296" s="54"/>
      <c r="R296" s="54"/>
      <c r="S296" s="54"/>
      <c r="T296" s="54"/>
      <c r="U296" s="54"/>
      <c r="V296" s="189"/>
      <c r="W296" s="91"/>
      <c r="X296" s="67"/>
      <c r="Y296" s="89" t="s">
        <v>627</v>
      </c>
      <c r="Z296" s="67"/>
      <c r="AA296" s="102"/>
      <c r="AB296" s="54"/>
      <c r="AC296" s="54"/>
      <c r="AD296" s="54"/>
      <c r="AE296" s="54"/>
      <c r="AF296" s="54"/>
      <c r="AG296" s="54"/>
      <c r="AH296" s="54"/>
      <c r="AI296" s="54"/>
      <c r="AJ296" s="54"/>
      <c r="AK296" s="54"/>
      <c r="AL296" s="54"/>
      <c r="AM296" s="54"/>
      <c r="AN296" s="54"/>
      <c r="AO296" s="54"/>
      <c r="AP296" s="54"/>
      <c r="AQ296" s="54"/>
    </row>
    <row r="297" spans="1:43" ht="36.75" thickTop="1" thickBot="1">
      <c r="A297" s="54"/>
      <c r="B297" s="54"/>
      <c r="C297" s="54"/>
      <c r="D297" s="54"/>
      <c r="E297" s="54"/>
      <c r="F297" s="54"/>
      <c r="G297" s="54"/>
      <c r="H297" s="54"/>
      <c r="I297" s="54"/>
      <c r="J297" s="54"/>
      <c r="K297" s="54"/>
      <c r="L297" s="54"/>
      <c r="M297" s="54"/>
      <c r="N297" s="54"/>
      <c r="O297" s="54"/>
      <c r="P297" s="54"/>
      <c r="Q297" s="54"/>
      <c r="R297" s="54"/>
      <c r="S297" s="54"/>
      <c r="T297" s="54"/>
      <c r="U297" s="54"/>
      <c r="V297" s="189"/>
      <c r="W297" s="91"/>
      <c r="X297" s="67"/>
      <c r="Y297" s="89" t="s">
        <v>628</v>
      </c>
      <c r="Z297" s="67"/>
      <c r="AA297" s="102"/>
      <c r="AB297" s="54"/>
      <c r="AC297" s="54"/>
      <c r="AD297" s="54"/>
      <c r="AE297" s="54"/>
      <c r="AF297" s="54"/>
      <c r="AG297" s="54"/>
      <c r="AH297" s="54"/>
      <c r="AI297" s="54"/>
      <c r="AJ297" s="54"/>
      <c r="AK297" s="54"/>
      <c r="AL297" s="54"/>
      <c r="AM297" s="54"/>
      <c r="AN297" s="54"/>
      <c r="AO297" s="54"/>
      <c r="AP297" s="54"/>
      <c r="AQ297" s="54"/>
    </row>
    <row r="298" spans="1:43" ht="36.75" thickTop="1" thickBot="1">
      <c r="A298" s="54"/>
      <c r="B298" s="54"/>
      <c r="C298" s="54"/>
      <c r="D298" s="54"/>
      <c r="E298" s="54"/>
      <c r="F298" s="54"/>
      <c r="G298" s="54"/>
      <c r="H298" s="54"/>
      <c r="I298" s="54"/>
      <c r="J298" s="54"/>
      <c r="K298" s="54"/>
      <c r="L298" s="54"/>
      <c r="M298" s="54"/>
      <c r="N298" s="54"/>
      <c r="O298" s="54"/>
      <c r="P298" s="54"/>
      <c r="Q298" s="54"/>
      <c r="R298" s="54"/>
      <c r="S298" s="54"/>
      <c r="T298" s="54"/>
      <c r="U298" s="54"/>
      <c r="V298" s="189"/>
      <c r="W298" s="91"/>
      <c r="X298" s="67"/>
      <c r="Y298" s="89" t="s">
        <v>629</v>
      </c>
      <c r="Z298" s="67"/>
      <c r="AA298" s="102"/>
      <c r="AB298" s="54"/>
      <c r="AC298" s="54"/>
      <c r="AD298" s="54"/>
      <c r="AE298" s="54"/>
      <c r="AF298" s="54"/>
      <c r="AG298" s="54"/>
      <c r="AH298" s="54"/>
      <c r="AI298" s="54"/>
      <c r="AJ298" s="54"/>
      <c r="AK298" s="54"/>
      <c r="AL298" s="54"/>
      <c r="AM298" s="54"/>
      <c r="AN298" s="54"/>
      <c r="AO298" s="54"/>
      <c r="AP298" s="54"/>
      <c r="AQ298" s="54"/>
    </row>
    <row r="299" spans="1:43" ht="36.75" thickTop="1" thickBot="1">
      <c r="A299" s="54"/>
      <c r="B299" s="54"/>
      <c r="C299" s="54"/>
      <c r="D299" s="54"/>
      <c r="E299" s="54"/>
      <c r="F299" s="54"/>
      <c r="G299" s="54"/>
      <c r="H299" s="54"/>
      <c r="I299" s="54"/>
      <c r="J299" s="54"/>
      <c r="K299" s="54"/>
      <c r="L299" s="54"/>
      <c r="M299" s="54"/>
      <c r="N299" s="54"/>
      <c r="O299" s="54"/>
      <c r="P299" s="54"/>
      <c r="Q299" s="54"/>
      <c r="R299" s="54"/>
      <c r="S299" s="54"/>
      <c r="T299" s="54"/>
      <c r="U299" s="54"/>
      <c r="V299" s="189"/>
      <c r="W299" s="91"/>
      <c r="X299" s="67"/>
      <c r="Y299" s="89" t="s">
        <v>630</v>
      </c>
      <c r="Z299" s="67"/>
      <c r="AA299" s="102"/>
      <c r="AB299" s="54"/>
      <c r="AC299" s="54"/>
      <c r="AD299" s="54"/>
      <c r="AE299" s="54"/>
      <c r="AF299" s="54"/>
      <c r="AG299" s="54"/>
      <c r="AH299" s="54"/>
      <c r="AI299" s="54"/>
      <c r="AJ299" s="54"/>
      <c r="AK299" s="54"/>
      <c r="AL299" s="54"/>
      <c r="AM299" s="54"/>
      <c r="AN299" s="54"/>
      <c r="AO299" s="54"/>
      <c r="AP299" s="54"/>
      <c r="AQ299" s="54"/>
    </row>
    <row r="300" spans="1:43" ht="36.75" thickTop="1" thickBot="1">
      <c r="A300" s="54"/>
      <c r="B300" s="54"/>
      <c r="C300" s="54"/>
      <c r="D300" s="54"/>
      <c r="E300" s="54"/>
      <c r="F300" s="54"/>
      <c r="G300" s="54"/>
      <c r="H300" s="54"/>
      <c r="I300" s="54"/>
      <c r="J300" s="54"/>
      <c r="K300" s="54"/>
      <c r="L300" s="54"/>
      <c r="M300" s="54"/>
      <c r="N300" s="54"/>
      <c r="O300" s="54"/>
      <c r="P300" s="54"/>
      <c r="Q300" s="54"/>
      <c r="R300" s="54"/>
      <c r="S300" s="54"/>
      <c r="T300" s="54"/>
      <c r="U300" s="54"/>
      <c r="V300" s="189"/>
      <c r="W300" s="91"/>
      <c r="X300" s="67"/>
      <c r="Y300" s="89" t="s">
        <v>631</v>
      </c>
      <c r="Z300" s="67"/>
      <c r="AA300" s="102"/>
      <c r="AB300" s="54"/>
      <c r="AC300" s="54"/>
      <c r="AD300" s="54"/>
      <c r="AE300" s="54"/>
      <c r="AF300" s="54"/>
      <c r="AG300" s="54"/>
      <c r="AH300" s="54"/>
      <c r="AI300" s="54"/>
      <c r="AJ300" s="54"/>
      <c r="AK300" s="54"/>
      <c r="AL300" s="54"/>
      <c r="AM300" s="54"/>
      <c r="AN300" s="54"/>
      <c r="AO300" s="54"/>
      <c r="AP300" s="54"/>
      <c r="AQ300" s="54"/>
    </row>
    <row r="301" spans="1:43" ht="36.75" thickTop="1" thickBot="1">
      <c r="A301" s="54"/>
      <c r="B301" s="54"/>
      <c r="C301" s="54"/>
      <c r="D301" s="54"/>
      <c r="E301" s="54"/>
      <c r="F301" s="54"/>
      <c r="G301" s="54"/>
      <c r="H301" s="54"/>
      <c r="I301" s="54"/>
      <c r="J301" s="54"/>
      <c r="K301" s="54"/>
      <c r="L301" s="54"/>
      <c r="M301" s="54"/>
      <c r="N301" s="54"/>
      <c r="O301" s="54"/>
      <c r="P301" s="54"/>
      <c r="Q301" s="54"/>
      <c r="R301" s="54"/>
      <c r="S301" s="54"/>
      <c r="T301" s="54"/>
      <c r="U301" s="54"/>
      <c r="V301" s="189"/>
      <c r="W301" s="91"/>
      <c r="X301" s="67"/>
      <c r="Y301" s="89" t="s">
        <v>632</v>
      </c>
      <c r="Z301" s="67"/>
      <c r="AA301" s="102"/>
      <c r="AB301" s="54"/>
      <c r="AC301" s="54"/>
      <c r="AD301" s="54"/>
      <c r="AE301" s="54"/>
      <c r="AF301" s="54"/>
      <c r="AG301" s="54"/>
      <c r="AH301" s="54"/>
      <c r="AI301" s="54"/>
      <c r="AJ301" s="54"/>
      <c r="AK301" s="54"/>
      <c r="AL301" s="54"/>
      <c r="AM301" s="54"/>
      <c r="AN301" s="54"/>
      <c r="AO301" s="54"/>
      <c r="AP301" s="54"/>
      <c r="AQ301" s="54"/>
    </row>
    <row r="302" spans="1:43" ht="36.75" thickTop="1" thickBot="1">
      <c r="A302" s="54"/>
      <c r="B302" s="54"/>
      <c r="C302" s="54"/>
      <c r="D302" s="54"/>
      <c r="E302" s="54"/>
      <c r="F302" s="54"/>
      <c r="G302" s="54"/>
      <c r="H302" s="54"/>
      <c r="I302" s="54"/>
      <c r="J302" s="54"/>
      <c r="K302" s="54"/>
      <c r="L302" s="54"/>
      <c r="M302" s="54"/>
      <c r="N302" s="54"/>
      <c r="O302" s="54"/>
      <c r="P302" s="54"/>
      <c r="Q302" s="54"/>
      <c r="R302" s="54"/>
      <c r="S302" s="54"/>
      <c r="T302" s="54"/>
      <c r="U302" s="54"/>
      <c r="V302" s="189"/>
      <c r="W302" s="91"/>
      <c r="X302" s="67"/>
      <c r="Y302" s="89" t="s">
        <v>633</v>
      </c>
      <c r="Z302" s="67"/>
      <c r="AA302" s="102"/>
      <c r="AB302" s="54"/>
      <c r="AC302" s="54"/>
      <c r="AD302" s="54"/>
      <c r="AE302" s="54"/>
      <c r="AF302" s="54"/>
      <c r="AG302" s="54"/>
      <c r="AH302" s="54"/>
      <c r="AI302" s="54"/>
      <c r="AJ302" s="54"/>
      <c r="AK302" s="54"/>
      <c r="AL302" s="54"/>
      <c r="AM302" s="54"/>
      <c r="AN302" s="54"/>
      <c r="AO302" s="54"/>
      <c r="AP302" s="54"/>
      <c r="AQ302" s="54"/>
    </row>
    <row r="303" spans="1:43" ht="36.75" thickTop="1" thickBot="1">
      <c r="A303" s="54"/>
      <c r="B303" s="54"/>
      <c r="C303" s="54"/>
      <c r="D303" s="54"/>
      <c r="E303" s="54"/>
      <c r="F303" s="54"/>
      <c r="G303" s="54"/>
      <c r="H303" s="54"/>
      <c r="I303" s="54"/>
      <c r="J303" s="54"/>
      <c r="K303" s="54"/>
      <c r="L303" s="54"/>
      <c r="M303" s="54"/>
      <c r="N303" s="54"/>
      <c r="O303" s="54"/>
      <c r="P303" s="54"/>
      <c r="Q303" s="54"/>
      <c r="R303" s="54"/>
      <c r="S303" s="54"/>
      <c r="T303" s="54"/>
      <c r="U303" s="54"/>
      <c r="V303" s="189"/>
      <c r="W303" s="91"/>
      <c r="X303" s="67"/>
      <c r="Y303" s="89" t="s">
        <v>634</v>
      </c>
      <c r="Z303" s="67"/>
      <c r="AA303" s="102"/>
      <c r="AB303" s="54"/>
      <c r="AC303" s="54"/>
      <c r="AD303" s="54"/>
      <c r="AE303" s="54"/>
      <c r="AF303" s="54"/>
      <c r="AG303" s="54"/>
      <c r="AH303" s="54"/>
      <c r="AI303" s="54"/>
      <c r="AJ303" s="54"/>
      <c r="AK303" s="54"/>
      <c r="AL303" s="54"/>
      <c r="AM303" s="54"/>
      <c r="AN303" s="54"/>
      <c r="AO303" s="54"/>
      <c r="AP303" s="54"/>
      <c r="AQ303" s="54"/>
    </row>
    <row r="304" spans="1:43" ht="36.75" thickTop="1" thickBot="1">
      <c r="A304" s="54"/>
      <c r="B304" s="54"/>
      <c r="C304" s="54"/>
      <c r="D304" s="54"/>
      <c r="E304" s="54"/>
      <c r="F304" s="54"/>
      <c r="G304" s="54"/>
      <c r="H304" s="54"/>
      <c r="I304" s="54"/>
      <c r="J304" s="54"/>
      <c r="K304" s="54"/>
      <c r="L304" s="54"/>
      <c r="M304" s="54"/>
      <c r="N304" s="54"/>
      <c r="O304" s="54"/>
      <c r="P304" s="54"/>
      <c r="Q304" s="54"/>
      <c r="R304" s="54"/>
      <c r="S304" s="54"/>
      <c r="T304" s="54"/>
      <c r="U304" s="54"/>
      <c r="V304" s="189"/>
      <c r="W304" s="91"/>
      <c r="X304" s="67"/>
      <c r="Y304" s="89" t="s">
        <v>635</v>
      </c>
      <c r="Z304" s="67"/>
      <c r="AA304" s="102"/>
      <c r="AB304" s="54"/>
      <c r="AC304" s="54"/>
      <c r="AD304" s="54"/>
      <c r="AE304" s="54"/>
      <c r="AF304" s="54"/>
      <c r="AG304" s="54"/>
      <c r="AH304" s="54"/>
      <c r="AI304" s="54"/>
      <c r="AJ304" s="54"/>
      <c r="AK304" s="54"/>
      <c r="AL304" s="54"/>
      <c r="AM304" s="54"/>
      <c r="AN304" s="54"/>
      <c r="AO304" s="54"/>
      <c r="AP304" s="54"/>
      <c r="AQ304" s="54"/>
    </row>
    <row r="305" spans="1:43" ht="36.75" thickTop="1" thickBot="1">
      <c r="A305" s="54"/>
      <c r="B305" s="54"/>
      <c r="C305" s="54"/>
      <c r="D305" s="54"/>
      <c r="E305" s="54"/>
      <c r="F305" s="54"/>
      <c r="G305" s="54"/>
      <c r="H305" s="54"/>
      <c r="I305" s="54"/>
      <c r="J305" s="54"/>
      <c r="K305" s="54"/>
      <c r="L305" s="54"/>
      <c r="M305" s="54"/>
      <c r="N305" s="54"/>
      <c r="O305" s="54"/>
      <c r="P305" s="54"/>
      <c r="Q305" s="54"/>
      <c r="R305" s="54"/>
      <c r="S305" s="54"/>
      <c r="T305" s="54"/>
      <c r="U305" s="54"/>
      <c r="V305" s="189"/>
      <c r="W305" s="91"/>
      <c r="X305" s="97"/>
      <c r="Y305" s="89" t="s">
        <v>636</v>
      </c>
      <c r="Z305" s="67"/>
      <c r="AA305" s="102"/>
      <c r="AB305" s="54"/>
      <c r="AC305" s="54"/>
      <c r="AD305" s="54"/>
      <c r="AE305" s="54"/>
      <c r="AF305" s="54"/>
      <c r="AG305" s="54"/>
      <c r="AH305" s="54"/>
      <c r="AI305" s="54"/>
      <c r="AJ305" s="54"/>
      <c r="AK305" s="54"/>
      <c r="AL305" s="54"/>
      <c r="AM305" s="54"/>
      <c r="AN305" s="54"/>
      <c r="AO305" s="54"/>
      <c r="AP305" s="54"/>
      <c r="AQ305" s="54"/>
    </row>
    <row r="306" spans="1:43" ht="36.75" thickTop="1" thickBot="1">
      <c r="A306" s="54"/>
      <c r="B306" s="54"/>
      <c r="C306" s="54"/>
      <c r="D306" s="54"/>
      <c r="E306" s="54"/>
      <c r="F306" s="54"/>
      <c r="G306" s="54"/>
      <c r="H306" s="54"/>
      <c r="I306" s="54"/>
      <c r="J306" s="54"/>
      <c r="K306" s="54"/>
      <c r="L306" s="54"/>
      <c r="M306" s="54"/>
      <c r="N306" s="54"/>
      <c r="O306" s="54"/>
      <c r="P306" s="54"/>
      <c r="Q306" s="54"/>
      <c r="R306" s="54"/>
      <c r="S306" s="54"/>
      <c r="T306" s="54"/>
      <c r="U306" s="54"/>
      <c r="V306" s="189"/>
      <c r="W306" s="91"/>
      <c r="X306" s="67"/>
      <c r="Y306" s="89" t="s">
        <v>637</v>
      </c>
      <c r="Z306" s="67"/>
      <c r="AA306" s="102"/>
      <c r="AB306" s="54"/>
      <c r="AC306" s="54"/>
      <c r="AD306" s="54"/>
      <c r="AE306" s="54"/>
      <c r="AF306" s="54"/>
      <c r="AG306" s="54"/>
      <c r="AH306" s="54"/>
      <c r="AI306" s="54"/>
      <c r="AJ306" s="54"/>
      <c r="AK306" s="54"/>
      <c r="AL306" s="54"/>
      <c r="AM306" s="54"/>
      <c r="AN306" s="54"/>
      <c r="AO306" s="54"/>
      <c r="AP306" s="54"/>
      <c r="AQ306" s="54"/>
    </row>
    <row r="307" spans="1:43" ht="36.75" thickTop="1" thickBot="1">
      <c r="A307" s="54"/>
      <c r="B307" s="54"/>
      <c r="C307" s="54"/>
      <c r="D307" s="54"/>
      <c r="E307" s="54"/>
      <c r="F307" s="54"/>
      <c r="G307" s="54"/>
      <c r="H307" s="54"/>
      <c r="I307" s="54"/>
      <c r="J307" s="54"/>
      <c r="K307" s="54"/>
      <c r="L307" s="54"/>
      <c r="M307" s="54"/>
      <c r="N307" s="54"/>
      <c r="O307" s="54"/>
      <c r="P307" s="54"/>
      <c r="Q307" s="54"/>
      <c r="R307" s="54"/>
      <c r="S307" s="54"/>
      <c r="T307" s="54"/>
      <c r="U307" s="54"/>
      <c r="V307" s="189"/>
      <c r="W307" s="91"/>
      <c r="X307" s="67"/>
      <c r="Y307" s="89" t="s">
        <v>638</v>
      </c>
      <c r="Z307" s="67"/>
      <c r="AA307" s="102"/>
      <c r="AB307" s="54"/>
      <c r="AC307" s="54"/>
      <c r="AD307" s="54"/>
      <c r="AE307" s="54"/>
      <c r="AF307" s="54"/>
      <c r="AG307" s="54"/>
      <c r="AH307" s="54"/>
      <c r="AI307" s="54"/>
      <c r="AJ307" s="54"/>
      <c r="AK307" s="54"/>
      <c r="AL307" s="54"/>
      <c r="AM307" s="54"/>
      <c r="AN307" s="54"/>
      <c r="AO307" s="54"/>
      <c r="AP307" s="54"/>
      <c r="AQ307" s="54"/>
    </row>
    <row r="308" spans="1:43" ht="36.75" thickTop="1" thickBot="1">
      <c r="A308" s="54"/>
      <c r="B308" s="54"/>
      <c r="C308" s="54"/>
      <c r="D308" s="54"/>
      <c r="E308" s="54"/>
      <c r="F308" s="54"/>
      <c r="G308" s="54"/>
      <c r="H308" s="54"/>
      <c r="I308" s="54"/>
      <c r="J308" s="54"/>
      <c r="K308" s="54"/>
      <c r="L308" s="54"/>
      <c r="M308" s="54"/>
      <c r="N308" s="54"/>
      <c r="O308" s="54"/>
      <c r="P308" s="54"/>
      <c r="Q308" s="54"/>
      <c r="R308" s="54"/>
      <c r="S308" s="54"/>
      <c r="T308" s="54"/>
      <c r="U308" s="54"/>
      <c r="V308" s="189"/>
      <c r="W308" s="91"/>
      <c r="X308" s="67"/>
      <c r="Y308" s="89" t="s">
        <v>639</v>
      </c>
      <c r="Z308" s="67"/>
      <c r="AA308" s="102"/>
      <c r="AB308" s="54"/>
      <c r="AC308" s="54"/>
      <c r="AD308" s="54"/>
      <c r="AE308" s="54"/>
      <c r="AF308" s="54"/>
      <c r="AG308" s="54"/>
      <c r="AH308" s="54"/>
      <c r="AI308" s="54"/>
      <c r="AJ308" s="54"/>
      <c r="AK308" s="54"/>
      <c r="AL308" s="54"/>
      <c r="AM308" s="54"/>
      <c r="AN308" s="54"/>
      <c r="AO308" s="54"/>
      <c r="AP308" s="54"/>
      <c r="AQ308" s="54"/>
    </row>
    <row r="309" spans="1:43" ht="36.75" thickTop="1" thickBot="1">
      <c r="A309" s="54"/>
      <c r="B309" s="54"/>
      <c r="C309" s="54"/>
      <c r="D309" s="54"/>
      <c r="E309" s="54"/>
      <c r="F309" s="54"/>
      <c r="G309" s="54"/>
      <c r="H309" s="54"/>
      <c r="I309" s="54"/>
      <c r="J309" s="54"/>
      <c r="K309" s="54"/>
      <c r="L309" s="54"/>
      <c r="M309" s="54"/>
      <c r="N309" s="54"/>
      <c r="O309" s="54"/>
      <c r="P309" s="54"/>
      <c r="Q309" s="54"/>
      <c r="R309" s="54"/>
      <c r="S309" s="54"/>
      <c r="T309" s="54"/>
      <c r="U309" s="54"/>
      <c r="V309" s="189"/>
      <c r="W309" s="91"/>
      <c r="X309" s="67"/>
      <c r="Y309" s="89" t="s">
        <v>640</v>
      </c>
      <c r="Z309" s="67"/>
      <c r="AA309" s="102"/>
      <c r="AB309" s="54"/>
      <c r="AC309" s="54"/>
      <c r="AD309" s="54"/>
      <c r="AE309" s="54"/>
      <c r="AF309" s="54"/>
      <c r="AG309" s="54"/>
      <c r="AH309" s="54"/>
      <c r="AI309" s="54"/>
      <c r="AJ309" s="54"/>
      <c r="AK309" s="54"/>
      <c r="AL309" s="54"/>
      <c r="AM309" s="54"/>
      <c r="AN309" s="54"/>
      <c r="AO309" s="54"/>
      <c r="AP309" s="54"/>
      <c r="AQ309" s="54"/>
    </row>
    <row r="310" spans="1:43" ht="36.75" thickTop="1" thickBot="1">
      <c r="A310" s="54"/>
      <c r="B310" s="54"/>
      <c r="C310" s="54"/>
      <c r="D310" s="54"/>
      <c r="E310" s="54"/>
      <c r="F310" s="54"/>
      <c r="G310" s="54"/>
      <c r="H310" s="54"/>
      <c r="I310" s="54"/>
      <c r="J310" s="54"/>
      <c r="K310" s="54"/>
      <c r="L310" s="54"/>
      <c r="M310" s="54"/>
      <c r="N310" s="54"/>
      <c r="O310" s="54"/>
      <c r="P310" s="54"/>
      <c r="Q310" s="54"/>
      <c r="R310" s="54"/>
      <c r="S310" s="54"/>
      <c r="T310" s="54"/>
      <c r="U310" s="54"/>
      <c r="V310" s="189"/>
      <c r="W310" s="91"/>
      <c r="X310" s="67"/>
      <c r="Y310" s="89" t="s">
        <v>641</v>
      </c>
      <c r="Z310" s="67"/>
      <c r="AA310" s="102"/>
      <c r="AB310" s="54"/>
      <c r="AC310" s="54"/>
      <c r="AD310" s="54"/>
      <c r="AE310" s="54"/>
      <c r="AF310" s="54"/>
      <c r="AG310" s="54"/>
      <c r="AH310" s="54"/>
      <c r="AI310" s="54"/>
      <c r="AJ310" s="54"/>
      <c r="AK310" s="54"/>
      <c r="AL310" s="54"/>
      <c r="AM310" s="54"/>
      <c r="AN310" s="54"/>
      <c r="AO310" s="54"/>
      <c r="AP310" s="54"/>
      <c r="AQ310" s="54"/>
    </row>
    <row r="311" spans="1:43" ht="36.75" thickTop="1" thickBot="1">
      <c r="A311" s="54"/>
      <c r="B311" s="54"/>
      <c r="C311" s="54"/>
      <c r="D311" s="54"/>
      <c r="E311" s="54"/>
      <c r="F311" s="54"/>
      <c r="G311" s="54"/>
      <c r="H311" s="54"/>
      <c r="I311" s="54"/>
      <c r="J311" s="54"/>
      <c r="K311" s="54"/>
      <c r="L311" s="54"/>
      <c r="M311" s="54"/>
      <c r="N311" s="54"/>
      <c r="O311" s="54"/>
      <c r="P311" s="54"/>
      <c r="Q311" s="54"/>
      <c r="R311" s="54"/>
      <c r="S311" s="54"/>
      <c r="T311" s="54"/>
      <c r="U311" s="54"/>
      <c r="V311" s="189"/>
      <c r="W311" s="91"/>
      <c r="X311" s="67"/>
      <c r="Y311" s="89" t="s">
        <v>642</v>
      </c>
      <c r="Z311" s="67"/>
      <c r="AA311" s="102"/>
      <c r="AB311" s="54"/>
      <c r="AC311" s="54"/>
      <c r="AD311" s="54"/>
      <c r="AE311" s="54"/>
      <c r="AF311" s="54"/>
      <c r="AG311" s="54"/>
      <c r="AH311" s="54"/>
      <c r="AI311" s="54"/>
      <c r="AJ311" s="54"/>
      <c r="AK311" s="54"/>
      <c r="AL311" s="54"/>
      <c r="AM311" s="54"/>
      <c r="AN311" s="54"/>
      <c r="AO311" s="54"/>
      <c r="AP311" s="54"/>
      <c r="AQ311" s="54"/>
    </row>
    <row r="312" spans="1:43" ht="36.75" thickTop="1" thickBot="1">
      <c r="A312" s="54"/>
      <c r="B312" s="54"/>
      <c r="C312" s="54"/>
      <c r="D312" s="54"/>
      <c r="E312" s="54"/>
      <c r="F312" s="54"/>
      <c r="G312" s="54"/>
      <c r="H312" s="54"/>
      <c r="I312" s="54"/>
      <c r="J312" s="54"/>
      <c r="K312" s="54"/>
      <c r="L312" s="54"/>
      <c r="M312" s="54"/>
      <c r="N312" s="54"/>
      <c r="O312" s="54"/>
      <c r="P312" s="54"/>
      <c r="Q312" s="54"/>
      <c r="R312" s="54"/>
      <c r="S312" s="54"/>
      <c r="T312" s="54"/>
      <c r="U312" s="54"/>
      <c r="V312" s="189"/>
      <c r="W312" s="91"/>
      <c r="X312" s="67"/>
      <c r="Y312" s="89" t="s">
        <v>643</v>
      </c>
      <c r="Z312" s="67"/>
      <c r="AA312" s="102"/>
      <c r="AB312" s="54"/>
      <c r="AC312" s="54"/>
      <c r="AD312" s="54"/>
      <c r="AE312" s="54"/>
      <c r="AF312" s="54"/>
      <c r="AG312" s="54"/>
      <c r="AH312" s="54"/>
      <c r="AI312" s="54"/>
      <c r="AJ312" s="54"/>
      <c r="AK312" s="54"/>
      <c r="AL312" s="54"/>
      <c r="AM312" s="54"/>
      <c r="AN312" s="54"/>
      <c r="AO312" s="54"/>
      <c r="AP312" s="54"/>
      <c r="AQ312" s="54"/>
    </row>
    <row r="313" spans="1:43" ht="36.75" thickTop="1" thickBot="1">
      <c r="A313" s="54"/>
      <c r="B313" s="54"/>
      <c r="C313" s="54"/>
      <c r="D313" s="54"/>
      <c r="E313" s="54"/>
      <c r="F313" s="54"/>
      <c r="G313" s="54"/>
      <c r="H313" s="54"/>
      <c r="I313" s="54"/>
      <c r="J313" s="54"/>
      <c r="K313" s="54"/>
      <c r="L313" s="54"/>
      <c r="M313" s="54"/>
      <c r="N313" s="54"/>
      <c r="O313" s="54"/>
      <c r="P313" s="54"/>
      <c r="Q313" s="54"/>
      <c r="R313" s="54"/>
      <c r="S313" s="54"/>
      <c r="T313" s="54"/>
      <c r="U313" s="54"/>
      <c r="V313" s="189"/>
      <c r="W313" s="91"/>
      <c r="X313" s="67"/>
      <c r="Y313" s="89" t="s">
        <v>644</v>
      </c>
      <c r="Z313" s="67"/>
      <c r="AA313" s="102"/>
      <c r="AB313" s="54"/>
      <c r="AC313" s="54"/>
      <c r="AD313" s="54"/>
      <c r="AE313" s="54"/>
      <c r="AF313" s="54"/>
      <c r="AG313" s="54"/>
      <c r="AH313" s="54"/>
      <c r="AI313" s="54"/>
      <c r="AJ313" s="54"/>
      <c r="AK313" s="54"/>
      <c r="AL313" s="54"/>
      <c r="AM313" s="54"/>
      <c r="AN313" s="54"/>
      <c r="AO313" s="54"/>
      <c r="AP313" s="54"/>
      <c r="AQ313" s="54"/>
    </row>
    <row r="314" spans="1:43" ht="36.75" thickTop="1" thickBot="1">
      <c r="A314" s="54"/>
      <c r="B314" s="54"/>
      <c r="C314" s="54"/>
      <c r="D314" s="54"/>
      <c r="E314" s="54"/>
      <c r="F314" s="54"/>
      <c r="G314" s="54"/>
      <c r="H314" s="54"/>
      <c r="I314" s="54"/>
      <c r="J314" s="54"/>
      <c r="K314" s="54"/>
      <c r="L314" s="54"/>
      <c r="M314" s="54"/>
      <c r="N314" s="54"/>
      <c r="O314" s="54"/>
      <c r="P314" s="54"/>
      <c r="Q314" s="54"/>
      <c r="R314" s="54"/>
      <c r="S314" s="54"/>
      <c r="T314" s="54"/>
      <c r="U314" s="54"/>
      <c r="V314" s="189"/>
      <c r="W314" s="91"/>
      <c r="X314" s="67"/>
      <c r="Y314" s="89" t="s">
        <v>645</v>
      </c>
      <c r="Z314" s="67"/>
      <c r="AA314" s="102"/>
      <c r="AB314" s="54"/>
      <c r="AC314" s="54"/>
      <c r="AD314" s="54"/>
      <c r="AE314" s="54"/>
      <c r="AF314" s="54"/>
      <c r="AG314" s="54"/>
      <c r="AH314" s="54"/>
      <c r="AI314" s="54"/>
      <c r="AJ314" s="54"/>
      <c r="AK314" s="54"/>
      <c r="AL314" s="54"/>
      <c r="AM314" s="54"/>
      <c r="AN314" s="54"/>
      <c r="AO314" s="54"/>
      <c r="AP314" s="54"/>
      <c r="AQ314" s="54"/>
    </row>
    <row r="315" spans="1:43" ht="36.75" thickTop="1" thickBot="1">
      <c r="A315" s="54"/>
      <c r="B315" s="54"/>
      <c r="C315" s="54"/>
      <c r="D315" s="54"/>
      <c r="E315" s="54"/>
      <c r="F315" s="54"/>
      <c r="G315" s="54"/>
      <c r="H315" s="54"/>
      <c r="I315" s="54"/>
      <c r="J315" s="54"/>
      <c r="K315" s="54"/>
      <c r="L315" s="54"/>
      <c r="M315" s="54"/>
      <c r="N315" s="54"/>
      <c r="O315" s="54"/>
      <c r="P315" s="54"/>
      <c r="Q315" s="54"/>
      <c r="R315" s="54"/>
      <c r="S315" s="54"/>
      <c r="T315" s="54"/>
      <c r="U315" s="54"/>
      <c r="V315" s="189"/>
      <c r="W315" s="91"/>
      <c r="X315" s="67"/>
      <c r="Y315" s="89" t="s">
        <v>646</v>
      </c>
      <c r="Z315" s="67"/>
      <c r="AA315" s="102"/>
      <c r="AB315" s="54"/>
      <c r="AC315" s="54"/>
      <c r="AD315" s="54"/>
      <c r="AE315" s="54"/>
      <c r="AF315" s="54"/>
      <c r="AG315" s="54"/>
      <c r="AH315" s="54"/>
      <c r="AI315" s="54"/>
      <c r="AJ315" s="54"/>
      <c r="AK315" s="54"/>
      <c r="AL315" s="54"/>
      <c r="AM315" s="54"/>
      <c r="AN315" s="54"/>
      <c r="AO315" s="54"/>
      <c r="AP315" s="54"/>
      <c r="AQ315" s="54"/>
    </row>
    <row r="316" spans="1:43" ht="36.75" thickTop="1" thickBot="1">
      <c r="A316" s="54"/>
      <c r="B316" s="54"/>
      <c r="C316" s="54"/>
      <c r="D316" s="54"/>
      <c r="E316" s="54"/>
      <c r="F316" s="54"/>
      <c r="G316" s="54"/>
      <c r="H316" s="54"/>
      <c r="I316" s="54"/>
      <c r="J316" s="54"/>
      <c r="K316" s="54"/>
      <c r="L316" s="54"/>
      <c r="M316" s="54"/>
      <c r="N316" s="54"/>
      <c r="O316" s="54"/>
      <c r="P316" s="54"/>
      <c r="Q316" s="54"/>
      <c r="R316" s="54"/>
      <c r="S316" s="54"/>
      <c r="T316" s="54"/>
      <c r="U316" s="54"/>
      <c r="V316" s="189"/>
      <c r="W316" s="91"/>
      <c r="X316" s="67"/>
      <c r="Y316" s="89" t="s">
        <v>647</v>
      </c>
      <c r="Z316" s="67"/>
      <c r="AA316" s="102"/>
      <c r="AB316" s="54"/>
      <c r="AC316" s="54"/>
      <c r="AD316" s="54"/>
      <c r="AE316" s="54"/>
      <c r="AF316" s="54"/>
      <c r="AG316" s="54"/>
      <c r="AH316" s="54"/>
      <c r="AI316" s="54"/>
      <c r="AJ316" s="54"/>
      <c r="AK316" s="54"/>
      <c r="AL316" s="54"/>
      <c r="AM316" s="54"/>
      <c r="AN316" s="54"/>
      <c r="AO316" s="54"/>
      <c r="AP316" s="54"/>
      <c r="AQ316" s="54"/>
    </row>
    <row r="317" spans="1:43" ht="36.75" thickTop="1" thickBot="1">
      <c r="A317" s="54"/>
      <c r="B317" s="54"/>
      <c r="C317" s="54"/>
      <c r="D317" s="54"/>
      <c r="E317" s="54"/>
      <c r="F317" s="54"/>
      <c r="G317" s="54"/>
      <c r="H317" s="54"/>
      <c r="I317" s="54"/>
      <c r="J317" s="54"/>
      <c r="K317" s="54"/>
      <c r="L317" s="54"/>
      <c r="M317" s="54"/>
      <c r="N317" s="54"/>
      <c r="O317" s="54"/>
      <c r="P317" s="54"/>
      <c r="Q317" s="54"/>
      <c r="R317" s="54"/>
      <c r="S317" s="54"/>
      <c r="T317" s="54"/>
      <c r="U317" s="54"/>
      <c r="V317" s="189"/>
      <c r="W317" s="91"/>
      <c r="X317" s="67"/>
      <c r="Y317" s="89" t="s">
        <v>648</v>
      </c>
      <c r="Z317" s="67"/>
      <c r="AA317" s="102"/>
      <c r="AB317" s="54"/>
      <c r="AC317" s="54"/>
      <c r="AD317" s="54"/>
      <c r="AE317" s="54"/>
      <c r="AF317" s="54"/>
      <c r="AG317" s="54"/>
      <c r="AH317" s="54"/>
      <c r="AI317" s="54"/>
      <c r="AJ317" s="54"/>
      <c r="AK317" s="54"/>
      <c r="AL317" s="54"/>
      <c r="AM317" s="54"/>
      <c r="AN317" s="54"/>
      <c r="AO317" s="54"/>
      <c r="AP317" s="54"/>
      <c r="AQ317" s="54"/>
    </row>
    <row r="318" spans="1:43" ht="36.75" thickTop="1" thickBot="1">
      <c r="A318" s="54"/>
      <c r="B318" s="54"/>
      <c r="C318" s="54"/>
      <c r="D318" s="54"/>
      <c r="E318" s="54"/>
      <c r="F318" s="54"/>
      <c r="G318" s="54"/>
      <c r="H318" s="54"/>
      <c r="I318" s="54"/>
      <c r="J318" s="54"/>
      <c r="K318" s="54"/>
      <c r="L318" s="54"/>
      <c r="M318" s="54"/>
      <c r="N318" s="54"/>
      <c r="O318" s="54"/>
      <c r="P318" s="54"/>
      <c r="Q318" s="54"/>
      <c r="R318" s="54"/>
      <c r="S318" s="54"/>
      <c r="T318" s="54"/>
      <c r="U318" s="54"/>
      <c r="V318" s="189"/>
      <c r="W318" s="91"/>
      <c r="X318" s="67"/>
      <c r="Y318" s="89" t="s">
        <v>649</v>
      </c>
      <c r="Z318" s="67"/>
      <c r="AA318" s="102"/>
      <c r="AB318" s="54"/>
      <c r="AC318" s="54"/>
      <c r="AD318" s="54"/>
      <c r="AE318" s="54"/>
      <c r="AF318" s="54"/>
      <c r="AG318" s="54"/>
      <c r="AH318" s="54"/>
      <c r="AI318" s="54"/>
      <c r="AJ318" s="54"/>
      <c r="AK318" s="54"/>
      <c r="AL318" s="54"/>
      <c r="AM318" s="54"/>
      <c r="AN318" s="54"/>
      <c r="AO318" s="54"/>
      <c r="AP318" s="54"/>
      <c r="AQ318" s="54"/>
    </row>
    <row r="319" spans="1:43" ht="36.75" thickTop="1" thickBot="1">
      <c r="A319" s="54"/>
      <c r="B319" s="54"/>
      <c r="C319" s="54"/>
      <c r="D319" s="54"/>
      <c r="E319" s="54"/>
      <c r="F319" s="54"/>
      <c r="G319" s="54"/>
      <c r="H319" s="54"/>
      <c r="I319" s="54"/>
      <c r="J319" s="54"/>
      <c r="K319" s="54"/>
      <c r="L319" s="54"/>
      <c r="M319" s="54"/>
      <c r="N319" s="54"/>
      <c r="O319" s="54"/>
      <c r="P319" s="54"/>
      <c r="Q319" s="54"/>
      <c r="R319" s="54"/>
      <c r="S319" s="54"/>
      <c r="T319" s="54"/>
      <c r="U319" s="54"/>
      <c r="V319" s="189"/>
      <c r="W319" s="91"/>
      <c r="X319" s="67"/>
      <c r="Y319" s="89" t="s">
        <v>650</v>
      </c>
      <c r="Z319" s="67"/>
      <c r="AA319" s="102"/>
      <c r="AB319" s="54"/>
      <c r="AC319" s="54"/>
      <c r="AD319" s="54"/>
      <c r="AE319" s="54"/>
      <c r="AF319" s="54"/>
      <c r="AG319" s="54"/>
      <c r="AH319" s="54"/>
      <c r="AI319" s="54"/>
      <c r="AJ319" s="54"/>
      <c r="AK319" s="54"/>
      <c r="AL319" s="54"/>
      <c r="AM319" s="54"/>
      <c r="AN319" s="54"/>
      <c r="AO319" s="54"/>
      <c r="AP319" s="54"/>
      <c r="AQ319" s="54"/>
    </row>
    <row r="320" spans="1:43" ht="36.75" thickTop="1" thickBot="1">
      <c r="A320" s="54"/>
      <c r="B320" s="54"/>
      <c r="C320" s="54"/>
      <c r="D320" s="54"/>
      <c r="E320" s="54"/>
      <c r="F320" s="54"/>
      <c r="G320" s="54"/>
      <c r="H320" s="54"/>
      <c r="I320" s="54"/>
      <c r="J320" s="54"/>
      <c r="K320" s="54"/>
      <c r="L320" s="54"/>
      <c r="M320" s="54"/>
      <c r="N320" s="54"/>
      <c r="O320" s="54"/>
      <c r="P320" s="54"/>
      <c r="Q320" s="54"/>
      <c r="R320" s="54"/>
      <c r="S320" s="54"/>
      <c r="T320" s="54"/>
      <c r="U320" s="54"/>
      <c r="V320" s="189"/>
      <c r="W320" s="91"/>
      <c r="X320" s="67"/>
      <c r="Y320" s="89" t="s">
        <v>651</v>
      </c>
      <c r="Z320" s="67"/>
      <c r="AA320" s="102"/>
      <c r="AB320" s="54"/>
      <c r="AC320" s="54"/>
      <c r="AD320" s="54"/>
      <c r="AE320" s="54"/>
      <c r="AF320" s="54"/>
      <c r="AG320" s="54"/>
      <c r="AH320" s="54"/>
      <c r="AI320" s="54"/>
      <c r="AJ320" s="54"/>
      <c r="AK320" s="54"/>
      <c r="AL320" s="54"/>
      <c r="AM320" s="54"/>
      <c r="AN320" s="54"/>
      <c r="AO320" s="54"/>
      <c r="AP320" s="54"/>
      <c r="AQ320" s="54"/>
    </row>
    <row r="321" spans="1:43" ht="36.75" thickTop="1" thickBot="1">
      <c r="A321" s="54"/>
      <c r="B321" s="54"/>
      <c r="C321" s="54"/>
      <c r="D321" s="54"/>
      <c r="E321" s="54"/>
      <c r="F321" s="54"/>
      <c r="G321" s="54"/>
      <c r="H321" s="54"/>
      <c r="I321" s="54"/>
      <c r="J321" s="54"/>
      <c r="K321" s="54"/>
      <c r="L321" s="54"/>
      <c r="M321" s="54"/>
      <c r="N321" s="54"/>
      <c r="O321" s="54"/>
      <c r="P321" s="54"/>
      <c r="Q321" s="54"/>
      <c r="R321" s="54"/>
      <c r="S321" s="54"/>
      <c r="T321" s="54"/>
      <c r="U321" s="54"/>
      <c r="V321" s="189"/>
      <c r="W321" s="91"/>
      <c r="X321" s="67"/>
      <c r="Y321" s="89" t="s">
        <v>652</v>
      </c>
      <c r="Z321" s="67"/>
      <c r="AA321" s="102"/>
      <c r="AB321" s="54"/>
      <c r="AC321" s="54"/>
      <c r="AD321" s="54"/>
      <c r="AE321" s="54"/>
      <c r="AF321" s="54"/>
      <c r="AG321" s="54"/>
      <c r="AH321" s="54"/>
      <c r="AI321" s="54"/>
      <c r="AJ321" s="54"/>
      <c r="AK321" s="54"/>
      <c r="AL321" s="54"/>
      <c r="AM321" s="54"/>
      <c r="AN321" s="54"/>
      <c r="AO321" s="54"/>
      <c r="AP321" s="54"/>
      <c r="AQ321" s="54"/>
    </row>
    <row r="322" spans="1:43" ht="36.75" thickTop="1" thickBot="1">
      <c r="A322" s="54"/>
      <c r="B322" s="54"/>
      <c r="C322" s="54"/>
      <c r="D322" s="54"/>
      <c r="E322" s="54"/>
      <c r="F322" s="54"/>
      <c r="G322" s="54"/>
      <c r="H322" s="54"/>
      <c r="I322" s="54"/>
      <c r="J322" s="54"/>
      <c r="K322" s="54"/>
      <c r="L322" s="54"/>
      <c r="M322" s="54"/>
      <c r="N322" s="54"/>
      <c r="O322" s="54"/>
      <c r="P322" s="54"/>
      <c r="Q322" s="54"/>
      <c r="R322" s="54"/>
      <c r="S322" s="54"/>
      <c r="T322" s="54"/>
      <c r="U322" s="54"/>
      <c r="V322" s="189"/>
      <c r="W322" s="91"/>
      <c r="X322" s="97"/>
      <c r="Y322" s="89" t="s">
        <v>653</v>
      </c>
      <c r="Z322" s="67"/>
      <c r="AA322" s="102"/>
      <c r="AB322" s="54"/>
      <c r="AC322" s="54"/>
      <c r="AD322" s="54"/>
      <c r="AE322" s="54"/>
      <c r="AF322" s="54"/>
      <c r="AG322" s="54"/>
      <c r="AH322" s="54"/>
      <c r="AI322" s="54"/>
      <c r="AJ322" s="54"/>
      <c r="AK322" s="54"/>
      <c r="AL322" s="54"/>
      <c r="AM322" s="54"/>
      <c r="AN322" s="54"/>
      <c r="AO322" s="54"/>
      <c r="AP322" s="54"/>
      <c r="AQ322" s="54"/>
    </row>
    <row r="323" spans="1:43" ht="36.75" thickTop="1" thickBot="1">
      <c r="A323" s="54"/>
      <c r="B323" s="54"/>
      <c r="C323" s="54"/>
      <c r="D323" s="54"/>
      <c r="E323" s="54"/>
      <c r="F323" s="54"/>
      <c r="G323" s="54"/>
      <c r="H323" s="54"/>
      <c r="I323" s="54"/>
      <c r="J323" s="54"/>
      <c r="K323" s="54"/>
      <c r="L323" s="54"/>
      <c r="M323" s="54"/>
      <c r="N323" s="54"/>
      <c r="O323" s="54"/>
      <c r="P323" s="54"/>
      <c r="Q323" s="54"/>
      <c r="R323" s="54"/>
      <c r="S323" s="54"/>
      <c r="T323" s="54"/>
      <c r="U323" s="54"/>
      <c r="V323" s="189"/>
      <c r="W323" s="91"/>
      <c r="X323" s="67"/>
      <c r="Y323" s="89" t="s">
        <v>654</v>
      </c>
      <c r="Z323" s="67"/>
      <c r="AA323" s="102"/>
      <c r="AB323" s="54"/>
      <c r="AC323" s="54"/>
      <c r="AD323" s="54"/>
      <c r="AE323" s="54"/>
      <c r="AF323" s="54"/>
      <c r="AG323" s="54"/>
      <c r="AH323" s="54"/>
      <c r="AI323" s="54"/>
      <c r="AJ323" s="54"/>
      <c r="AK323" s="54"/>
      <c r="AL323" s="54"/>
      <c r="AM323" s="54"/>
      <c r="AN323" s="54"/>
      <c r="AO323" s="54"/>
      <c r="AP323" s="54"/>
      <c r="AQ323" s="54"/>
    </row>
    <row r="324" spans="1:43" ht="36.75" thickTop="1" thickBot="1">
      <c r="A324" s="54"/>
      <c r="B324" s="54"/>
      <c r="C324" s="54"/>
      <c r="D324" s="54"/>
      <c r="E324" s="54"/>
      <c r="F324" s="54"/>
      <c r="G324" s="54"/>
      <c r="H324" s="54"/>
      <c r="I324" s="54"/>
      <c r="J324" s="54"/>
      <c r="K324" s="54"/>
      <c r="L324" s="54"/>
      <c r="M324" s="54"/>
      <c r="N324" s="54"/>
      <c r="O324" s="54"/>
      <c r="P324" s="54"/>
      <c r="Q324" s="54"/>
      <c r="R324" s="54"/>
      <c r="S324" s="54"/>
      <c r="T324" s="54"/>
      <c r="U324" s="54"/>
      <c r="V324" s="189"/>
      <c r="W324" s="91"/>
      <c r="X324" s="67"/>
      <c r="Y324" s="89" t="s">
        <v>655</v>
      </c>
      <c r="Z324" s="67"/>
      <c r="AA324" s="102"/>
      <c r="AB324" s="54"/>
      <c r="AC324" s="54"/>
      <c r="AD324" s="54"/>
      <c r="AE324" s="54"/>
      <c r="AF324" s="54"/>
      <c r="AG324" s="54"/>
      <c r="AH324" s="54"/>
      <c r="AI324" s="54"/>
      <c r="AJ324" s="54"/>
      <c r="AK324" s="54"/>
      <c r="AL324" s="54"/>
      <c r="AM324" s="54"/>
      <c r="AN324" s="54"/>
      <c r="AO324" s="54"/>
      <c r="AP324" s="54"/>
      <c r="AQ324" s="54"/>
    </row>
    <row r="325" spans="1:43" ht="36.75" thickTop="1" thickBot="1">
      <c r="A325" s="54"/>
      <c r="B325" s="54"/>
      <c r="C325" s="54"/>
      <c r="D325" s="54"/>
      <c r="E325" s="54"/>
      <c r="F325" s="54"/>
      <c r="G325" s="54"/>
      <c r="H325" s="54"/>
      <c r="I325" s="54"/>
      <c r="J325" s="54"/>
      <c r="K325" s="54"/>
      <c r="L325" s="54"/>
      <c r="M325" s="54"/>
      <c r="N325" s="54"/>
      <c r="O325" s="54"/>
      <c r="P325" s="54"/>
      <c r="Q325" s="54"/>
      <c r="R325" s="54"/>
      <c r="S325" s="54"/>
      <c r="T325" s="54"/>
      <c r="U325" s="54"/>
      <c r="V325" s="189"/>
      <c r="W325" s="91"/>
      <c r="X325" s="67"/>
      <c r="Y325" s="89" t="s">
        <v>656</v>
      </c>
      <c r="Z325" s="67"/>
      <c r="AA325" s="102"/>
      <c r="AB325" s="54"/>
      <c r="AC325" s="54"/>
      <c r="AD325" s="54"/>
      <c r="AE325" s="54"/>
      <c r="AF325" s="54"/>
      <c r="AG325" s="54"/>
      <c r="AH325" s="54"/>
      <c r="AI325" s="54"/>
      <c r="AJ325" s="54"/>
      <c r="AK325" s="54"/>
      <c r="AL325" s="54"/>
      <c r="AM325" s="54"/>
      <c r="AN325" s="54"/>
      <c r="AO325" s="54"/>
      <c r="AP325" s="54"/>
      <c r="AQ325" s="54"/>
    </row>
    <row r="326" spans="1:43" ht="36.75" thickTop="1" thickBot="1">
      <c r="A326" s="54"/>
      <c r="B326" s="54"/>
      <c r="C326" s="54"/>
      <c r="D326" s="54"/>
      <c r="E326" s="54"/>
      <c r="F326" s="54"/>
      <c r="G326" s="54"/>
      <c r="H326" s="54"/>
      <c r="I326" s="54"/>
      <c r="J326" s="54"/>
      <c r="K326" s="54"/>
      <c r="L326" s="54"/>
      <c r="M326" s="54"/>
      <c r="N326" s="54"/>
      <c r="O326" s="54"/>
      <c r="P326" s="54"/>
      <c r="Q326" s="54"/>
      <c r="R326" s="54"/>
      <c r="S326" s="54"/>
      <c r="T326" s="54"/>
      <c r="U326" s="54"/>
      <c r="V326" s="189"/>
      <c r="W326" s="91"/>
      <c r="X326" s="67"/>
      <c r="Y326" s="89" t="s">
        <v>657</v>
      </c>
      <c r="Z326" s="67"/>
      <c r="AA326" s="102"/>
      <c r="AB326" s="54"/>
      <c r="AC326" s="54"/>
      <c r="AD326" s="54"/>
      <c r="AE326" s="54"/>
      <c r="AF326" s="54"/>
      <c r="AG326" s="54"/>
      <c r="AH326" s="54"/>
      <c r="AI326" s="54"/>
      <c r="AJ326" s="54"/>
      <c r="AK326" s="54"/>
      <c r="AL326" s="54"/>
      <c r="AM326" s="54"/>
      <c r="AN326" s="54"/>
      <c r="AO326" s="54"/>
      <c r="AP326" s="54"/>
      <c r="AQ326" s="54"/>
    </row>
    <row r="327" spans="1:43" ht="36.75" thickTop="1" thickBot="1">
      <c r="A327" s="54"/>
      <c r="B327" s="54"/>
      <c r="C327" s="54"/>
      <c r="D327" s="54"/>
      <c r="E327" s="54"/>
      <c r="F327" s="54"/>
      <c r="G327" s="54"/>
      <c r="H327" s="54"/>
      <c r="I327" s="54"/>
      <c r="J327" s="54"/>
      <c r="K327" s="54"/>
      <c r="L327" s="54"/>
      <c r="M327" s="54"/>
      <c r="N327" s="54"/>
      <c r="O327" s="54"/>
      <c r="P327" s="54"/>
      <c r="Q327" s="54"/>
      <c r="R327" s="54"/>
      <c r="S327" s="54"/>
      <c r="T327" s="54"/>
      <c r="U327" s="54"/>
      <c r="V327" s="189"/>
      <c r="W327" s="91"/>
      <c r="X327" s="67"/>
      <c r="Y327" s="89" t="s">
        <v>658</v>
      </c>
      <c r="Z327" s="67"/>
      <c r="AA327" s="102"/>
      <c r="AB327" s="54"/>
      <c r="AC327" s="54"/>
      <c r="AD327" s="54"/>
      <c r="AE327" s="54"/>
      <c r="AF327" s="54"/>
      <c r="AG327" s="54"/>
      <c r="AH327" s="54"/>
      <c r="AI327" s="54"/>
      <c r="AJ327" s="54"/>
      <c r="AK327" s="54"/>
      <c r="AL327" s="54"/>
      <c r="AM327" s="54"/>
      <c r="AN327" s="54"/>
      <c r="AO327" s="54"/>
      <c r="AP327" s="54"/>
      <c r="AQ327" s="54"/>
    </row>
    <row r="328" spans="1:43" ht="36.75" thickTop="1" thickBot="1">
      <c r="A328" s="54"/>
      <c r="B328" s="54"/>
      <c r="C328" s="54"/>
      <c r="D328" s="54"/>
      <c r="E328" s="54"/>
      <c r="F328" s="54"/>
      <c r="G328" s="54"/>
      <c r="H328" s="54"/>
      <c r="I328" s="54"/>
      <c r="J328" s="54"/>
      <c r="K328" s="54"/>
      <c r="L328" s="54"/>
      <c r="M328" s="54"/>
      <c r="N328" s="54"/>
      <c r="O328" s="54"/>
      <c r="P328" s="54"/>
      <c r="Q328" s="54"/>
      <c r="R328" s="54"/>
      <c r="S328" s="54"/>
      <c r="T328" s="54"/>
      <c r="U328" s="54"/>
      <c r="V328" s="189"/>
      <c r="W328" s="91"/>
      <c r="X328" s="67"/>
      <c r="Y328" s="89" t="s">
        <v>659</v>
      </c>
      <c r="Z328" s="67"/>
      <c r="AA328" s="102"/>
      <c r="AB328" s="54"/>
      <c r="AC328" s="54"/>
      <c r="AD328" s="54"/>
      <c r="AE328" s="54"/>
      <c r="AF328" s="54"/>
      <c r="AG328" s="54"/>
      <c r="AH328" s="54"/>
      <c r="AI328" s="54"/>
      <c r="AJ328" s="54"/>
      <c r="AK328" s="54"/>
      <c r="AL328" s="54"/>
      <c r="AM328" s="54"/>
      <c r="AN328" s="54"/>
      <c r="AO328" s="54"/>
      <c r="AP328" s="54"/>
      <c r="AQ328" s="54"/>
    </row>
    <row r="329" spans="1:43" ht="36.75" thickTop="1" thickBot="1">
      <c r="A329" s="54"/>
      <c r="B329" s="54"/>
      <c r="C329" s="54"/>
      <c r="D329" s="54"/>
      <c r="E329" s="54"/>
      <c r="F329" s="54"/>
      <c r="G329" s="54"/>
      <c r="H329" s="54"/>
      <c r="I329" s="54"/>
      <c r="J329" s="54"/>
      <c r="K329" s="54"/>
      <c r="L329" s="54"/>
      <c r="M329" s="54"/>
      <c r="N329" s="54"/>
      <c r="O329" s="54"/>
      <c r="P329" s="54"/>
      <c r="Q329" s="54"/>
      <c r="R329" s="54"/>
      <c r="S329" s="54"/>
      <c r="T329" s="54"/>
      <c r="U329" s="54"/>
      <c r="V329" s="189"/>
      <c r="W329" s="91"/>
      <c r="X329" s="67"/>
      <c r="Y329" s="89" t="s">
        <v>660</v>
      </c>
      <c r="Z329" s="67"/>
      <c r="AA329" s="102"/>
      <c r="AB329" s="54"/>
      <c r="AC329" s="54"/>
      <c r="AD329" s="54"/>
      <c r="AE329" s="54"/>
      <c r="AF329" s="54"/>
      <c r="AG329" s="54"/>
      <c r="AH329" s="54"/>
      <c r="AI329" s="54"/>
      <c r="AJ329" s="54"/>
      <c r="AK329" s="54"/>
      <c r="AL329" s="54"/>
      <c r="AM329" s="54"/>
      <c r="AN329" s="54"/>
      <c r="AO329" s="54"/>
      <c r="AP329" s="54"/>
      <c r="AQ329" s="54"/>
    </row>
    <row r="330" spans="1:43" ht="36.75" thickTop="1" thickBot="1">
      <c r="A330" s="54"/>
      <c r="B330" s="54"/>
      <c r="C330" s="54"/>
      <c r="D330" s="54"/>
      <c r="E330" s="54"/>
      <c r="F330" s="54"/>
      <c r="G330" s="54"/>
      <c r="H330" s="54"/>
      <c r="I330" s="54"/>
      <c r="J330" s="54"/>
      <c r="K330" s="54"/>
      <c r="L330" s="54"/>
      <c r="M330" s="54"/>
      <c r="N330" s="54"/>
      <c r="O330" s="54"/>
      <c r="P330" s="54"/>
      <c r="Q330" s="54"/>
      <c r="R330" s="54"/>
      <c r="S330" s="54"/>
      <c r="T330" s="54"/>
      <c r="U330" s="54"/>
      <c r="V330" s="189"/>
      <c r="W330" s="91"/>
      <c r="X330" s="67"/>
      <c r="Y330" s="89" t="s">
        <v>661</v>
      </c>
      <c r="Z330" s="67"/>
      <c r="AA330" s="102"/>
      <c r="AB330" s="54"/>
      <c r="AC330" s="54"/>
      <c r="AD330" s="54"/>
      <c r="AE330" s="54"/>
      <c r="AF330" s="54"/>
      <c r="AG330" s="54"/>
      <c r="AH330" s="54"/>
      <c r="AI330" s="54"/>
      <c r="AJ330" s="54"/>
      <c r="AK330" s="54"/>
      <c r="AL330" s="54"/>
      <c r="AM330" s="54"/>
      <c r="AN330" s="54"/>
      <c r="AO330" s="54"/>
      <c r="AP330" s="54"/>
      <c r="AQ330" s="54"/>
    </row>
    <row r="331" spans="1:43" ht="36.75" thickTop="1" thickBot="1">
      <c r="A331" s="54"/>
      <c r="B331" s="54"/>
      <c r="C331" s="54"/>
      <c r="D331" s="54"/>
      <c r="E331" s="54"/>
      <c r="F331" s="54"/>
      <c r="G331" s="54"/>
      <c r="H331" s="54"/>
      <c r="I331" s="54"/>
      <c r="J331" s="54"/>
      <c r="K331" s="54"/>
      <c r="L331" s="54"/>
      <c r="M331" s="54"/>
      <c r="N331" s="54"/>
      <c r="O331" s="54"/>
      <c r="P331" s="54"/>
      <c r="Q331" s="54"/>
      <c r="R331" s="54"/>
      <c r="S331" s="54"/>
      <c r="T331" s="54"/>
      <c r="U331" s="54"/>
      <c r="V331" s="189"/>
      <c r="W331" s="91"/>
      <c r="X331" s="67"/>
      <c r="Y331" s="89" t="s">
        <v>662</v>
      </c>
      <c r="Z331" s="67"/>
      <c r="AA331" s="102"/>
      <c r="AB331" s="54"/>
      <c r="AC331" s="54"/>
      <c r="AD331" s="54"/>
      <c r="AE331" s="54"/>
      <c r="AF331" s="54"/>
      <c r="AG331" s="54"/>
      <c r="AH331" s="54"/>
      <c r="AI331" s="54"/>
      <c r="AJ331" s="54"/>
      <c r="AK331" s="54"/>
      <c r="AL331" s="54"/>
      <c r="AM331" s="54"/>
      <c r="AN331" s="54"/>
      <c r="AO331" s="54"/>
      <c r="AP331" s="54"/>
      <c r="AQ331" s="54"/>
    </row>
    <row r="332" spans="1:43" ht="36.75" thickTop="1" thickBot="1">
      <c r="A332" s="54"/>
      <c r="B332" s="54"/>
      <c r="C332" s="54"/>
      <c r="D332" s="54"/>
      <c r="E332" s="54"/>
      <c r="F332" s="54"/>
      <c r="G332" s="54"/>
      <c r="H332" s="54"/>
      <c r="I332" s="54"/>
      <c r="J332" s="54"/>
      <c r="K332" s="54"/>
      <c r="L332" s="54"/>
      <c r="M332" s="54"/>
      <c r="N332" s="54"/>
      <c r="O332" s="54"/>
      <c r="P332" s="54"/>
      <c r="Q332" s="54"/>
      <c r="R332" s="54"/>
      <c r="S332" s="54"/>
      <c r="T332" s="54"/>
      <c r="U332" s="54"/>
      <c r="V332" s="189"/>
      <c r="W332" s="91"/>
      <c r="X332" s="67"/>
      <c r="Y332" s="89" t="s">
        <v>663</v>
      </c>
      <c r="Z332" s="67"/>
      <c r="AA332" s="102"/>
      <c r="AB332" s="54"/>
      <c r="AC332" s="54"/>
      <c r="AD332" s="54"/>
      <c r="AE332" s="54"/>
      <c r="AF332" s="54"/>
      <c r="AG332" s="54"/>
      <c r="AH332" s="54"/>
      <c r="AI332" s="54"/>
      <c r="AJ332" s="54"/>
      <c r="AK332" s="54"/>
      <c r="AL332" s="54"/>
      <c r="AM332" s="54"/>
      <c r="AN332" s="54"/>
      <c r="AO332" s="54"/>
      <c r="AP332" s="54"/>
      <c r="AQ332" s="54"/>
    </row>
    <row r="333" spans="1:43" ht="36.75" thickTop="1" thickBot="1">
      <c r="A333" s="54"/>
      <c r="B333" s="54"/>
      <c r="C333" s="54"/>
      <c r="D333" s="54"/>
      <c r="E333" s="54"/>
      <c r="F333" s="54"/>
      <c r="G333" s="54"/>
      <c r="H333" s="54"/>
      <c r="I333" s="54"/>
      <c r="J333" s="54"/>
      <c r="K333" s="54"/>
      <c r="L333" s="54"/>
      <c r="M333" s="54"/>
      <c r="N333" s="54"/>
      <c r="O333" s="54"/>
      <c r="P333" s="54"/>
      <c r="Q333" s="54"/>
      <c r="R333" s="54"/>
      <c r="S333" s="54"/>
      <c r="T333" s="54"/>
      <c r="U333" s="54"/>
      <c r="V333" s="189"/>
      <c r="W333" s="91"/>
      <c r="X333" s="67"/>
      <c r="Y333" s="89" t="s">
        <v>664</v>
      </c>
      <c r="Z333" s="67"/>
      <c r="AA333" s="102"/>
      <c r="AB333" s="54"/>
      <c r="AC333" s="54"/>
      <c r="AD333" s="54"/>
      <c r="AE333" s="54"/>
      <c r="AF333" s="54"/>
      <c r="AG333" s="54"/>
      <c r="AH333" s="54"/>
      <c r="AI333" s="54"/>
      <c r="AJ333" s="54"/>
      <c r="AK333" s="54"/>
      <c r="AL333" s="54"/>
      <c r="AM333" s="54"/>
      <c r="AN333" s="54"/>
      <c r="AO333" s="54"/>
      <c r="AP333" s="54"/>
      <c r="AQ333" s="54"/>
    </row>
    <row r="334" spans="1:43" ht="36.75" thickTop="1" thickBot="1">
      <c r="A334" s="54"/>
      <c r="B334" s="54"/>
      <c r="C334" s="54"/>
      <c r="D334" s="54"/>
      <c r="E334" s="54"/>
      <c r="F334" s="54"/>
      <c r="G334" s="54"/>
      <c r="H334" s="54"/>
      <c r="I334" s="54"/>
      <c r="J334" s="54"/>
      <c r="K334" s="54"/>
      <c r="L334" s="54"/>
      <c r="M334" s="54"/>
      <c r="N334" s="54"/>
      <c r="O334" s="54"/>
      <c r="P334" s="54"/>
      <c r="Q334" s="54"/>
      <c r="R334" s="54"/>
      <c r="S334" s="54"/>
      <c r="T334" s="54"/>
      <c r="U334" s="54"/>
      <c r="V334" s="189"/>
      <c r="W334" s="91"/>
      <c r="X334" s="67"/>
      <c r="Y334" s="89" t="s">
        <v>665</v>
      </c>
      <c r="Z334" s="67"/>
      <c r="AA334" s="102"/>
      <c r="AB334" s="54"/>
      <c r="AC334" s="54"/>
      <c r="AD334" s="54"/>
      <c r="AE334" s="54"/>
      <c r="AF334" s="54"/>
      <c r="AG334" s="54"/>
      <c r="AH334" s="54"/>
      <c r="AI334" s="54"/>
      <c r="AJ334" s="54"/>
      <c r="AK334" s="54"/>
      <c r="AL334" s="54"/>
      <c r="AM334" s="54"/>
      <c r="AN334" s="54"/>
      <c r="AO334" s="54"/>
      <c r="AP334" s="54"/>
      <c r="AQ334" s="54"/>
    </row>
    <row r="335" spans="1:43" ht="36.75" thickTop="1" thickBot="1">
      <c r="A335" s="54"/>
      <c r="B335" s="54"/>
      <c r="C335" s="54"/>
      <c r="D335" s="54"/>
      <c r="E335" s="54"/>
      <c r="F335" s="54"/>
      <c r="G335" s="54"/>
      <c r="H335" s="54"/>
      <c r="I335" s="54"/>
      <c r="J335" s="54"/>
      <c r="K335" s="54"/>
      <c r="L335" s="54"/>
      <c r="M335" s="54"/>
      <c r="N335" s="54"/>
      <c r="O335" s="54"/>
      <c r="P335" s="54"/>
      <c r="Q335" s="54"/>
      <c r="R335" s="54"/>
      <c r="S335" s="54"/>
      <c r="T335" s="54"/>
      <c r="U335" s="54"/>
      <c r="V335" s="189"/>
      <c r="W335" s="91"/>
      <c r="X335" s="67"/>
      <c r="Y335" s="89" t="s">
        <v>666</v>
      </c>
      <c r="Z335" s="67"/>
      <c r="AA335" s="102"/>
      <c r="AB335" s="54"/>
      <c r="AC335" s="54"/>
      <c r="AD335" s="54"/>
      <c r="AE335" s="54"/>
      <c r="AF335" s="54"/>
      <c r="AG335" s="54"/>
      <c r="AH335" s="54"/>
      <c r="AI335" s="54"/>
      <c r="AJ335" s="54"/>
      <c r="AK335" s="54"/>
      <c r="AL335" s="54"/>
      <c r="AM335" s="54"/>
      <c r="AN335" s="54"/>
      <c r="AO335" s="54"/>
      <c r="AP335" s="54"/>
      <c r="AQ335" s="54"/>
    </row>
    <row r="336" spans="1:43" ht="36.75" thickTop="1" thickBot="1">
      <c r="A336" s="54"/>
      <c r="B336" s="54"/>
      <c r="C336" s="54"/>
      <c r="D336" s="54"/>
      <c r="E336" s="54"/>
      <c r="F336" s="54"/>
      <c r="G336" s="54"/>
      <c r="H336" s="54"/>
      <c r="I336" s="54"/>
      <c r="J336" s="54"/>
      <c r="K336" s="54"/>
      <c r="L336" s="54"/>
      <c r="M336" s="54"/>
      <c r="N336" s="54"/>
      <c r="O336" s="54"/>
      <c r="P336" s="54"/>
      <c r="Q336" s="54"/>
      <c r="R336" s="54"/>
      <c r="S336" s="54"/>
      <c r="T336" s="54"/>
      <c r="U336" s="54"/>
      <c r="V336" s="189"/>
      <c r="W336" s="91"/>
      <c r="X336" s="67"/>
      <c r="Y336" s="89" t="s">
        <v>667</v>
      </c>
      <c r="Z336" s="67"/>
      <c r="AA336" s="102"/>
      <c r="AB336" s="54"/>
      <c r="AC336" s="54"/>
      <c r="AD336" s="54"/>
      <c r="AE336" s="54"/>
      <c r="AF336" s="54"/>
      <c r="AG336" s="54"/>
      <c r="AH336" s="54"/>
      <c r="AI336" s="54"/>
      <c r="AJ336" s="54"/>
      <c r="AK336" s="54"/>
      <c r="AL336" s="54"/>
      <c r="AM336" s="54"/>
      <c r="AN336" s="54"/>
      <c r="AO336" s="54"/>
      <c r="AP336" s="54"/>
      <c r="AQ336" s="54"/>
    </row>
    <row r="337" spans="1:43" ht="36.75" thickTop="1" thickBot="1">
      <c r="A337" s="54"/>
      <c r="B337" s="54"/>
      <c r="C337" s="54"/>
      <c r="D337" s="54"/>
      <c r="E337" s="54"/>
      <c r="F337" s="54"/>
      <c r="G337" s="54"/>
      <c r="H337" s="54"/>
      <c r="I337" s="54"/>
      <c r="J337" s="54"/>
      <c r="K337" s="54"/>
      <c r="L337" s="54"/>
      <c r="M337" s="54"/>
      <c r="N337" s="54"/>
      <c r="O337" s="54"/>
      <c r="P337" s="54"/>
      <c r="Q337" s="54"/>
      <c r="R337" s="54"/>
      <c r="S337" s="54"/>
      <c r="T337" s="54"/>
      <c r="U337" s="54"/>
      <c r="V337" s="189"/>
      <c r="W337" s="91"/>
      <c r="X337" s="67"/>
      <c r="Y337" s="89" t="s">
        <v>668</v>
      </c>
      <c r="Z337" s="67"/>
      <c r="AA337" s="102"/>
      <c r="AB337" s="54"/>
      <c r="AC337" s="54"/>
      <c r="AD337" s="54"/>
      <c r="AE337" s="54"/>
      <c r="AF337" s="54"/>
      <c r="AG337" s="54"/>
      <c r="AH337" s="54"/>
      <c r="AI337" s="54"/>
      <c r="AJ337" s="54"/>
      <c r="AK337" s="54"/>
      <c r="AL337" s="54"/>
      <c r="AM337" s="54"/>
      <c r="AN337" s="54"/>
      <c r="AO337" s="54"/>
      <c r="AP337" s="54"/>
      <c r="AQ337" s="54"/>
    </row>
    <row r="338" spans="1:43" ht="36.75" thickTop="1" thickBot="1">
      <c r="A338" s="54"/>
      <c r="B338" s="54"/>
      <c r="C338" s="54"/>
      <c r="D338" s="54"/>
      <c r="E338" s="54"/>
      <c r="F338" s="54"/>
      <c r="G338" s="54"/>
      <c r="H338" s="54"/>
      <c r="I338" s="54"/>
      <c r="J338" s="54"/>
      <c r="K338" s="54"/>
      <c r="L338" s="54"/>
      <c r="M338" s="54"/>
      <c r="N338" s="54"/>
      <c r="O338" s="54"/>
      <c r="P338" s="54"/>
      <c r="Q338" s="54"/>
      <c r="R338" s="54"/>
      <c r="S338" s="54"/>
      <c r="T338" s="54"/>
      <c r="U338" s="54"/>
      <c r="V338" s="189"/>
      <c r="W338" s="91"/>
      <c r="X338" s="67"/>
      <c r="Y338" s="89" t="s">
        <v>669</v>
      </c>
      <c r="Z338" s="67"/>
      <c r="AA338" s="102"/>
      <c r="AB338" s="54"/>
      <c r="AC338" s="54"/>
      <c r="AD338" s="54"/>
      <c r="AE338" s="54"/>
      <c r="AF338" s="54"/>
      <c r="AG338" s="54"/>
      <c r="AH338" s="54"/>
      <c r="AI338" s="54"/>
      <c r="AJ338" s="54"/>
      <c r="AK338" s="54"/>
      <c r="AL338" s="54"/>
      <c r="AM338" s="54"/>
      <c r="AN338" s="54"/>
      <c r="AO338" s="54"/>
      <c r="AP338" s="54"/>
      <c r="AQ338" s="54"/>
    </row>
    <row r="339" spans="1:43" ht="36.75" thickTop="1" thickBot="1">
      <c r="A339" s="54"/>
      <c r="B339" s="54"/>
      <c r="C339" s="54"/>
      <c r="D339" s="54"/>
      <c r="E339" s="54"/>
      <c r="F339" s="54"/>
      <c r="G339" s="54"/>
      <c r="H339" s="54"/>
      <c r="I339" s="54"/>
      <c r="J339" s="54"/>
      <c r="K339" s="54"/>
      <c r="L339" s="54"/>
      <c r="M339" s="54"/>
      <c r="N339" s="54"/>
      <c r="O339" s="54"/>
      <c r="P339" s="54"/>
      <c r="Q339" s="54"/>
      <c r="R339" s="54"/>
      <c r="S339" s="54"/>
      <c r="T339" s="54"/>
      <c r="U339" s="54"/>
      <c r="V339" s="189"/>
      <c r="W339" s="91"/>
      <c r="X339" s="97"/>
      <c r="Y339" s="89" t="s">
        <v>670</v>
      </c>
      <c r="Z339" s="67"/>
      <c r="AA339" s="102"/>
      <c r="AB339" s="54"/>
      <c r="AC339" s="54"/>
      <c r="AD339" s="54"/>
      <c r="AE339" s="54"/>
      <c r="AF339" s="54"/>
      <c r="AG339" s="54"/>
      <c r="AH339" s="54"/>
      <c r="AI339" s="54"/>
      <c r="AJ339" s="54"/>
      <c r="AK339" s="54"/>
      <c r="AL339" s="54"/>
      <c r="AM339" s="54"/>
      <c r="AN339" s="54"/>
      <c r="AO339" s="54"/>
      <c r="AP339" s="54"/>
      <c r="AQ339" s="54"/>
    </row>
    <row r="340" spans="1:43" ht="36.75" thickTop="1" thickBot="1">
      <c r="A340" s="54"/>
      <c r="B340" s="54"/>
      <c r="C340" s="54"/>
      <c r="D340" s="54"/>
      <c r="E340" s="54"/>
      <c r="F340" s="54"/>
      <c r="G340" s="54"/>
      <c r="H340" s="54"/>
      <c r="I340" s="54"/>
      <c r="J340" s="54"/>
      <c r="K340" s="54"/>
      <c r="L340" s="54"/>
      <c r="M340" s="54"/>
      <c r="N340" s="54"/>
      <c r="O340" s="54"/>
      <c r="P340" s="54"/>
      <c r="Q340" s="54"/>
      <c r="R340" s="54"/>
      <c r="S340" s="54"/>
      <c r="T340" s="54"/>
      <c r="U340" s="54"/>
      <c r="V340" s="189"/>
      <c r="W340" s="91"/>
      <c r="X340" s="67"/>
      <c r="Y340" s="89" t="s">
        <v>671</v>
      </c>
      <c r="Z340" s="67"/>
      <c r="AA340" s="102"/>
      <c r="AB340" s="54"/>
      <c r="AC340" s="54"/>
      <c r="AD340" s="54"/>
      <c r="AE340" s="54"/>
      <c r="AF340" s="54"/>
      <c r="AG340" s="54"/>
      <c r="AH340" s="54"/>
      <c r="AI340" s="54"/>
      <c r="AJ340" s="54"/>
      <c r="AK340" s="54"/>
      <c r="AL340" s="54"/>
      <c r="AM340" s="54"/>
      <c r="AN340" s="54"/>
      <c r="AO340" s="54"/>
      <c r="AP340" s="54"/>
      <c r="AQ340" s="54"/>
    </row>
    <row r="341" spans="1:43" ht="36.75" thickTop="1" thickBot="1">
      <c r="A341" s="54"/>
      <c r="B341" s="54"/>
      <c r="C341" s="54"/>
      <c r="D341" s="54"/>
      <c r="E341" s="54"/>
      <c r="F341" s="54"/>
      <c r="G341" s="54"/>
      <c r="H341" s="54"/>
      <c r="I341" s="54"/>
      <c r="J341" s="54"/>
      <c r="K341" s="54"/>
      <c r="L341" s="54"/>
      <c r="M341" s="54"/>
      <c r="N341" s="54"/>
      <c r="O341" s="54"/>
      <c r="P341" s="54"/>
      <c r="Q341" s="54"/>
      <c r="R341" s="54"/>
      <c r="S341" s="54"/>
      <c r="T341" s="54"/>
      <c r="U341" s="54"/>
      <c r="V341" s="189"/>
      <c r="W341" s="91"/>
      <c r="X341" s="67"/>
      <c r="Y341" s="89" t="s">
        <v>672</v>
      </c>
      <c r="Z341" s="67"/>
      <c r="AA341" s="102"/>
      <c r="AB341" s="54"/>
      <c r="AC341" s="54"/>
      <c r="AD341" s="54"/>
      <c r="AE341" s="54"/>
      <c r="AF341" s="54"/>
      <c r="AG341" s="54"/>
      <c r="AH341" s="54"/>
      <c r="AI341" s="54"/>
      <c r="AJ341" s="54"/>
      <c r="AK341" s="54"/>
      <c r="AL341" s="54"/>
      <c r="AM341" s="54"/>
      <c r="AN341" s="54"/>
      <c r="AO341" s="54"/>
      <c r="AP341" s="54"/>
      <c r="AQ341" s="54"/>
    </row>
    <row r="342" spans="1:43" ht="36.75" thickTop="1" thickBot="1">
      <c r="A342" s="54"/>
      <c r="B342" s="54"/>
      <c r="C342" s="54"/>
      <c r="D342" s="54"/>
      <c r="E342" s="54"/>
      <c r="F342" s="54"/>
      <c r="G342" s="54"/>
      <c r="H342" s="54"/>
      <c r="I342" s="54"/>
      <c r="J342" s="54"/>
      <c r="K342" s="54"/>
      <c r="L342" s="54"/>
      <c r="M342" s="54"/>
      <c r="N342" s="54"/>
      <c r="O342" s="54"/>
      <c r="P342" s="54"/>
      <c r="Q342" s="54"/>
      <c r="R342" s="54"/>
      <c r="S342" s="54"/>
      <c r="T342" s="54"/>
      <c r="U342" s="54"/>
      <c r="V342" s="189"/>
      <c r="W342" s="91"/>
      <c r="X342" s="67"/>
      <c r="Y342" s="89" t="s">
        <v>673</v>
      </c>
      <c r="Z342" s="67"/>
      <c r="AA342" s="102"/>
      <c r="AB342" s="54"/>
      <c r="AC342" s="54"/>
      <c r="AD342" s="54"/>
      <c r="AE342" s="54"/>
      <c r="AF342" s="54"/>
      <c r="AG342" s="54"/>
      <c r="AH342" s="54"/>
      <c r="AI342" s="54"/>
      <c r="AJ342" s="54"/>
      <c r="AK342" s="54"/>
      <c r="AL342" s="54"/>
      <c r="AM342" s="54"/>
      <c r="AN342" s="54"/>
      <c r="AO342" s="54"/>
      <c r="AP342" s="54"/>
      <c r="AQ342" s="54"/>
    </row>
    <row r="343" spans="1:43" ht="36.75" thickTop="1" thickBot="1">
      <c r="A343" s="54"/>
      <c r="B343" s="54"/>
      <c r="C343" s="54"/>
      <c r="D343" s="54"/>
      <c r="E343" s="54"/>
      <c r="F343" s="54"/>
      <c r="G343" s="54"/>
      <c r="H343" s="54"/>
      <c r="I343" s="54"/>
      <c r="J343" s="54"/>
      <c r="K343" s="54"/>
      <c r="L343" s="54"/>
      <c r="M343" s="54"/>
      <c r="N343" s="54"/>
      <c r="O343" s="54"/>
      <c r="P343" s="54"/>
      <c r="Q343" s="54"/>
      <c r="R343" s="54"/>
      <c r="S343" s="54"/>
      <c r="T343" s="54"/>
      <c r="U343" s="54"/>
      <c r="V343" s="189"/>
      <c r="W343" s="91"/>
      <c r="X343" s="67"/>
      <c r="Y343" s="89" t="s">
        <v>674</v>
      </c>
      <c r="Z343" s="67"/>
      <c r="AA343" s="102"/>
      <c r="AB343" s="54"/>
      <c r="AC343" s="54"/>
      <c r="AD343" s="54"/>
      <c r="AE343" s="54"/>
      <c r="AF343" s="54"/>
      <c r="AG343" s="54"/>
      <c r="AH343" s="54"/>
      <c r="AI343" s="54"/>
      <c r="AJ343" s="54"/>
      <c r="AK343" s="54"/>
      <c r="AL343" s="54"/>
      <c r="AM343" s="54"/>
      <c r="AN343" s="54"/>
      <c r="AO343" s="54"/>
      <c r="AP343" s="54"/>
      <c r="AQ343" s="54"/>
    </row>
    <row r="344" spans="1:43" ht="36.75" thickTop="1" thickBot="1">
      <c r="A344" s="54"/>
      <c r="B344" s="54"/>
      <c r="C344" s="54"/>
      <c r="D344" s="54"/>
      <c r="E344" s="54"/>
      <c r="F344" s="54"/>
      <c r="G344" s="54"/>
      <c r="H344" s="54"/>
      <c r="I344" s="54"/>
      <c r="J344" s="54"/>
      <c r="K344" s="54"/>
      <c r="L344" s="54"/>
      <c r="M344" s="54"/>
      <c r="N344" s="54"/>
      <c r="O344" s="54"/>
      <c r="P344" s="54"/>
      <c r="Q344" s="54"/>
      <c r="R344" s="54"/>
      <c r="S344" s="54"/>
      <c r="T344" s="54"/>
      <c r="U344" s="54"/>
      <c r="V344" s="189"/>
      <c r="W344" s="91"/>
      <c r="X344" s="67"/>
      <c r="Y344" s="89" t="s">
        <v>675</v>
      </c>
      <c r="Z344" s="67"/>
      <c r="AA344" s="102"/>
      <c r="AB344" s="54"/>
      <c r="AC344" s="54"/>
      <c r="AD344" s="54"/>
      <c r="AE344" s="54"/>
      <c r="AF344" s="54"/>
      <c r="AG344" s="54"/>
      <c r="AH344" s="54"/>
      <c r="AI344" s="54"/>
      <c r="AJ344" s="54"/>
      <c r="AK344" s="54"/>
      <c r="AL344" s="54"/>
      <c r="AM344" s="54"/>
      <c r="AN344" s="54"/>
      <c r="AO344" s="54"/>
      <c r="AP344" s="54"/>
      <c r="AQ344" s="54"/>
    </row>
    <row r="345" spans="1:43" ht="36.75" thickTop="1" thickBot="1">
      <c r="A345" s="54"/>
      <c r="B345" s="54"/>
      <c r="C345" s="54"/>
      <c r="D345" s="54"/>
      <c r="E345" s="54"/>
      <c r="F345" s="54"/>
      <c r="G345" s="54"/>
      <c r="H345" s="54"/>
      <c r="I345" s="54"/>
      <c r="J345" s="54"/>
      <c r="K345" s="54"/>
      <c r="L345" s="54"/>
      <c r="M345" s="54"/>
      <c r="N345" s="54"/>
      <c r="O345" s="54"/>
      <c r="P345" s="54"/>
      <c r="Q345" s="54"/>
      <c r="R345" s="54"/>
      <c r="S345" s="54"/>
      <c r="T345" s="54"/>
      <c r="U345" s="54"/>
      <c r="V345" s="189"/>
      <c r="W345" s="91"/>
      <c r="X345" s="67"/>
      <c r="Y345" s="89" t="s">
        <v>676</v>
      </c>
      <c r="Z345" s="67"/>
      <c r="AA345" s="102"/>
      <c r="AB345" s="54"/>
      <c r="AC345" s="54"/>
      <c r="AD345" s="54"/>
      <c r="AE345" s="54"/>
      <c r="AF345" s="54"/>
      <c r="AG345" s="54"/>
      <c r="AH345" s="54"/>
      <c r="AI345" s="54"/>
      <c r="AJ345" s="54"/>
      <c r="AK345" s="54"/>
      <c r="AL345" s="54"/>
      <c r="AM345" s="54"/>
      <c r="AN345" s="54"/>
      <c r="AO345" s="54"/>
      <c r="AP345" s="54"/>
      <c r="AQ345" s="54"/>
    </row>
    <row r="346" spans="1:43" ht="36.75" thickTop="1" thickBot="1">
      <c r="A346" s="54"/>
      <c r="B346" s="54"/>
      <c r="C346" s="54"/>
      <c r="D346" s="54"/>
      <c r="E346" s="54"/>
      <c r="F346" s="54"/>
      <c r="G346" s="54"/>
      <c r="H346" s="54"/>
      <c r="I346" s="54"/>
      <c r="J346" s="54"/>
      <c r="K346" s="54"/>
      <c r="L346" s="54"/>
      <c r="M346" s="54"/>
      <c r="N346" s="54"/>
      <c r="O346" s="54"/>
      <c r="P346" s="54"/>
      <c r="Q346" s="54"/>
      <c r="R346" s="54"/>
      <c r="S346" s="54"/>
      <c r="T346" s="54"/>
      <c r="U346" s="54"/>
      <c r="V346" s="189"/>
      <c r="W346" s="91"/>
      <c r="X346" s="67"/>
      <c r="Y346" s="89" t="s">
        <v>677</v>
      </c>
      <c r="Z346" s="67"/>
      <c r="AA346" s="102"/>
      <c r="AB346" s="54"/>
      <c r="AC346" s="54"/>
      <c r="AD346" s="54"/>
      <c r="AE346" s="54"/>
      <c r="AF346" s="54"/>
      <c r="AG346" s="54"/>
      <c r="AH346" s="54"/>
      <c r="AI346" s="54"/>
      <c r="AJ346" s="54"/>
      <c r="AK346" s="54"/>
      <c r="AL346" s="54"/>
      <c r="AM346" s="54"/>
      <c r="AN346" s="54"/>
      <c r="AO346" s="54"/>
      <c r="AP346" s="54"/>
      <c r="AQ346" s="54"/>
    </row>
    <row r="347" spans="1:43" ht="36.75" thickTop="1" thickBot="1">
      <c r="A347" s="54"/>
      <c r="B347" s="54"/>
      <c r="C347" s="54"/>
      <c r="D347" s="54"/>
      <c r="E347" s="54"/>
      <c r="F347" s="54"/>
      <c r="G347" s="54"/>
      <c r="H347" s="54"/>
      <c r="I347" s="54"/>
      <c r="J347" s="54"/>
      <c r="K347" s="54"/>
      <c r="L347" s="54"/>
      <c r="M347" s="54"/>
      <c r="N347" s="54"/>
      <c r="O347" s="54"/>
      <c r="P347" s="54"/>
      <c r="Q347" s="54"/>
      <c r="R347" s="54"/>
      <c r="S347" s="54"/>
      <c r="T347" s="54"/>
      <c r="U347" s="54"/>
      <c r="V347" s="189"/>
      <c r="W347" s="91"/>
      <c r="X347" s="67"/>
      <c r="Y347" s="89" t="s">
        <v>678</v>
      </c>
      <c r="Z347" s="67"/>
      <c r="AA347" s="102"/>
      <c r="AB347" s="54"/>
      <c r="AC347" s="54"/>
      <c r="AD347" s="54"/>
      <c r="AE347" s="54"/>
      <c r="AF347" s="54"/>
      <c r="AG347" s="54"/>
      <c r="AH347" s="54"/>
      <c r="AI347" s="54"/>
      <c r="AJ347" s="54"/>
      <c r="AK347" s="54"/>
      <c r="AL347" s="54"/>
      <c r="AM347" s="54"/>
      <c r="AN347" s="54"/>
      <c r="AO347" s="54"/>
      <c r="AP347" s="54"/>
      <c r="AQ347" s="54"/>
    </row>
    <row r="348" spans="1:43" ht="36.75" thickTop="1" thickBot="1">
      <c r="A348" s="54"/>
      <c r="B348" s="54"/>
      <c r="C348" s="54"/>
      <c r="D348" s="54"/>
      <c r="E348" s="54"/>
      <c r="F348" s="54"/>
      <c r="G348" s="54"/>
      <c r="H348" s="54"/>
      <c r="I348" s="54"/>
      <c r="J348" s="54"/>
      <c r="K348" s="54"/>
      <c r="L348" s="54"/>
      <c r="M348" s="54"/>
      <c r="N348" s="54"/>
      <c r="O348" s="54"/>
      <c r="P348" s="54"/>
      <c r="Q348" s="54"/>
      <c r="R348" s="54"/>
      <c r="S348" s="54"/>
      <c r="T348" s="54"/>
      <c r="U348" s="54"/>
      <c r="V348" s="189"/>
      <c r="W348" s="91"/>
      <c r="X348" s="67"/>
      <c r="Y348" s="89" t="s">
        <v>679</v>
      </c>
      <c r="Z348" s="67"/>
      <c r="AA348" s="102"/>
      <c r="AB348" s="54"/>
      <c r="AC348" s="54"/>
      <c r="AD348" s="54"/>
      <c r="AE348" s="54"/>
      <c r="AF348" s="54"/>
      <c r="AG348" s="54"/>
      <c r="AH348" s="54"/>
      <c r="AI348" s="54"/>
      <c r="AJ348" s="54"/>
      <c r="AK348" s="54"/>
      <c r="AL348" s="54"/>
      <c r="AM348" s="54"/>
      <c r="AN348" s="54"/>
      <c r="AO348" s="54"/>
      <c r="AP348" s="54"/>
      <c r="AQ348" s="54"/>
    </row>
    <row r="349" spans="1:43" ht="36.75" thickTop="1" thickBot="1">
      <c r="A349" s="54"/>
      <c r="B349" s="54"/>
      <c r="C349" s="54"/>
      <c r="D349" s="54"/>
      <c r="E349" s="54"/>
      <c r="F349" s="54"/>
      <c r="G349" s="54"/>
      <c r="H349" s="54"/>
      <c r="I349" s="54"/>
      <c r="J349" s="54"/>
      <c r="K349" s="54"/>
      <c r="L349" s="54"/>
      <c r="M349" s="54"/>
      <c r="N349" s="54"/>
      <c r="O349" s="54"/>
      <c r="P349" s="54"/>
      <c r="Q349" s="54"/>
      <c r="R349" s="54"/>
      <c r="S349" s="54"/>
      <c r="T349" s="54"/>
      <c r="U349" s="54"/>
      <c r="V349" s="189"/>
      <c r="W349" s="91"/>
      <c r="X349" s="67"/>
      <c r="Y349" s="89" t="s">
        <v>680</v>
      </c>
      <c r="Z349" s="67"/>
      <c r="AA349" s="102"/>
      <c r="AB349" s="54"/>
      <c r="AC349" s="54"/>
      <c r="AD349" s="54"/>
      <c r="AE349" s="54"/>
      <c r="AF349" s="54"/>
      <c r="AG349" s="54"/>
      <c r="AH349" s="54"/>
      <c r="AI349" s="54"/>
      <c r="AJ349" s="54"/>
      <c r="AK349" s="54"/>
      <c r="AL349" s="54"/>
      <c r="AM349" s="54"/>
      <c r="AN349" s="54"/>
      <c r="AO349" s="54"/>
      <c r="AP349" s="54"/>
      <c r="AQ349" s="54"/>
    </row>
    <row r="350" spans="1:43" ht="36.75" thickTop="1" thickBot="1">
      <c r="A350" s="54"/>
      <c r="B350" s="54"/>
      <c r="C350" s="54"/>
      <c r="D350" s="54"/>
      <c r="E350" s="54"/>
      <c r="F350" s="54"/>
      <c r="G350" s="54"/>
      <c r="H350" s="54"/>
      <c r="I350" s="54"/>
      <c r="J350" s="54"/>
      <c r="K350" s="54"/>
      <c r="L350" s="54"/>
      <c r="M350" s="54"/>
      <c r="N350" s="54"/>
      <c r="O350" s="54"/>
      <c r="P350" s="54"/>
      <c r="Q350" s="54"/>
      <c r="R350" s="54"/>
      <c r="S350" s="54"/>
      <c r="T350" s="54"/>
      <c r="U350" s="54"/>
      <c r="V350" s="189"/>
      <c r="W350" s="91"/>
      <c r="X350" s="67"/>
      <c r="Y350" s="89" t="s">
        <v>681</v>
      </c>
      <c r="Z350" s="67"/>
      <c r="AA350" s="102"/>
      <c r="AB350" s="54"/>
      <c r="AC350" s="54"/>
      <c r="AD350" s="54"/>
      <c r="AE350" s="54"/>
      <c r="AF350" s="54"/>
      <c r="AG350" s="54"/>
      <c r="AH350" s="54"/>
      <c r="AI350" s="54"/>
      <c r="AJ350" s="54"/>
      <c r="AK350" s="54"/>
      <c r="AL350" s="54"/>
      <c r="AM350" s="54"/>
      <c r="AN350" s="54"/>
      <c r="AO350" s="54"/>
      <c r="AP350" s="54"/>
      <c r="AQ350" s="54"/>
    </row>
    <row r="351" spans="1:43" ht="36.75" thickTop="1" thickBot="1">
      <c r="A351" s="54"/>
      <c r="B351" s="54"/>
      <c r="C351" s="54"/>
      <c r="D351" s="54"/>
      <c r="E351" s="54"/>
      <c r="F351" s="54"/>
      <c r="G351" s="54"/>
      <c r="H351" s="54"/>
      <c r="I351" s="54"/>
      <c r="J351" s="54"/>
      <c r="K351" s="54"/>
      <c r="L351" s="54"/>
      <c r="M351" s="54"/>
      <c r="N351" s="54"/>
      <c r="O351" s="54"/>
      <c r="P351" s="54"/>
      <c r="Q351" s="54"/>
      <c r="R351" s="54"/>
      <c r="S351" s="54"/>
      <c r="T351" s="54"/>
      <c r="U351" s="54"/>
      <c r="V351" s="189"/>
      <c r="W351" s="91"/>
      <c r="X351" s="97"/>
      <c r="Y351" s="89" t="s">
        <v>682</v>
      </c>
      <c r="Z351" s="67"/>
      <c r="AA351" s="102"/>
      <c r="AB351" s="54"/>
      <c r="AC351" s="54"/>
      <c r="AD351" s="54"/>
      <c r="AE351" s="54"/>
      <c r="AF351" s="54"/>
      <c r="AG351" s="54"/>
      <c r="AH351" s="54"/>
      <c r="AI351" s="54"/>
      <c r="AJ351" s="54"/>
      <c r="AK351" s="54"/>
      <c r="AL351" s="54"/>
      <c r="AM351" s="54"/>
      <c r="AN351" s="54"/>
      <c r="AO351" s="54"/>
      <c r="AP351" s="54"/>
      <c r="AQ351" s="54"/>
    </row>
    <row r="352" spans="1:43" ht="36.75" thickTop="1" thickBot="1">
      <c r="A352" s="54"/>
      <c r="B352" s="54"/>
      <c r="C352" s="54"/>
      <c r="D352" s="54"/>
      <c r="E352" s="54"/>
      <c r="F352" s="54"/>
      <c r="G352" s="54"/>
      <c r="H352" s="54"/>
      <c r="I352" s="54"/>
      <c r="J352" s="54"/>
      <c r="K352" s="54"/>
      <c r="L352" s="54"/>
      <c r="M352" s="54"/>
      <c r="N352" s="54"/>
      <c r="O352" s="54"/>
      <c r="P352" s="54"/>
      <c r="Q352" s="54"/>
      <c r="R352" s="54"/>
      <c r="S352" s="54"/>
      <c r="T352" s="54"/>
      <c r="U352" s="54"/>
      <c r="V352" s="189"/>
      <c r="W352" s="91"/>
      <c r="X352" s="67"/>
      <c r="Y352" s="89" t="s">
        <v>683</v>
      </c>
      <c r="Z352" s="67"/>
      <c r="AA352" s="102"/>
      <c r="AB352" s="54"/>
      <c r="AC352" s="54"/>
      <c r="AD352" s="54"/>
      <c r="AE352" s="54"/>
      <c r="AF352" s="54"/>
      <c r="AG352" s="54"/>
      <c r="AH352" s="54"/>
      <c r="AI352" s="54"/>
      <c r="AJ352" s="54"/>
      <c r="AK352" s="54"/>
      <c r="AL352" s="54"/>
      <c r="AM352" s="54"/>
      <c r="AN352" s="54"/>
      <c r="AO352" s="54"/>
      <c r="AP352" s="54"/>
      <c r="AQ352" s="54"/>
    </row>
    <row r="353" spans="1:43" ht="36.75" thickTop="1" thickBot="1">
      <c r="A353" s="54"/>
      <c r="B353" s="54"/>
      <c r="C353" s="54"/>
      <c r="D353" s="54"/>
      <c r="E353" s="54"/>
      <c r="F353" s="54"/>
      <c r="G353" s="54"/>
      <c r="H353" s="54"/>
      <c r="I353" s="54"/>
      <c r="J353" s="54"/>
      <c r="K353" s="54"/>
      <c r="L353" s="54"/>
      <c r="M353" s="54"/>
      <c r="N353" s="54"/>
      <c r="O353" s="54"/>
      <c r="P353" s="54"/>
      <c r="Q353" s="54"/>
      <c r="R353" s="54"/>
      <c r="S353" s="54"/>
      <c r="T353" s="54"/>
      <c r="U353" s="54"/>
      <c r="V353" s="189"/>
      <c r="W353" s="91"/>
      <c r="X353" s="67"/>
      <c r="Y353" s="89" t="s">
        <v>684</v>
      </c>
      <c r="Z353" s="67"/>
      <c r="AA353" s="102"/>
      <c r="AB353" s="54"/>
      <c r="AC353" s="54"/>
      <c r="AD353" s="54"/>
      <c r="AE353" s="54"/>
      <c r="AF353" s="54"/>
      <c r="AG353" s="54"/>
      <c r="AH353" s="54"/>
      <c r="AI353" s="54"/>
      <c r="AJ353" s="54"/>
      <c r="AK353" s="54"/>
      <c r="AL353" s="54"/>
      <c r="AM353" s="54"/>
      <c r="AN353" s="54"/>
      <c r="AO353" s="54"/>
      <c r="AP353" s="54"/>
      <c r="AQ353" s="54"/>
    </row>
    <row r="354" spans="1:43" ht="36.75" thickTop="1" thickBot="1">
      <c r="A354" s="54"/>
      <c r="B354" s="54"/>
      <c r="C354" s="54"/>
      <c r="D354" s="54"/>
      <c r="E354" s="54"/>
      <c r="F354" s="54"/>
      <c r="G354" s="54"/>
      <c r="H354" s="54"/>
      <c r="I354" s="54"/>
      <c r="J354" s="54"/>
      <c r="K354" s="54"/>
      <c r="L354" s="54"/>
      <c r="M354" s="54"/>
      <c r="N354" s="54"/>
      <c r="O354" s="54"/>
      <c r="P354" s="54"/>
      <c r="Q354" s="54"/>
      <c r="R354" s="54"/>
      <c r="S354" s="54"/>
      <c r="T354" s="54"/>
      <c r="U354" s="54"/>
      <c r="V354" s="189"/>
      <c r="W354" s="91"/>
      <c r="X354" s="67"/>
      <c r="Y354" s="89" t="s">
        <v>685</v>
      </c>
      <c r="Z354" s="67"/>
      <c r="AA354" s="102"/>
      <c r="AB354" s="54"/>
      <c r="AC354" s="54"/>
      <c r="AD354" s="54"/>
      <c r="AE354" s="54"/>
      <c r="AF354" s="54"/>
      <c r="AG354" s="54"/>
      <c r="AH354" s="54"/>
      <c r="AI354" s="54"/>
      <c r="AJ354" s="54"/>
      <c r="AK354" s="54"/>
      <c r="AL354" s="54"/>
      <c r="AM354" s="54"/>
      <c r="AN354" s="54"/>
      <c r="AO354" s="54"/>
      <c r="AP354" s="54"/>
      <c r="AQ354" s="54"/>
    </row>
    <row r="355" spans="1:43" ht="36.75" thickTop="1" thickBot="1">
      <c r="A355" s="54"/>
      <c r="B355" s="54"/>
      <c r="C355" s="54"/>
      <c r="D355" s="54"/>
      <c r="E355" s="54"/>
      <c r="F355" s="54"/>
      <c r="G355" s="54"/>
      <c r="H355" s="54"/>
      <c r="I355" s="54"/>
      <c r="J355" s="54"/>
      <c r="K355" s="54"/>
      <c r="L355" s="54"/>
      <c r="M355" s="54"/>
      <c r="N355" s="54"/>
      <c r="O355" s="54"/>
      <c r="P355" s="54"/>
      <c r="Q355" s="54"/>
      <c r="R355" s="54"/>
      <c r="S355" s="54"/>
      <c r="T355" s="54"/>
      <c r="U355" s="54"/>
      <c r="V355" s="189"/>
      <c r="W355" s="91"/>
      <c r="X355" s="67"/>
      <c r="Y355" s="89" t="s">
        <v>686</v>
      </c>
      <c r="Z355" s="67"/>
      <c r="AA355" s="102"/>
      <c r="AB355" s="54"/>
      <c r="AC355" s="54"/>
      <c r="AD355" s="54"/>
      <c r="AE355" s="54"/>
      <c r="AF355" s="54"/>
      <c r="AG355" s="54"/>
      <c r="AH355" s="54"/>
      <c r="AI355" s="54"/>
      <c r="AJ355" s="54"/>
      <c r="AK355" s="54"/>
      <c r="AL355" s="54"/>
      <c r="AM355" s="54"/>
      <c r="AN355" s="54"/>
      <c r="AO355" s="54"/>
      <c r="AP355" s="54"/>
      <c r="AQ355" s="54"/>
    </row>
    <row r="356" spans="1:43" ht="36.75" thickTop="1" thickBot="1">
      <c r="A356" s="54"/>
      <c r="B356" s="54"/>
      <c r="C356" s="54"/>
      <c r="D356" s="54"/>
      <c r="E356" s="54"/>
      <c r="F356" s="54"/>
      <c r="G356" s="54"/>
      <c r="H356" s="54"/>
      <c r="I356" s="54"/>
      <c r="J356" s="54"/>
      <c r="K356" s="54"/>
      <c r="L356" s="54"/>
      <c r="M356" s="54"/>
      <c r="N356" s="54"/>
      <c r="O356" s="54"/>
      <c r="P356" s="54"/>
      <c r="Q356" s="54"/>
      <c r="R356" s="54"/>
      <c r="S356" s="54"/>
      <c r="T356" s="54"/>
      <c r="U356" s="54"/>
      <c r="V356" s="189"/>
      <c r="W356" s="91"/>
      <c r="X356" s="67"/>
      <c r="Y356" s="89" t="s">
        <v>687</v>
      </c>
      <c r="Z356" s="67"/>
      <c r="AA356" s="102"/>
      <c r="AB356" s="54"/>
      <c r="AC356" s="54"/>
      <c r="AD356" s="54"/>
      <c r="AE356" s="54"/>
      <c r="AF356" s="54"/>
      <c r="AG356" s="54"/>
      <c r="AH356" s="54"/>
      <c r="AI356" s="54"/>
      <c r="AJ356" s="54"/>
      <c r="AK356" s="54"/>
      <c r="AL356" s="54"/>
      <c r="AM356" s="54"/>
      <c r="AN356" s="54"/>
      <c r="AO356" s="54"/>
      <c r="AP356" s="54"/>
      <c r="AQ356" s="54"/>
    </row>
    <row r="357" spans="1:43" ht="36.75" thickTop="1" thickBot="1">
      <c r="A357" s="54"/>
      <c r="B357" s="54"/>
      <c r="C357" s="54"/>
      <c r="D357" s="54"/>
      <c r="E357" s="54"/>
      <c r="F357" s="54"/>
      <c r="G357" s="54"/>
      <c r="H357" s="54"/>
      <c r="I357" s="54"/>
      <c r="J357" s="54"/>
      <c r="K357" s="54"/>
      <c r="L357" s="54"/>
      <c r="M357" s="54"/>
      <c r="N357" s="54"/>
      <c r="O357" s="54"/>
      <c r="P357" s="54"/>
      <c r="Q357" s="54"/>
      <c r="R357" s="54"/>
      <c r="S357" s="54"/>
      <c r="T357" s="54"/>
      <c r="U357" s="54"/>
      <c r="V357" s="189"/>
      <c r="W357" s="91"/>
      <c r="X357" s="67"/>
      <c r="Y357" s="89" t="s">
        <v>688</v>
      </c>
      <c r="Z357" s="67"/>
      <c r="AA357" s="102"/>
      <c r="AB357" s="54"/>
      <c r="AC357" s="54"/>
      <c r="AD357" s="54"/>
      <c r="AE357" s="54"/>
      <c r="AF357" s="54"/>
      <c r="AG357" s="54"/>
      <c r="AH357" s="54"/>
      <c r="AI357" s="54"/>
      <c r="AJ357" s="54"/>
      <c r="AK357" s="54"/>
      <c r="AL357" s="54"/>
      <c r="AM357" s="54"/>
      <c r="AN357" s="54"/>
      <c r="AO357" s="54"/>
      <c r="AP357" s="54"/>
      <c r="AQ357" s="54"/>
    </row>
    <row r="358" spans="1:43" ht="36.75" thickTop="1" thickBot="1">
      <c r="A358" s="54"/>
      <c r="B358" s="54"/>
      <c r="C358" s="54"/>
      <c r="D358" s="54"/>
      <c r="E358" s="54"/>
      <c r="F358" s="54"/>
      <c r="G358" s="54"/>
      <c r="H358" s="54"/>
      <c r="I358" s="54"/>
      <c r="J358" s="54"/>
      <c r="K358" s="54"/>
      <c r="L358" s="54"/>
      <c r="M358" s="54"/>
      <c r="N358" s="54"/>
      <c r="O358" s="54"/>
      <c r="P358" s="54"/>
      <c r="Q358" s="54"/>
      <c r="R358" s="54"/>
      <c r="S358" s="54"/>
      <c r="T358" s="54"/>
      <c r="U358" s="54"/>
      <c r="V358" s="189"/>
      <c r="W358" s="91"/>
      <c r="X358" s="67"/>
      <c r="Y358" s="89" t="s">
        <v>689</v>
      </c>
      <c r="Z358" s="67"/>
      <c r="AA358" s="102"/>
      <c r="AB358" s="54"/>
      <c r="AC358" s="54"/>
      <c r="AD358" s="54"/>
      <c r="AE358" s="54"/>
      <c r="AF358" s="54"/>
      <c r="AG358" s="54"/>
      <c r="AH358" s="54"/>
      <c r="AI358" s="54"/>
      <c r="AJ358" s="54"/>
      <c r="AK358" s="54"/>
      <c r="AL358" s="54"/>
      <c r="AM358" s="54"/>
      <c r="AN358" s="54"/>
      <c r="AO358" s="54"/>
      <c r="AP358" s="54"/>
      <c r="AQ358" s="54"/>
    </row>
    <row r="359" spans="1:43" ht="36.75" thickTop="1" thickBot="1">
      <c r="A359" s="54"/>
      <c r="B359" s="54"/>
      <c r="C359" s="54"/>
      <c r="D359" s="54"/>
      <c r="E359" s="54"/>
      <c r="F359" s="54"/>
      <c r="G359" s="54"/>
      <c r="H359" s="54"/>
      <c r="I359" s="54"/>
      <c r="J359" s="54"/>
      <c r="K359" s="54"/>
      <c r="L359" s="54"/>
      <c r="M359" s="54"/>
      <c r="N359" s="54"/>
      <c r="O359" s="54"/>
      <c r="P359" s="54"/>
      <c r="Q359" s="54"/>
      <c r="R359" s="54"/>
      <c r="S359" s="54"/>
      <c r="T359" s="54"/>
      <c r="U359" s="54"/>
      <c r="V359" s="189"/>
      <c r="W359" s="91"/>
      <c r="X359" s="67"/>
      <c r="Y359" s="89" t="s">
        <v>690</v>
      </c>
      <c r="Z359" s="67"/>
      <c r="AA359" s="102"/>
      <c r="AB359" s="54"/>
      <c r="AC359" s="54"/>
      <c r="AD359" s="54"/>
      <c r="AE359" s="54"/>
      <c r="AF359" s="54"/>
      <c r="AG359" s="54"/>
      <c r="AH359" s="54"/>
      <c r="AI359" s="54"/>
      <c r="AJ359" s="54"/>
      <c r="AK359" s="54"/>
      <c r="AL359" s="54"/>
      <c r="AM359" s="54"/>
      <c r="AN359" s="54"/>
      <c r="AO359" s="54"/>
      <c r="AP359" s="54"/>
      <c r="AQ359" s="54"/>
    </row>
    <row r="360" spans="1:43" ht="36.75" thickTop="1" thickBot="1">
      <c r="A360" s="54"/>
      <c r="B360" s="54"/>
      <c r="C360" s="54"/>
      <c r="D360" s="54"/>
      <c r="E360" s="54"/>
      <c r="F360" s="54"/>
      <c r="G360" s="54"/>
      <c r="H360" s="54"/>
      <c r="I360" s="54"/>
      <c r="J360" s="54"/>
      <c r="K360" s="54"/>
      <c r="L360" s="54"/>
      <c r="M360" s="54"/>
      <c r="N360" s="54"/>
      <c r="O360" s="54"/>
      <c r="P360" s="54"/>
      <c r="Q360" s="54"/>
      <c r="R360" s="54"/>
      <c r="S360" s="54"/>
      <c r="T360" s="54"/>
      <c r="U360" s="54"/>
      <c r="V360" s="189"/>
      <c r="W360" s="91"/>
      <c r="X360" s="67"/>
      <c r="Y360" s="89" t="s">
        <v>691</v>
      </c>
      <c r="Z360" s="67"/>
      <c r="AA360" s="102"/>
      <c r="AB360" s="54"/>
      <c r="AC360" s="54"/>
      <c r="AD360" s="54"/>
      <c r="AE360" s="54"/>
      <c r="AF360" s="54"/>
      <c r="AG360" s="54"/>
      <c r="AH360" s="54"/>
      <c r="AI360" s="54"/>
      <c r="AJ360" s="54"/>
      <c r="AK360" s="54"/>
      <c r="AL360" s="54"/>
      <c r="AM360" s="54"/>
      <c r="AN360" s="54"/>
      <c r="AO360" s="54"/>
      <c r="AP360" s="54"/>
      <c r="AQ360" s="54"/>
    </row>
    <row r="361" spans="1:43" ht="36.75" thickTop="1" thickBot="1">
      <c r="A361" s="54"/>
      <c r="B361" s="54"/>
      <c r="C361" s="54"/>
      <c r="D361" s="54"/>
      <c r="E361" s="54"/>
      <c r="F361" s="54"/>
      <c r="G361" s="54"/>
      <c r="H361" s="54"/>
      <c r="I361" s="54"/>
      <c r="J361" s="54"/>
      <c r="K361" s="54"/>
      <c r="L361" s="54"/>
      <c r="M361" s="54"/>
      <c r="N361" s="54"/>
      <c r="O361" s="54"/>
      <c r="P361" s="54"/>
      <c r="Q361" s="54"/>
      <c r="R361" s="54"/>
      <c r="S361" s="54"/>
      <c r="T361" s="54"/>
      <c r="U361" s="54"/>
      <c r="V361" s="189"/>
      <c r="W361" s="91"/>
      <c r="X361" s="67"/>
      <c r="Y361" s="89" t="s">
        <v>692</v>
      </c>
      <c r="Z361" s="67"/>
      <c r="AA361" s="102"/>
      <c r="AB361" s="54"/>
      <c r="AC361" s="54"/>
      <c r="AD361" s="54"/>
      <c r="AE361" s="54"/>
      <c r="AF361" s="54"/>
      <c r="AG361" s="54"/>
      <c r="AH361" s="54"/>
      <c r="AI361" s="54"/>
      <c r="AJ361" s="54"/>
      <c r="AK361" s="54"/>
      <c r="AL361" s="54"/>
      <c r="AM361" s="54"/>
      <c r="AN361" s="54"/>
      <c r="AO361" s="54"/>
      <c r="AP361" s="54"/>
      <c r="AQ361" s="54"/>
    </row>
    <row r="362" spans="1:43" ht="36.75" thickTop="1" thickBot="1">
      <c r="A362" s="54"/>
      <c r="B362" s="54"/>
      <c r="C362" s="54"/>
      <c r="D362" s="54"/>
      <c r="E362" s="54"/>
      <c r="F362" s="54"/>
      <c r="G362" s="54"/>
      <c r="H362" s="54"/>
      <c r="I362" s="54"/>
      <c r="J362" s="54"/>
      <c r="K362" s="54"/>
      <c r="L362" s="54"/>
      <c r="M362" s="54"/>
      <c r="N362" s="54"/>
      <c r="O362" s="54"/>
      <c r="P362" s="54"/>
      <c r="Q362" s="54"/>
      <c r="R362" s="54"/>
      <c r="S362" s="54"/>
      <c r="T362" s="54"/>
      <c r="U362" s="54"/>
      <c r="V362" s="189"/>
      <c r="W362" s="91"/>
      <c r="X362" s="97"/>
      <c r="Y362" s="89" t="s">
        <v>693</v>
      </c>
      <c r="Z362" s="67"/>
      <c r="AA362" s="102"/>
      <c r="AB362" s="54"/>
      <c r="AC362" s="54"/>
      <c r="AD362" s="54"/>
      <c r="AE362" s="54"/>
      <c r="AF362" s="54"/>
      <c r="AG362" s="54"/>
      <c r="AH362" s="54"/>
      <c r="AI362" s="54"/>
      <c r="AJ362" s="54"/>
      <c r="AK362" s="54"/>
      <c r="AL362" s="54"/>
      <c r="AM362" s="54"/>
      <c r="AN362" s="54"/>
      <c r="AO362" s="54"/>
      <c r="AP362" s="54"/>
      <c r="AQ362" s="54"/>
    </row>
    <row r="363" spans="1:43" ht="36.75" thickTop="1" thickBot="1">
      <c r="A363" s="54"/>
      <c r="B363" s="54"/>
      <c r="C363" s="54"/>
      <c r="D363" s="54"/>
      <c r="E363" s="54"/>
      <c r="F363" s="54"/>
      <c r="G363" s="54"/>
      <c r="H363" s="54"/>
      <c r="I363" s="54"/>
      <c r="J363" s="54"/>
      <c r="K363" s="54"/>
      <c r="L363" s="54"/>
      <c r="M363" s="54"/>
      <c r="N363" s="54"/>
      <c r="O363" s="54"/>
      <c r="P363" s="54"/>
      <c r="Q363" s="54"/>
      <c r="R363" s="54"/>
      <c r="S363" s="54"/>
      <c r="T363" s="54"/>
      <c r="U363" s="54"/>
      <c r="V363" s="189"/>
      <c r="W363" s="91"/>
      <c r="X363" s="67"/>
      <c r="Y363" s="89" t="s">
        <v>694</v>
      </c>
      <c r="Z363" s="67"/>
      <c r="AA363" s="102"/>
      <c r="AB363" s="54"/>
      <c r="AC363" s="54"/>
      <c r="AD363" s="54"/>
      <c r="AE363" s="54"/>
      <c r="AF363" s="54"/>
      <c r="AG363" s="54"/>
      <c r="AH363" s="54"/>
      <c r="AI363" s="54"/>
      <c r="AJ363" s="54"/>
      <c r="AK363" s="54"/>
      <c r="AL363" s="54"/>
      <c r="AM363" s="54"/>
      <c r="AN363" s="54"/>
      <c r="AO363" s="54"/>
      <c r="AP363" s="54"/>
      <c r="AQ363" s="54"/>
    </row>
    <row r="364" spans="1:43" ht="36.75" thickTop="1" thickBot="1">
      <c r="A364" s="54"/>
      <c r="B364" s="54"/>
      <c r="C364" s="54"/>
      <c r="D364" s="54"/>
      <c r="E364" s="54"/>
      <c r="F364" s="54"/>
      <c r="G364" s="54"/>
      <c r="H364" s="54"/>
      <c r="I364" s="54"/>
      <c r="J364" s="54"/>
      <c r="K364" s="54"/>
      <c r="L364" s="54"/>
      <c r="M364" s="54"/>
      <c r="N364" s="54"/>
      <c r="O364" s="54"/>
      <c r="P364" s="54"/>
      <c r="Q364" s="54"/>
      <c r="R364" s="54"/>
      <c r="S364" s="54"/>
      <c r="T364" s="54"/>
      <c r="U364" s="54"/>
      <c r="V364" s="189"/>
      <c r="W364" s="91"/>
      <c r="X364" s="67"/>
      <c r="Y364" s="89" t="s">
        <v>695</v>
      </c>
      <c r="Z364" s="67"/>
      <c r="AA364" s="102"/>
      <c r="AB364" s="54"/>
      <c r="AC364" s="54"/>
      <c r="AD364" s="54"/>
      <c r="AE364" s="54"/>
      <c r="AF364" s="54"/>
      <c r="AG364" s="54"/>
      <c r="AH364" s="54"/>
      <c r="AI364" s="54"/>
      <c r="AJ364" s="54"/>
      <c r="AK364" s="54"/>
      <c r="AL364" s="54"/>
      <c r="AM364" s="54"/>
      <c r="AN364" s="54"/>
      <c r="AO364" s="54"/>
      <c r="AP364" s="54"/>
      <c r="AQ364" s="54"/>
    </row>
    <row r="365" spans="1:43" ht="36.75" thickTop="1" thickBot="1">
      <c r="A365" s="54"/>
      <c r="B365" s="54"/>
      <c r="C365" s="54"/>
      <c r="D365" s="54"/>
      <c r="E365" s="54"/>
      <c r="F365" s="54"/>
      <c r="G365" s="54"/>
      <c r="H365" s="54"/>
      <c r="I365" s="54"/>
      <c r="J365" s="54"/>
      <c r="K365" s="54"/>
      <c r="L365" s="54"/>
      <c r="M365" s="54"/>
      <c r="N365" s="54"/>
      <c r="O365" s="54"/>
      <c r="P365" s="54"/>
      <c r="Q365" s="54"/>
      <c r="R365" s="54"/>
      <c r="S365" s="54"/>
      <c r="T365" s="54"/>
      <c r="U365" s="54"/>
      <c r="V365" s="189"/>
      <c r="W365" s="91"/>
      <c r="X365" s="67"/>
      <c r="Y365" s="89" t="s">
        <v>286</v>
      </c>
      <c r="Z365" s="67"/>
      <c r="AA365" s="102"/>
      <c r="AB365" s="54"/>
      <c r="AC365" s="54"/>
      <c r="AD365" s="54"/>
      <c r="AE365" s="54"/>
      <c r="AF365" s="54"/>
      <c r="AG365" s="54"/>
      <c r="AH365" s="54"/>
      <c r="AI365" s="54"/>
      <c r="AJ365" s="54"/>
      <c r="AK365" s="54"/>
      <c r="AL365" s="54"/>
      <c r="AM365" s="54"/>
      <c r="AN365" s="54"/>
      <c r="AO365" s="54"/>
      <c r="AP365" s="54"/>
      <c r="AQ365" s="54"/>
    </row>
    <row r="366" spans="1:43" ht="36.75" thickTop="1" thickBot="1">
      <c r="A366" s="54"/>
      <c r="B366" s="54"/>
      <c r="C366" s="54"/>
      <c r="D366" s="54"/>
      <c r="E366" s="54"/>
      <c r="F366" s="54"/>
      <c r="G366" s="54"/>
      <c r="H366" s="54"/>
      <c r="I366" s="54"/>
      <c r="J366" s="54"/>
      <c r="K366" s="54"/>
      <c r="L366" s="54"/>
      <c r="M366" s="54"/>
      <c r="N366" s="54"/>
      <c r="O366" s="54"/>
      <c r="P366" s="54"/>
      <c r="Q366" s="54"/>
      <c r="R366" s="54"/>
      <c r="S366" s="54"/>
      <c r="T366" s="54"/>
      <c r="U366" s="54"/>
      <c r="V366" s="189"/>
      <c r="W366" s="91"/>
      <c r="X366" s="67"/>
      <c r="Y366" s="89" t="s">
        <v>696</v>
      </c>
      <c r="Z366" s="67"/>
      <c r="AA366" s="102"/>
      <c r="AB366" s="54"/>
      <c r="AC366" s="54"/>
      <c r="AD366" s="54"/>
      <c r="AE366" s="54"/>
      <c r="AF366" s="54"/>
      <c r="AG366" s="54"/>
      <c r="AH366" s="54"/>
      <c r="AI366" s="54"/>
      <c r="AJ366" s="54"/>
      <c r="AK366" s="54"/>
      <c r="AL366" s="54"/>
      <c r="AM366" s="54"/>
      <c r="AN366" s="54"/>
      <c r="AO366" s="54"/>
      <c r="AP366" s="54"/>
      <c r="AQ366" s="54"/>
    </row>
    <row r="367" spans="1:43" ht="36.75" thickTop="1" thickBot="1">
      <c r="A367" s="54"/>
      <c r="B367" s="54"/>
      <c r="C367" s="54"/>
      <c r="D367" s="54"/>
      <c r="E367" s="54"/>
      <c r="F367" s="54"/>
      <c r="G367" s="54"/>
      <c r="H367" s="54"/>
      <c r="I367" s="54"/>
      <c r="J367" s="54"/>
      <c r="K367" s="54"/>
      <c r="L367" s="54"/>
      <c r="M367" s="54"/>
      <c r="N367" s="54"/>
      <c r="O367" s="54"/>
      <c r="P367" s="54"/>
      <c r="Q367" s="54"/>
      <c r="R367" s="54"/>
      <c r="S367" s="54"/>
      <c r="T367" s="54"/>
      <c r="U367" s="54"/>
      <c r="V367" s="189"/>
      <c r="W367" s="91"/>
      <c r="X367" s="67"/>
      <c r="Y367" s="89" t="s">
        <v>697</v>
      </c>
      <c r="Z367" s="67"/>
      <c r="AA367" s="102"/>
      <c r="AB367" s="54"/>
      <c r="AC367" s="54"/>
      <c r="AD367" s="54"/>
      <c r="AE367" s="54"/>
      <c r="AF367" s="54"/>
      <c r="AG367" s="54"/>
      <c r="AH367" s="54"/>
      <c r="AI367" s="54"/>
      <c r="AJ367" s="54"/>
      <c r="AK367" s="54"/>
      <c r="AL367" s="54"/>
      <c r="AM367" s="54"/>
      <c r="AN367" s="54"/>
      <c r="AO367" s="54"/>
      <c r="AP367" s="54"/>
      <c r="AQ367" s="54"/>
    </row>
    <row r="368" spans="1:43" ht="36.75" thickTop="1" thickBot="1">
      <c r="A368" s="54"/>
      <c r="B368" s="54"/>
      <c r="C368" s="54"/>
      <c r="D368" s="54"/>
      <c r="E368" s="54"/>
      <c r="F368" s="54"/>
      <c r="G368" s="54"/>
      <c r="H368" s="54"/>
      <c r="I368" s="54"/>
      <c r="J368" s="54"/>
      <c r="K368" s="54"/>
      <c r="L368" s="54"/>
      <c r="M368" s="54"/>
      <c r="N368" s="54"/>
      <c r="O368" s="54"/>
      <c r="P368" s="54"/>
      <c r="Q368" s="54"/>
      <c r="R368" s="54"/>
      <c r="S368" s="54"/>
      <c r="T368" s="54"/>
      <c r="U368" s="54"/>
      <c r="V368" s="189"/>
      <c r="W368" s="91"/>
      <c r="X368" s="67"/>
      <c r="Y368" s="89" t="s">
        <v>698</v>
      </c>
      <c r="Z368" s="67"/>
      <c r="AA368" s="102"/>
      <c r="AB368" s="54"/>
      <c r="AC368" s="54"/>
      <c r="AD368" s="54"/>
      <c r="AE368" s="54"/>
      <c r="AF368" s="54"/>
      <c r="AG368" s="54"/>
      <c r="AH368" s="54"/>
      <c r="AI368" s="54"/>
      <c r="AJ368" s="54"/>
      <c r="AK368" s="54"/>
      <c r="AL368" s="54"/>
      <c r="AM368" s="54"/>
      <c r="AN368" s="54"/>
      <c r="AO368" s="54"/>
      <c r="AP368" s="54"/>
      <c r="AQ368" s="54"/>
    </row>
    <row r="369" spans="1:43" ht="36.75" thickTop="1" thickBot="1">
      <c r="A369" s="54"/>
      <c r="B369" s="54"/>
      <c r="C369" s="54"/>
      <c r="D369" s="54"/>
      <c r="E369" s="54"/>
      <c r="F369" s="54"/>
      <c r="G369" s="54"/>
      <c r="H369" s="54"/>
      <c r="I369" s="54"/>
      <c r="J369" s="54"/>
      <c r="K369" s="54"/>
      <c r="L369" s="54"/>
      <c r="M369" s="54"/>
      <c r="N369" s="54"/>
      <c r="O369" s="54"/>
      <c r="P369" s="54"/>
      <c r="Q369" s="54"/>
      <c r="R369" s="54"/>
      <c r="S369" s="54"/>
      <c r="T369" s="54"/>
      <c r="U369" s="54"/>
      <c r="V369" s="189"/>
      <c r="W369" s="91"/>
      <c r="X369" s="67"/>
      <c r="Y369" s="89" t="s">
        <v>699</v>
      </c>
      <c r="Z369" s="67"/>
      <c r="AA369" s="102"/>
      <c r="AB369" s="54"/>
      <c r="AC369" s="54"/>
      <c r="AD369" s="54"/>
      <c r="AE369" s="54"/>
      <c r="AF369" s="54"/>
      <c r="AG369" s="54"/>
      <c r="AH369" s="54"/>
      <c r="AI369" s="54"/>
      <c r="AJ369" s="54"/>
      <c r="AK369" s="54"/>
      <c r="AL369" s="54"/>
      <c r="AM369" s="54"/>
      <c r="AN369" s="54"/>
      <c r="AO369" s="54"/>
      <c r="AP369" s="54"/>
      <c r="AQ369" s="54"/>
    </row>
    <row r="370" spans="1:43" ht="36.75" thickTop="1" thickBot="1">
      <c r="A370" s="54"/>
      <c r="B370" s="54"/>
      <c r="C370" s="54"/>
      <c r="D370" s="54"/>
      <c r="E370" s="54"/>
      <c r="F370" s="54"/>
      <c r="G370" s="54"/>
      <c r="H370" s="54"/>
      <c r="I370" s="54"/>
      <c r="J370" s="54"/>
      <c r="K370" s="54"/>
      <c r="L370" s="54"/>
      <c r="M370" s="54"/>
      <c r="N370" s="54"/>
      <c r="O370" s="54"/>
      <c r="P370" s="54"/>
      <c r="Q370" s="54"/>
      <c r="R370" s="54"/>
      <c r="S370" s="54"/>
      <c r="T370" s="54"/>
      <c r="U370" s="54"/>
      <c r="V370" s="189"/>
      <c r="W370" s="91"/>
      <c r="X370" s="67"/>
      <c r="Y370" s="89" t="s">
        <v>700</v>
      </c>
      <c r="Z370" s="67"/>
      <c r="AA370" s="102"/>
      <c r="AB370" s="54"/>
      <c r="AC370" s="54"/>
      <c r="AD370" s="54"/>
      <c r="AE370" s="54"/>
      <c r="AF370" s="54"/>
      <c r="AG370" s="54"/>
      <c r="AH370" s="54"/>
      <c r="AI370" s="54"/>
      <c r="AJ370" s="54"/>
      <c r="AK370" s="54"/>
      <c r="AL370" s="54"/>
      <c r="AM370" s="54"/>
      <c r="AN370" s="54"/>
      <c r="AO370" s="54"/>
      <c r="AP370" s="54"/>
      <c r="AQ370" s="54"/>
    </row>
    <row r="371" spans="1:43" ht="36.75" thickTop="1" thickBot="1">
      <c r="A371" s="54"/>
      <c r="B371" s="54"/>
      <c r="C371" s="54"/>
      <c r="D371" s="54"/>
      <c r="E371" s="54"/>
      <c r="F371" s="54"/>
      <c r="G371" s="54"/>
      <c r="H371" s="54"/>
      <c r="I371" s="54"/>
      <c r="J371" s="54"/>
      <c r="K371" s="54"/>
      <c r="L371" s="54"/>
      <c r="M371" s="54"/>
      <c r="N371" s="54"/>
      <c r="O371" s="54"/>
      <c r="P371" s="54"/>
      <c r="Q371" s="54"/>
      <c r="R371" s="54"/>
      <c r="S371" s="54"/>
      <c r="T371" s="54"/>
      <c r="U371" s="54"/>
      <c r="V371" s="189"/>
      <c r="W371" s="91"/>
      <c r="X371" s="67"/>
      <c r="Y371" s="89" t="s">
        <v>701</v>
      </c>
      <c r="Z371" s="67"/>
      <c r="AA371" s="102"/>
      <c r="AB371" s="54"/>
      <c r="AC371" s="54"/>
      <c r="AD371" s="54"/>
      <c r="AE371" s="54"/>
      <c r="AF371" s="54"/>
      <c r="AG371" s="54"/>
      <c r="AH371" s="54"/>
      <c r="AI371" s="54"/>
      <c r="AJ371" s="54"/>
      <c r="AK371" s="54"/>
      <c r="AL371" s="54"/>
      <c r="AM371" s="54"/>
      <c r="AN371" s="54"/>
      <c r="AO371" s="54"/>
      <c r="AP371" s="54"/>
      <c r="AQ371" s="54"/>
    </row>
    <row r="372" spans="1:43" ht="36.75" thickTop="1" thickBot="1">
      <c r="A372" s="54"/>
      <c r="B372" s="54"/>
      <c r="C372" s="54"/>
      <c r="D372" s="54"/>
      <c r="E372" s="54"/>
      <c r="F372" s="54"/>
      <c r="G372" s="54"/>
      <c r="H372" s="54"/>
      <c r="I372" s="54"/>
      <c r="J372" s="54"/>
      <c r="K372" s="54"/>
      <c r="L372" s="54"/>
      <c r="M372" s="54"/>
      <c r="N372" s="54"/>
      <c r="O372" s="54"/>
      <c r="P372" s="54"/>
      <c r="Q372" s="54"/>
      <c r="R372" s="54"/>
      <c r="S372" s="54"/>
      <c r="T372" s="54"/>
      <c r="U372" s="54"/>
      <c r="V372" s="189"/>
      <c r="W372" s="91"/>
      <c r="X372" s="67"/>
      <c r="Y372" s="89" t="s">
        <v>702</v>
      </c>
      <c r="Z372" s="67"/>
      <c r="AA372" s="102"/>
      <c r="AB372" s="54"/>
      <c r="AC372" s="54"/>
      <c r="AD372" s="54"/>
      <c r="AE372" s="54"/>
      <c r="AF372" s="54"/>
      <c r="AG372" s="54"/>
      <c r="AH372" s="54"/>
      <c r="AI372" s="54"/>
      <c r="AJ372" s="54"/>
      <c r="AK372" s="54"/>
      <c r="AL372" s="54"/>
      <c r="AM372" s="54"/>
      <c r="AN372" s="54"/>
      <c r="AO372" s="54"/>
      <c r="AP372" s="54"/>
      <c r="AQ372" s="54"/>
    </row>
    <row r="373" spans="1:43" ht="36.75" thickTop="1" thickBot="1">
      <c r="A373" s="54"/>
      <c r="B373" s="54"/>
      <c r="C373" s="54"/>
      <c r="D373" s="54"/>
      <c r="E373" s="54"/>
      <c r="F373" s="54"/>
      <c r="G373" s="54"/>
      <c r="H373" s="54"/>
      <c r="I373" s="54"/>
      <c r="J373" s="54"/>
      <c r="K373" s="54"/>
      <c r="L373" s="54"/>
      <c r="M373" s="54"/>
      <c r="N373" s="54"/>
      <c r="O373" s="54"/>
      <c r="P373" s="54"/>
      <c r="Q373" s="54"/>
      <c r="R373" s="54"/>
      <c r="S373" s="54"/>
      <c r="T373" s="54"/>
      <c r="U373" s="54"/>
      <c r="V373" s="189"/>
      <c r="W373" s="91"/>
      <c r="X373" s="67"/>
      <c r="Y373" s="89" t="s">
        <v>703</v>
      </c>
      <c r="Z373" s="67"/>
      <c r="AA373" s="102"/>
      <c r="AB373" s="54"/>
      <c r="AC373" s="54"/>
      <c r="AD373" s="54"/>
      <c r="AE373" s="54"/>
      <c r="AF373" s="54"/>
      <c r="AG373" s="54"/>
      <c r="AH373" s="54"/>
      <c r="AI373" s="54"/>
      <c r="AJ373" s="54"/>
      <c r="AK373" s="54"/>
      <c r="AL373" s="54"/>
      <c r="AM373" s="54"/>
      <c r="AN373" s="54"/>
      <c r="AO373" s="54"/>
      <c r="AP373" s="54"/>
      <c r="AQ373" s="54"/>
    </row>
    <row r="374" spans="1:43" ht="36.75" thickTop="1" thickBot="1">
      <c r="A374" s="54"/>
      <c r="B374" s="54"/>
      <c r="C374" s="54"/>
      <c r="D374" s="54"/>
      <c r="E374" s="54"/>
      <c r="F374" s="54"/>
      <c r="G374" s="54"/>
      <c r="H374" s="54"/>
      <c r="I374" s="54"/>
      <c r="J374" s="54"/>
      <c r="K374" s="54"/>
      <c r="L374" s="54"/>
      <c r="M374" s="54"/>
      <c r="N374" s="54"/>
      <c r="O374" s="54"/>
      <c r="P374" s="54"/>
      <c r="Q374" s="54"/>
      <c r="R374" s="54"/>
      <c r="S374" s="54"/>
      <c r="T374" s="54"/>
      <c r="U374" s="54"/>
      <c r="V374" s="189"/>
      <c r="W374" s="91"/>
      <c r="X374" s="67"/>
      <c r="Y374" s="89" t="s">
        <v>704</v>
      </c>
      <c r="Z374" s="67"/>
      <c r="AA374" s="102"/>
      <c r="AB374" s="54"/>
      <c r="AC374" s="54"/>
      <c r="AD374" s="54"/>
      <c r="AE374" s="54"/>
      <c r="AF374" s="54"/>
      <c r="AG374" s="54"/>
      <c r="AH374" s="54"/>
      <c r="AI374" s="54"/>
      <c r="AJ374" s="54"/>
      <c r="AK374" s="54"/>
      <c r="AL374" s="54"/>
      <c r="AM374" s="54"/>
      <c r="AN374" s="54"/>
      <c r="AO374" s="54"/>
      <c r="AP374" s="54"/>
      <c r="AQ374" s="54"/>
    </row>
    <row r="375" spans="1:43" ht="36.75" thickTop="1" thickBot="1">
      <c r="A375" s="54"/>
      <c r="B375" s="54"/>
      <c r="C375" s="54"/>
      <c r="D375" s="54"/>
      <c r="E375" s="54"/>
      <c r="F375" s="54"/>
      <c r="G375" s="54"/>
      <c r="H375" s="54"/>
      <c r="I375" s="54"/>
      <c r="J375" s="54"/>
      <c r="K375" s="54"/>
      <c r="L375" s="54"/>
      <c r="M375" s="54"/>
      <c r="N375" s="54"/>
      <c r="O375" s="54"/>
      <c r="P375" s="54"/>
      <c r="Q375" s="54"/>
      <c r="R375" s="54"/>
      <c r="S375" s="54"/>
      <c r="T375" s="54"/>
      <c r="U375" s="54"/>
      <c r="V375" s="189"/>
      <c r="W375" s="91"/>
      <c r="X375" s="97"/>
      <c r="Y375" s="89" t="s">
        <v>705</v>
      </c>
      <c r="Z375" s="67"/>
      <c r="AA375" s="102"/>
      <c r="AB375" s="54"/>
      <c r="AC375" s="54"/>
      <c r="AD375" s="54"/>
      <c r="AE375" s="54"/>
      <c r="AF375" s="54"/>
      <c r="AG375" s="54"/>
      <c r="AH375" s="54"/>
      <c r="AI375" s="54"/>
      <c r="AJ375" s="54"/>
      <c r="AK375" s="54"/>
      <c r="AL375" s="54"/>
      <c r="AM375" s="54"/>
      <c r="AN375" s="54"/>
      <c r="AO375" s="54"/>
      <c r="AP375" s="54"/>
      <c r="AQ375" s="54"/>
    </row>
    <row r="376" spans="1:43" ht="36.75" thickTop="1" thickBot="1">
      <c r="A376" s="54"/>
      <c r="B376" s="54"/>
      <c r="C376" s="54"/>
      <c r="D376" s="54"/>
      <c r="E376" s="54"/>
      <c r="F376" s="54"/>
      <c r="G376" s="54"/>
      <c r="H376" s="54"/>
      <c r="I376" s="54"/>
      <c r="J376" s="54"/>
      <c r="K376" s="54"/>
      <c r="L376" s="54"/>
      <c r="M376" s="54"/>
      <c r="N376" s="54"/>
      <c r="O376" s="54"/>
      <c r="P376" s="54"/>
      <c r="Q376" s="54"/>
      <c r="R376" s="54"/>
      <c r="S376" s="54"/>
      <c r="T376" s="54"/>
      <c r="U376" s="54"/>
      <c r="V376" s="189"/>
      <c r="W376" s="91"/>
      <c r="X376" s="67"/>
      <c r="Y376" s="89" t="s">
        <v>706</v>
      </c>
      <c r="Z376" s="67"/>
      <c r="AA376" s="102"/>
      <c r="AB376" s="54"/>
      <c r="AC376" s="54"/>
      <c r="AD376" s="54"/>
      <c r="AE376" s="54"/>
      <c r="AF376" s="54"/>
      <c r="AG376" s="54"/>
      <c r="AH376" s="54"/>
      <c r="AI376" s="54"/>
      <c r="AJ376" s="54"/>
      <c r="AK376" s="54"/>
      <c r="AL376" s="54"/>
      <c r="AM376" s="54"/>
      <c r="AN376" s="54"/>
      <c r="AO376" s="54"/>
      <c r="AP376" s="54"/>
      <c r="AQ376" s="54"/>
    </row>
    <row r="377" spans="1:43" ht="36.75" thickTop="1" thickBot="1">
      <c r="A377" s="54"/>
      <c r="B377" s="54"/>
      <c r="C377" s="54"/>
      <c r="D377" s="54"/>
      <c r="E377" s="54"/>
      <c r="F377" s="54"/>
      <c r="G377" s="54"/>
      <c r="H377" s="54"/>
      <c r="I377" s="54"/>
      <c r="J377" s="54"/>
      <c r="K377" s="54"/>
      <c r="L377" s="54"/>
      <c r="M377" s="54"/>
      <c r="N377" s="54"/>
      <c r="O377" s="54"/>
      <c r="P377" s="54"/>
      <c r="Q377" s="54"/>
      <c r="R377" s="54"/>
      <c r="S377" s="54"/>
      <c r="T377" s="54"/>
      <c r="U377" s="54"/>
      <c r="V377" s="189"/>
      <c r="W377" s="91"/>
      <c r="X377" s="67"/>
      <c r="Y377" s="89" t="s">
        <v>707</v>
      </c>
      <c r="Z377" s="67"/>
      <c r="AA377" s="102"/>
      <c r="AB377" s="54"/>
      <c r="AC377" s="54"/>
      <c r="AD377" s="54"/>
      <c r="AE377" s="54"/>
      <c r="AF377" s="54"/>
      <c r="AG377" s="54"/>
      <c r="AH377" s="54"/>
      <c r="AI377" s="54"/>
      <c r="AJ377" s="54"/>
      <c r="AK377" s="54"/>
      <c r="AL377" s="54"/>
      <c r="AM377" s="54"/>
      <c r="AN377" s="54"/>
      <c r="AO377" s="54"/>
      <c r="AP377" s="54"/>
      <c r="AQ377" s="54"/>
    </row>
    <row r="378" spans="1:43" ht="36.75" thickTop="1" thickBot="1">
      <c r="A378" s="54"/>
      <c r="B378" s="54"/>
      <c r="C378" s="54"/>
      <c r="D378" s="54"/>
      <c r="E378" s="54"/>
      <c r="F378" s="54"/>
      <c r="G378" s="54"/>
      <c r="H378" s="54"/>
      <c r="I378" s="54"/>
      <c r="J378" s="54"/>
      <c r="K378" s="54"/>
      <c r="L378" s="54"/>
      <c r="M378" s="54"/>
      <c r="N378" s="54"/>
      <c r="O378" s="54"/>
      <c r="P378" s="54"/>
      <c r="Q378" s="54"/>
      <c r="R378" s="54"/>
      <c r="S378" s="54"/>
      <c r="T378" s="54"/>
      <c r="U378" s="54"/>
      <c r="V378" s="189"/>
      <c r="W378" s="91"/>
      <c r="X378" s="67"/>
      <c r="Y378" s="89" t="s">
        <v>708</v>
      </c>
      <c r="Z378" s="67"/>
      <c r="AA378" s="102"/>
      <c r="AB378" s="54"/>
      <c r="AC378" s="54"/>
      <c r="AD378" s="54"/>
      <c r="AE378" s="54"/>
      <c r="AF378" s="54"/>
      <c r="AG378" s="54"/>
      <c r="AH378" s="54"/>
      <c r="AI378" s="54"/>
      <c r="AJ378" s="54"/>
      <c r="AK378" s="54"/>
      <c r="AL378" s="54"/>
      <c r="AM378" s="54"/>
      <c r="AN378" s="54"/>
      <c r="AO378" s="54"/>
      <c r="AP378" s="54"/>
      <c r="AQ378" s="54"/>
    </row>
    <row r="379" spans="1:43" ht="36.75" thickTop="1" thickBot="1">
      <c r="A379" s="54"/>
      <c r="B379" s="54"/>
      <c r="C379" s="54"/>
      <c r="D379" s="54"/>
      <c r="E379" s="54"/>
      <c r="F379" s="54"/>
      <c r="G379" s="54"/>
      <c r="H379" s="54"/>
      <c r="I379" s="54"/>
      <c r="J379" s="54"/>
      <c r="K379" s="54"/>
      <c r="L379" s="54"/>
      <c r="M379" s="54"/>
      <c r="N379" s="54"/>
      <c r="O379" s="54"/>
      <c r="P379" s="54"/>
      <c r="Q379" s="54"/>
      <c r="R379" s="54"/>
      <c r="S379" s="54"/>
      <c r="T379" s="54"/>
      <c r="U379" s="54"/>
      <c r="V379" s="189"/>
      <c r="W379" s="91"/>
      <c r="X379" s="67"/>
      <c r="Y379" s="89" t="s">
        <v>709</v>
      </c>
      <c r="Z379" s="67"/>
      <c r="AA379" s="102"/>
      <c r="AB379" s="54"/>
      <c r="AC379" s="54"/>
      <c r="AD379" s="54"/>
      <c r="AE379" s="54"/>
      <c r="AF379" s="54"/>
      <c r="AG379" s="54"/>
      <c r="AH379" s="54"/>
      <c r="AI379" s="54"/>
      <c r="AJ379" s="54"/>
      <c r="AK379" s="54"/>
      <c r="AL379" s="54"/>
      <c r="AM379" s="54"/>
      <c r="AN379" s="54"/>
      <c r="AO379" s="54"/>
      <c r="AP379" s="54"/>
      <c r="AQ379" s="54"/>
    </row>
    <row r="380" spans="1:43" ht="36.75" thickTop="1" thickBot="1">
      <c r="A380" s="54"/>
      <c r="B380" s="54"/>
      <c r="C380" s="54"/>
      <c r="D380" s="54"/>
      <c r="E380" s="54"/>
      <c r="F380" s="54"/>
      <c r="G380" s="54"/>
      <c r="H380" s="54"/>
      <c r="I380" s="54"/>
      <c r="J380" s="54"/>
      <c r="K380" s="54"/>
      <c r="L380" s="54"/>
      <c r="M380" s="54"/>
      <c r="N380" s="54"/>
      <c r="O380" s="54"/>
      <c r="P380" s="54"/>
      <c r="Q380" s="54"/>
      <c r="R380" s="54"/>
      <c r="S380" s="54"/>
      <c r="T380" s="54"/>
      <c r="U380" s="54"/>
      <c r="V380" s="189"/>
      <c r="W380" s="91"/>
      <c r="X380" s="67"/>
      <c r="Y380" s="89" t="s">
        <v>710</v>
      </c>
      <c r="Z380" s="67"/>
      <c r="AA380" s="102"/>
      <c r="AB380" s="54"/>
      <c r="AC380" s="54"/>
      <c r="AD380" s="54"/>
      <c r="AE380" s="54"/>
      <c r="AF380" s="54"/>
      <c r="AG380" s="54"/>
      <c r="AH380" s="54"/>
      <c r="AI380" s="54"/>
      <c r="AJ380" s="54"/>
      <c r="AK380" s="54"/>
      <c r="AL380" s="54"/>
      <c r="AM380" s="54"/>
      <c r="AN380" s="54"/>
      <c r="AO380" s="54"/>
      <c r="AP380" s="54"/>
      <c r="AQ380" s="54"/>
    </row>
    <row r="381" spans="1:43" ht="36.75" thickTop="1" thickBot="1">
      <c r="A381" s="54"/>
      <c r="B381" s="54"/>
      <c r="C381" s="54"/>
      <c r="D381" s="54"/>
      <c r="E381" s="54"/>
      <c r="F381" s="54"/>
      <c r="G381" s="54"/>
      <c r="H381" s="54"/>
      <c r="I381" s="54"/>
      <c r="J381" s="54"/>
      <c r="K381" s="54"/>
      <c r="L381" s="54"/>
      <c r="M381" s="54"/>
      <c r="N381" s="54"/>
      <c r="O381" s="54"/>
      <c r="P381" s="54"/>
      <c r="Q381" s="54"/>
      <c r="R381" s="54"/>
      <c r="S381" s="54"/>
      <c r="T381" s="54"/>
      <c r="U381" s="54"/>
      <c r="V381" s="189"/>
      <c r="W381" s="91"/>
      <c r="X381" s="67"/>
      <c r="Y381" s="89" t="s">
        <v>711</v>
      </c>
      <c r="Z381" s="67"/>
      <c r="AA381" s="102"/>
      <c r="AB381" s="54"/>
      <c r="AC381" s="54"/>
      <c r="AD381" s="54"/>
      <c r="AE381" s="54"/>
      <c r="AF381" s="54"/>
      <c r="AG381" s="54"/>
      <c r="AH381" s="54"/>
      <c r="AI381" s="54"/>
      <c r="AJ381" s="54"/>
      <c r="AK381" s="54"/>
      <c r="AL381" s="54"/>
      <c r="AM381" s="54"/>
      <c r="AN381" s="54"/>
      <c r="AO381" s="54"/>
      <c r="AP381" s="54"/>
      <c r="AQ381" s="54"/>
    </row>
    <row r="382" spans="1:43" ht="36.75" thickTop="1" thickBot="1">
      <c r="A382" s="54"/>
      <c r="B382" s="54"/>
      <c r="C382" s="54"/>
      <c r="D382" s="54"/>
      <c r="E382" s="54"/>
      <c r="F382" s="54"/>
      <c r="G382" s="54"/>
      <c r="H382" s="54"/>
      <c r="I382" s="54"/>
      <c r="J382" s="54"/>
      <c r="K382" s="54"/>
      <c r="L382" s="54"/>
      <c r="M382" s="54"/>
      <c r="N382" s="54"/>
      <c r="O382" s="54"/>
      <c r="P382" s="54"/>
      <c r="Q382" s="54"/>
      <c r="R382" s="54"/>
      <c r="S382" s="54"/>
      <c r="T382" s="54"/>
      <c r="U382" s="54"/>
      <c r="V382" s="189"/>
      <c r="W382" s="91"/>
      <c r="X382" s="67"/>
      <c r="Y382" s="89" t="s">
        <v>712</v>
      </c>
      <c r="Z382" s="67"/>
      <c r="AA382" s="102"/>
      <c r="AB382" s="54"/>
      <c r="AC382" s="54"/>
      <c r="AD382" s="54"/>
      <c r="AE382" s="54"/>
      <c r="AF382" s="54"/>
      <c r="AG382" s="54"/>
      <c r="AH382" s="54"/>
      <c r="AI382" s="54"/>
      <c r="AJ382" s="54"/>
      <c r="AK382" s="54"/>
      <c r="AL382" s="54"/>
      <c r="AM382" s="54"/>
      <c r="AN382" s="54"/>
      <c r="AO382" s="54"/>
      <c r="AP382" s="54"/>
      <c r="AQ382" s="54"/>
    </row>
    <row r="383" spans="1:43" ht="36.75" thickTop="1" thickBot="1">
      <c r="A383" s="54"/>
      <c r="B383" s="54"/>
      <c r="C383" s="54"/>
      <c r="D383" s="54"/>
      <c r="E383" s="54"/>
      <c r="F383" s="54"/>
      <c r="G383" s="54"/>
      <c r="H383" s="54"/>
      <c r="I383" s="54"/>
      <c r="J383" s="54"/>
      <c r="K383" s="54"/>
      <c r="L383" s="54"/>
      <c r="M383" s="54"/>
      <c r="N383" s="54"/>
      <c r="O383" s="54"/>
      <c r="P383" s="54"/>
      <c r="Q383" s="54"/>
      <c r="R383" s="54"/>
      <c r="S383" s="54"/>
      <c r="T383" s="54"/>
      <c r="U383" s="54"/>
      <c r="V383" s="189"/>
      <c r="W383" s="91"/>
      <c r="X383" s="67"/>
      <c r="Y383" s="89" t="s">
        <v>713</v>
      </c>
      <c r="Z383" s="67"/>
      <c r="AA383" s="102"/>
      <c r="AB383" s="54"/>
      <c r="AC383" s="54"/>
      <c r="AD383" s="54"/>
      <c r="AE383" s="54"/>
      <c r="AF383" s="54"/>
      <c r="AG383" s="54"/>
      <c r="AH383" s="54"/>
      <c r="AI383" s="54"/>
      <c r="AJ383" s="54"/>
      <c r="AK383" s="54"/>
      <c r="AL383" s="54"/>
      <c r="AM383" s="54"/>
      <c r="AN383" s="54"/>
      <c r="AO383" s="54"/>
      <c r="AP383" s="54"/>
      <c r="AQ383" s="54"/>
    </row>
    <row r="384" spans="1:43" ht="36.75" thickTop="1" thickBot="1">
      <c r="A384" s="54"/>
      <c r="B384" s="54"/>
      <c r="C384" s="54"/>
      <c r="D384" s="54"/>
      <c r="E384" s="54"/>
      <c r="F384" s="54"/>
      <c r="G384" s="54"/>
      <c r="H384" s="54"/>
      <c r="I384" s="54"/>
      <c r="J384" s="54"/>
      <c r="K384" s="54"/>
      <c r="L384" s="54"/>
      <c r="M384" s="54"/>
      <c r="N384" s="54"/>
      <c r="O384" s="54"/>
      <c r="P384" s="54"/>
      <c r="Q384" s="54"/>
      <c r="R384" s="54"/>
      <c r="S384" s="54"/>
      <c r="T384" s="54"/>
      <c r="U384" s="54"/>
      <c r="V384" s="189"/>
      <c r="W384" s="91"/>
      <c r="X384" s="67"/>
      <c r="Y384" s="89" t="s">
        <v>714</v>
      </c>
      <c r="Z384" s="67"/>
      <c r="AA384" s="102"/>
      <c r="AB384" s="54"/>
      <c r="AC384" s="54"/>
      <c r="AD384" s="54"/>
      <c r="AE384" s="54"/>
      <c r="AF384" s="54"/>
      <c r="AG384" s="54"/>
      <c r="AH384" s="54"/>
      <c r="AI384" s="54"/>
      <c r="AJ384" s="54"/>
      <c r="AK384" s="54"/>
      <c r="AL384" s="54"/>
      <c r="AM384" s="54"/>
      <c r="AN384" s="54"/>
      <c r="AO384" s="54"/>
      <c r="AP384" s="54"/>
      <c r="AQ384" s="54"/>
    </row>
    <row r="385" spans="1:43" ht="36.75" thickTop="1" thickBot="1">
      <c r="A385" s="54"/>
      <c r="B385" s="54"/>
      <c r="C385" s="54"/>
      <c r="D385" s="54"/>
      <c r="E385" s="54"/>
      <c r="F385" s="54"/>
      <c r="G385" s="54"/>
      <c r="H385" s="54"/>
      <c r="I385" s="54"/>
      <c r="J385" s="54"/>
      <c r="K385" s="54"/>
      <c r="L385" s="54"/>
      <c r="M385" s="54"/>
      <c r="N385" s="54"/>
      <c r="O385" s="54"/>
      <c r="P385" s="54"/>
      <c r="Q385" s="54"/>
      <c r="R385" s="54"/>
      <c r="S385" s="54"/>
      <c r="T385" s="54"/>
      <c r="U385" s="54"/>
      <c r="V385" s="189"/>
      <c r="W385" s="91"/>
      <c r="X385" s="67"/>
      <c r="Y385" s="89" t="s">
        <v>715</v>
      </c>
      <c r="Z385" s="67"/>
      <c r="AA385" s="102"/>
      <c r="AB385" s="54"/>
      <c r="AC385" s="54"/>
      <c r="AD385" s="54"/>
      <c r="AE385" s="54"/>
      <c r="AF385" s="54"/>
      <c r="AG385" s="54"/>
      <c r="AH385" s="54"/>
      <c r="AI385" s="54"/>
      <c r="AJ385" s="54"/>
      <c r="AK385" s="54"/>
      <c r="AL385" s="54"/>
      <c r="AM385" s="54"/>
      <c r="AN385" s="54"/>
      <c r="AO385" s="54"/>
      <c r="AP385" s="54"/>
      <c r="AQ385" s="54"/>
    </row>
    <row r="386" spans="1:43" ht="36.75" thickTop="1" thickBot="1">
      <c r="A386" s="54"/>
      <c r="B386" s="54"/>
      <c r="C386" s="54"/>
      <c r="D386" s="54"/>
      <c r="E386" s="54"/>
      <c r="F386" s="54"/>
      <c r="G386" s="54"/>
      <c r="H386" s="54"/>
      <c r="I386" s="54"/>
      <c r="J386" s="54"/>
      <c r="K386" s="54"/>
      <c r="L386" s="54"/>
      <c r="M386" s="54"/>
      <c r="N386" s="54"/>
      <c r="O386" s="54"/>
      <c r="P386" s="54"/>
      <c r="Q386" s="54"/>
      <c r="R386" s="54"/>
      <c r="S386" s="54"/>
      <c r="T386" s="54"/>
      <c r="U386" s="54"/>
      <c r="V386" s="189"/>
      <c r="W386" s="91"/>
      <c r="X386" s="67"/>
      <c r="Y386" s="89" t="s">
        <v>716</v>
      </c>
      <c r="Z386" s="67"/>
      <c r="AA386" s="102"/>
      <c r="AB386" s="54"/>
      <c r="AC386" s="54"/>
      <c r="AD386" s="54"/>
      <c r="AE386" s="54"/>
      <c r="AF386" s="54"/>
      <c r="AG386" s="54"/>
      <c r="AH386" s="54"/>
      <c r="AI386" s="54"/>
      <c r="AJ386" s="54"/>
      <c r="AK386" s="54"/>
      <c r="AL386" s="54"/>
      <c r="AM386" s="54"/>
      <c r="AN386" s="54"/>
      <c r="AO386" s="54"/>
      <c r="AP386" s="54"/>
      <c r="AQ386" s="54"/>
    </row>
    <row r="387" spans="1:43" ht="36.75" thickTop="1" thickBot="1">
      <c r="A387" s="54"/>
      <c r="B387" s="54"/>
      <c r="C387" s="54"/>
      <c r="D387" s="54"/>
      <c r="E387" s="54"/>
      <c r="F387" s="54"/>
      <c r="G387" s="54"/>
      <c r="H387" s="54"/>
      <c r="I387" s="54"/>
      <c r="J387" s="54"/>
      <c r="K387" s="54"/>
      <c r="L387" s="54"/>
      <c r="M387" s="54"/>
      <c r="N387" s="54"/>
      <c r="O387" s="54"/>
      <c r="P387" s="54"/>
      <c r="Q387" s="54"/>
      <c r="R387" s="54"/>
      <c r="S387" s="54"/>
      <c r="T387" s="54"/>
      <c r="U387" s="54"/>
      <c r="V387" s="189"/>
      <c r="W387" s="91"/>
      <c r="X387" s="67"/>
      <c r="Y387" s="89" t="s">
        <v>717</v>
      </c>
      <c r="Z387" s="67"/>
      <c r="AA387" s="102"/>
      <c r="AB387" s="54"/>
      <c r="AC387" s="54"/>
      <c r="AD387" s="54"/>
      <c r="AE387" s="54"/>
      <c r="AF387" s="54"/>
      <c r="AG387" s="54"/>
      <c r="AH387" s="54"/>
      <c r="AI387" s="54"/>
      <c r="AJ387" s="54"/>
      <c r="AK387" s="54"/>
      <c r="AL387" s="54"/>
      <c r="AM387" s="54"/>
      <c r="AN387" s="54"/>
      <c r="AO387" s="54"/>
      <c r="AP387" s="54"/>
      <c r="AQ387" s="54"/>
    </row>
    <row r="388" spans="1:43" ht="36.75" thickTop="1" thickBot="1">
      <c r="A388" s="54"/>
      <c r="B388" s="54"/>
      <c r="C388" s="54"/>
      <c r="D388" s="54"/>
      <c r="E388" s="54"/>
      <c r="F388" s="54"/>
      <c r="G388" s="54"/>
      <c r="H388" s="54"/>
      <c r="I388" s="54"/>
      <c r="J388" s="54"/>
      <c r="K388" s="54"/>
      <c r="L388" s="54"/>
      <c r="M388" s="54"/>
      <c r="N388" s="54"/>
      <c r="O388" s="54"/>
      <c r="P388" s="54"/>
      <c r="Q388" s="54"/>
      <c r="R388" s="54"/>
      <c r="S388" s="54"/>
      <c r="T388" s="54"/>
      <c r="U388" s="54"/>
      <c r="V388" s="189"/>
      <c r="W388" s="91"/>
      <c r="X388" s="67"/>
      <c r="Y388" s="89" t="s">
        <v>718</v>
      </c>
      <c r="Z388" s="67"/>
      <c r="AA388" s="102"/>
      <c r="AB388" s="54"/>
      <c r="AC388" s="54"/>
      <c r="AD388" s="54"/>
      <c r="AE388" s="54"/>
      <c r="AF388" s="54"/>
      <c r="AG388" s="54"/>
      <c r="AH388" s="54"/>
      <c r="AI388" s="54"/>
      <c r="AJ388" s="54"/>
      <c r="AK388" s="54"/>
      <c r="AL388" s="54"/>
      <c r="AM388" s="54"/>
      <c r="AN388" s="54"/>
      <c r="AO388" s="54"/>
      <c r="AP388" s="54"/>
      <c r="AQ388" s="54"/>
    </row>
    <row r="389" spans="1:43" ht="36.75" thickTop="1" thickBot="1">
      <c r="A389" s="54"/>
      <c r="B389" s="54"/>
      <c r="C389" s="54"/>
      <c r="D389" s="54"/>
      <c r="E389" s="54"/>
      <c r="F389" s="54"/>
      <c r="G389" s="54"/>
      <c r="H389" s="54"/>
      <c r="I389" s="54"/>
      <c r="J389" s="54"/>
      <c r="K389" s="54"/>
      <c r="L389" s="54"/>
      <c r="M389" s="54"/>
      <c r="N389" s="54"/>
      <c r="O389" s="54"/>
      <c r="P389" s="54"/>
      <c r="Q389" s="54"/>
      <c r="R389" s="54"/>
      <c r="S389" s="54"/>
      <c r="T389" s="54"/>
      <c r="U389" s="54"/>
      <c r="V389" s="189"/>
      <c r="W389" s="91"/>
      <c r="X389" s="67"/>
      <c r="Y389" s="89" t="s">
        <v>719</v>
      </c>
      <c r="Z389" s="67"/>
      <c r="AA389" s="102"/>
      <c r="AB389" s="54"/>
      <c r="AC389" s="54"/>
      <c r="AD389" s="54"/>
      <c r="AE389" s="54"/>
      <c r="AF389" s="54"/>
      <c r="AG389" s="54"/>
      <c r="AH389" s="54"/>
      <c r="AI389" s="54"/>
      <c r="AJ389" s="54"/>
      <c r="AK389" s="54"/>
      <c r="AL389" s="54"/>
      <c r="AM389" s="54"/>
      <c r="AN389" s="54"/>
      <c r="AO389" s="54"/>
      <c r="AP389" s="54"/>
      <c r="AQ389" s="54"/>
    </row>
    <row r="390" spans="1:43" ht="36.75" thickTop="1" thickBot="1">
      <c r="A390" s="54"/>
      <c r="B390" s="54"/>
      <c r="C390" s="54"/>
      <c r="D390" s="54"/>
      <c r="E390" s="54"/>
      <c r="F390" s="54"/>
      <c r="G390" s="54"/>
      <c r="H390" s="54"/>
      <c r="I390" s="54"/>
      <c r="J390" s="54"/>
      <c r="K390" s="54"/>
      <c r="L390" s="54"/>
      <c r="M390" s="54"/>
      <c r="N390" s="54"/>
      <c r="O390" s="54"/>
      <c r="P390" s="54"/>
      <c r="Q390" s="54"/>
      <c r="R390" s="54"/>
      <c r="S390" s="54"/>
      <c r="T390" s="54"/>
      <c r="U390" s="54"/>
      <c r="V390" s="189"/>
      <c r="W390" s="91"/>
      <c r="X390" s="67"/>
      <c r="Y390" s="89" t="s">
        <v>720</v>
      </c>
      <c r="Z390" s="67"/>
      <c r="AA390" s="102"/>
      <c r="AB390" s="54"/>
      <c r="AC390" s="54"/>
      <c r="AD390" s="54"/>
      <c r="AE390" s="54"/>
      <c r="AF390" s="54"/>
      <c r="AG390" s="54"/>
      <c r="AH390" s="54"/>
      <c r="AI390" s="54"/>
      <c r="AJ390" s="54"/>
      <c r="AK390" s="54"/>
      <c r="AL390" s="54"/>
      <c r="AM390" s="54"/>
      <c r="AN390" s="54"/>
      <c r="AO390" s="54"/>
      <c r="AP390" s="54"/>
      <c r="AQ390" s="54"/>
    </row>
    <row r="391" spans="1:43" ht="36.75" thickTop="1" thickBot="1">
      <c r="A391" s="54"/>
      <c r="B391" s="54"/>
      <c r="C391" s="54"/>
      <c r="D391" s="54"/>
      <c r="E391" s="54"/>
      <c r="F391" s="54"/>
      <c r="G391" s="54"/>
      <c r="H391" s="54"/>
      <c r="I391" s="54"/>
      <c r="J391" s="54"/>
      <c r="K391" s="54"/>
      <c r="L391" s="54"/>
      <c r="M391" s="54"/>
      <c r="N391" s="54"/>
      <c r="O391" s="54"/>
      <c r="P391" s="54"/>
      <c r="Q391" s="54"/>
      <c r="R391" s="54"/>
      <c r="S391" s="54"/>
      <c r="T391" s="54"/>
      <c r="U391" s="54"/>
      <c r="V391" s="189"/>
      <c r="W391" s="91"/>
      <c r="X391" s="67"/>
      <c r="Y391" s="89" t="s">
        <v>721</v>
      </c>
      <c r="Z391" s="67"/>
      <c r="AA391" s="102"/>
      <c r="AB391" s="54"/>
      <c r="AC391" s="54"/>
      <c r="AD391" s="54"/>
      <c r="AE391" s="54"/>
      <c r="AF391" s="54"/>
      <c r="AG391" s="54"/>
      <c r="AH391" s="54"/>
      <c r="AI391" s="54"/>
      <c r="AJ391" s="54"/>
      <c r="AK391" s="54"/>
      <c r="AL391" s="54"/>
      <c r="AM391" s="54"/>
      <c r="AN391" s="54"/>
      <c r="AO391" s="54"/>
      <c r="AP391" s="54"/>
      <c r="AQ391" s="54"/>
    </row>
    <row r="392" spans="1:43" ht="36.75" thickTop="1" thickBot="1">
      <c r="A392" s="54"/>
      <c r="B392" s="54"/>
      <c r="C392" s="54"/>
      <c r="D392" s="54"/>
      <c r="E392" s="54"/>
      <c r="F392" s="54"/>
      <c r="G392" s="54"/>
      <c r="H392" s="54"/>
      <c r="I392" s="54"/>
      <c r="J392" s="54"/>
      <c r="K392" s="54"/>
      <c r="L392" s="54"/>
      <c r="M392" s="54"/>
      <c r="N392" s="54"/>
      <c r="O392" s="54"/>
      <c r="P392" s="54"/>
      <c r="Q392" s="54"/>
      <c r="R392" s="54"/>
      <c r="S392" s="54"/>
      <c r="T392" s="54"/>
      <c r="U392" s="54"/>
      <c r="V392" s="189"/>
      <c r="W392" s="91"/>
      <c r="X392" s="67"/>
      <c r="Y392" s="89" t="s">
        <v>722</v>
      </c>
      <c r="Z392" s="67"/>
      <c r="AA392" s="102"/>
      <c r="AB392" s="54"/>
      <c r="AC392" s="54"/>
      <c r="AD392" s="54"/>
      <c r="AE392" s="54"/>
      <c r="AF392" s="54"/>
      <c r="AG392" s="54"/>
      <c r="AH392" s="54"/>
      <c r="AI392" s="54"/>
      <c r="AJ392" s="54"/>
      <c r="AK392" s="54"/>
      <c r="AL392" s="54"/>
      <c r="AM392" s="54"/>
      <c r="AN392" s="54"/>
      <c r="AO392" s="54"/>
      <c r="AP392" s="54"/>
      <c r="AQ392" s="54"/>
    </row>
    <row r="393" spans="1:43" ht="36.75" thickTop="1" thickBot="1">
      <c r="A393" s="54"/>
      <c r="B393" s="54"/>
      <c r="C393" s="54"/>
      <c r="D393" s="54"/>
      <c r="E393" s="54"/>
      <c r="F393" s="54"/>
      <c r="G393" s="54"/>
      <c r="H393" s="54"/>
      <c r="I393" s="54"/>
      <c r="J393" s="54"/>
      <c r="K393" s="54"/>
      <c r="L393" s="54"/>
      <c r="M393" s="54"/>
      <c r="N393" s="54"/>
      <c r="O393" s="54"/>
      <c r="P393" s="54"/>
      <c r="Q393" s="54"/>
      <c r="R393" s="54"/>
      <c r="S393" s="54"/>
      <c r="T393" s="54"/>
      <c r="U393" s="54"/>
      <c r="V393" s="189"/>
      <c r="W393" s="91"/>
      <c r="X393" s="67"/>
      <c r="Y393" s="89" t="s">
        <v>723</v>
      </c>
      <c r="Z393" s="67"/>
      <c r="AA393" s="102"/>
      <c r="AB393" s="54"/>
      <c r="AC393" s="54"/>
      <c r="AD393" s="54"/>
      <c r="AE393" s="54"/>
      <c r="AF393" s="54"/>
      <c r="AG393" s="54"/>
      <c r="AH393" s="54"/>
      <c r="AI393" s="54"/>
      <c r="AJ393" s="54"/>
      <c r="AK393" s="54"/>
      <c r="AL393" s="54"/>
      <c r="AM393" s="54"/>
      <c r="AN393" s="54"/>
      <c r="AO393" s="54"/>
      <c r="AP393" s="54"/>
      <c r="AQ393" s="54"/>
    </row>
    <row r="394" spans="1:43" ht="36.75" thickTop="1" thickBot="1">
      <c r="A394" s="54"/>
      <c r="B394" s="54"/>
      <c r="C394" s="54"/>
      <c r="D394" s="54"/>
      <c r="E394" s="54"/>
      <c r="F394" s="54"/>
      <c r="G394" s="54"/>
      <c r="H394" s="54"/>
      <c r="I394" s="54"/>
      <c r="J394" s="54"/>
      <c r="K394" s="54"/>
      <c r="L394" s="54"/>
      <c r="M394" s="54"/>
      <c r="N394" s="54"/>
      <c r="O394" s="54"/>
      <c r="P394" s="54"/>
      <c r="Q394" s="54"/>
      <c r="R394" s="54"/>
      <c r="S394" s="54"/>
      <c r="T394" s="54"/>
      <c r="U394" s="54"/>
      <c r="V394" s="189"/>
      <c r="W394" s="91"/>
      <c r="X394" s="67"/>
      <c r="Y394" s="89" t="s">
        <v>724</v>
      </c>
      <c r="Z394" s="67"/>
      <c r="AA394" s="102"/>
      <c r="AB394" s="54"/>
      <c r="AC394" s="54"/>
      <c r="AD394" s="54"/>
      <c r="AE394" s="54"/>
      <c r="AF394" s="54"/>
      <c r="AG394" s="54"/>
      <c r="AH394" s="54"/>
      <c r="AI394" s="54"/>
      <c r="AJ394" s="54"/>
      <c r="AK394" s="54"/>
      <c r="AL394" s="54"/>
      <c r="AM394" s="54"/>
      <c r="AN394" s="54"/>
      <c r="AO394" s="54"/>
      <c r="AP394" s="54"/>
      <c r="AQ394" s="54"/>
    </row>
    <row r="395" spans="1:43" ht="36.75" thickTop="1" thickBot="1">
      <c r="A395" s="54"/>
      <c r="B395" s="54"/>
      <c r="C395" s="54"/>
      <c r="D395" s="54"/>
      <c r="E395" s="54"/>
      <c r="F395" s="54"/>
      <c r="G395" s="54"/>
      <c r="H395" s="54"/>
      <c r="I395" s="54"/>
      <c r="J395" s="54"/>
      <c r="K395" s="54"/>
      <c r="L395" s="54"/>
      <c r="M395" s="54"/>
      <c r="N395" s="54"/>
      <c r="O395" s="54"/>
      <c r="P395" s="54"/>
      <c r="Q395" s="54"/>
      <c r="R395" s="54"/>
      <c r="S395" s="54"/>
      <c r="T395" s="54"/>
      <c r="U395" s="54"/>
      <c r="V395" s="189"/>
      <c r="W395" s="91"/>
      <c r="X395" s="97"/>
      <c r="Y395" s="89" t="s">
        <v>725</v>
      </c>
      <c r="Z395" s="67"/>
      <c r="AA395" s="102"/>
      <c r="AB395" s="54"/>
      <c r="AC395" s="54"/>
      <c r="AD395" s="54"/>
      <c r="AE395" s="54"/>
      <c r="AF395" s="54"/>
      <c r="AG395" s="54"/>
      <c r="AH395" s="54"/>
      <c r="AI395" s="54"/>
      <c r="AJ395" s="54"/>
      <c r="AK395" s="54"/>
      <c r="AL395" s="54"/>
      <c r="AM395" s="54"/>
      <c r="AN395" s="54"/>
      <c r="AO395" s="54"/>
      <c r="AP395" s="54"/>
      <c r="AQ395" s="54"/>
    </row>
    <row r="396" spans="1:43" ht="36.75" thickTop="1" thickBot="1">
      <c r="A396" s="54"/>
      <c r="B396" s="54"/>
      <c r="C396" s="54"/>
      <c r="D396" s="54"/>
      <c r="E396" s="54"/>
      <c r="F396" s="54"/>
      <c r="G396" s="54"/>
      <c r="H396" s="54"/>
      <c r="I396" s="54"/>
      <c r="J396" s="54"/>
      <c r="K396" s="54"/>
      <c r="L396" s="54"/>
      <c r="M396" s="54"/>
      <c r="N396" s="54"/>
      <c r="O396" s="54"/>
      <c r="P396" s="54"/>
      <c r="Q396" s="54"/>
      <c r="R396" s="54"/>
      <c r="S396" s="54"/>
      <c r="T396" s="54"/>
      <c r="U396" s="54"/>
      <c r="V396" s="189"/>
      <c r="W396" s="91"/>
      <c r="X396" s="67"/>
      <c r="Y396" s="89" t="s">
        <v>726</v>
      </c>
      <c r="Z396" s="67"/>
      <c r="AA396" s="102"/>
      <c r="AB396" s="54"/>
      <c r="AC396" s="54"/>
      <c r="AD396" s="54"/>
      <c r="AE396" s="54"/>
      <c r="AF396" s="54"/>
      <c r="AG396" s="54"/>
      <c r="AH396" s="54"/>
      <c r="AI396" s="54"/>
      <c r="AJ396" s="54"/>
      <c r="AK396" s="54"/>
      <c r="AL396" s="54"/>
      <c r="AM396" s="54"/>
      <c r="AN396" s="54"/>
      <c r="AO396" s="54"/>
      <c r="AP396" s="54"/>
      <c r="AQ396" s="54"/>
    </row>
    <row r="397" spans="1:43" ht="36.75" thickTop="1" thickBot="1">
      <c r="A397" s="54"/>
      <c r="B397" s="54"/>
      <c r="C397" s="54"/>
      <c r="D397" s="54"/>
      <c r="E397" s="54"/>
      <c r="F397" s="54"/>
      <c r="G397" s="54"/>
      <c r="H397" s="54"/>
      <c r="I397" s="54"/>
      <c r="J397" s="54"/>
      <c r="K397" s="54"/>
      <c r="L397" s="54"/>
      <c r="M397" s="54"/>
      <c r="N397" s="54"/>
      <c r="O397" s="54"/>
      <c r="P397" s="54"/>
      <c r="Q397" s="54"/>
      <c r="R397" s="54"/>
      <c r="S397" s="54"/>
      <c r="T397" s="54"/>
      <c r="U397" s="54"/>
      <c r="V397" s="189"/>
      <c r="W397" s="91"/>
      <c r="X397" s="67"/>
      <c r="Y397" s="89" t="s">
        <v>727</v>
      </c>
      <c r="Z397" s="67"/>
      <c r="AA397" s="102"/>
      <c r="AB397" s="54"/>
      <c r="AC397" s="54"/>
      <c r="AD397" s="54"/>
      <c r="AE397" s="54"/>
      <c r="AF397" s="54"/>
      <c r="AG397" s="54"/>
      <c r="AH397" s="54"/>
      <c r="AI397" s="54"/>
      <c r="AJ397" s="54"/>
      <c r="AK397" s="54"/>
      <c r="AL397" s="54"/>
      <c r="AM397" s="54"/>
      <c r="AN397" s="54"/>
      <c r="AO397" s="54"/>
      <c r="AP397" s="54"/>
      <c r="AQ397" s="54"/>
    </row>
    <row r="398" spans="1:43" ht="36.75" thickTop="1" thickBot="1">
      <c r="A398" s="54"/>
      <c r="B398" s="54"/>
      <c r="C398" s="54"/>
      <c r="D398" s="54"/>
      <c r="E398" s="54"/>
      <c r="F398" s="54"/>
      <c r="G398" s="54"/>
      <c r="H398" s="54"/>
      <c r="I398" s="54"/>
      <c r="J398" s="54"/>
      <c r="K398" s="54"/>
      <c r="L398" s="54"/>
      <c r="M398" s="54"/>
      <c r="N398" s="54"/>
      <c r="O398" s="54"/>
      <c r="P398" s="54"/>
      <c r="Q398" s="54"/>
      <c r="R398" s="54"/>
      <c r="S398" s="54"/>
      <c r="T398" s="54"/>
      <c r="U398" s="54"/>
      <c r="V398" s="189"/>
      <c r="W398" s="91"/>
      <c r="X398" s="67"/>
      <c r="Y398" s="89" t="s">
        <v>728</v>
      </c>
      <c r="Z398" s="67"/>
      <c r="AA398" s="102"/>
      <c r="AB398" s="54"/>
      <c r="AC398" s="54"/>
      <c r="AD398" s="54"/>
      <c r="AE398" s="54"/>
      <c r="AF398" s="54"/>
      <c r="AG398" s="54"/>
      <c r="AH398" s="54"/>
      <c r="AI398" s="54"/>
      <c r="AJ398" s="54"/>
      <c r="AK398" s="54"/>
      <c r="AL398" s="54"/>
      <c r="AM398" s="54"/>
      <c r="AN398" s="54"/>
      <c r="AO398" s="54"/>
      <c r="AP398" s="54"/>
      <c r="AQ398" s="54"/>
    </row>
    <row r="399" spans="1:43" ht="36.75" thickTop="1" thickBot="1">
      <c r="A399" s="54"/>
      <c r="B399" s="54"/>
      <c r="C399" s="54"/>
      <c r="D399" s="54"/>
      <c r="E399" s="54"/>
      <c r="F399" s="54"/>
      <c r="G399" s="54"/>
      <c r="H399" s="54"/>
      <c r="I399" s="54"/>
      <c r="J399" s="54"/>
      <c r="K399" s="54"/>
      <c r="L399" s="54"/>
      <c r="M399" s="54"/>
      <c r="N399" s="54"/>
      <c r="O399" s="54"/>
      <c r="P399" s="54"/>
      <c r="Q399" s="54"/>
      <c r="R399" s="54"/>
      <c r="S399" s="54"/>
      <c r="T399" s="54"/>
      <c r="U399" s="54"/>
      <c r="V399" s="189"/>
      <c r="W399" s="91"/>
      <c r="X399" s="67"/>
      <c r="Y399" s="89" t="s">
        <v>729</v>
      </c>
      <c r="Z399" s="67"/>
      <c r="AA399" s="102"/>
      <c r="AB399" s="54"/>
      <c r="AC399" s="54"/>
      <c r="AD399" s="54"/>
      <c r="AE399" s="54"/>
      <c r="AF399" s="54"/>
      <c r="AG399" s="54"/>
      <c r="AH399" s="54"/>
      <c r="AI399" s="54"/>
      <c r="AJ399" s="54"/>
      <c r="AK399" s="54"/>
      <c r="AL399" s="54"/>
      <c r="AM399" s="54"/>
      <c r="AN399" s="54"/>
      <c r="AO399" s="54"/>
      <c r="AP399" s="54"/>
      <c r="AQ399" s="54"/>
    </row>
    <row r="400" spans="1:43" ht="36.75" thickTop="1" thickBot="1">
      <c r="A400" s="54"/>
      <c r="B400" s="54"/>
      <c r="C400" s="54"/>
      <c r="D400" s="54"/>
      <c r="E400" s="54"/>
      <c r="F400" s="54"/>
      <c r="G400" s="54"/>
      <c r="H400" s="54"/>
      <c r="I400" s="54"/>
      <c r="J400" s="54"/>
      <c r="K400" s="54"/>
      <c r="L400" s="54"/>
      <c r="M400" s="54"/>
      <c r="N400" s="54"/>
      <c r="O400" s="54"/>
      <c r="P400" s="54"/>
      <c r="Q400" s="54"/>
      <c r="R400" s="54"/>
      <c r="S400" s="54"/>
      <c r="T400" s="54"/>
      <c r="U400" s="54"/>
      <c r="V400" s="189"/>
      <c r="W400" s="91"/>
      <c r="X400" s="67"/>
      <c r="Y400" s="89" t="s">
        <v>730</v>
      </c>
      <c r="Z400" s="67"/>
      <c r="AA400" s="102"/>
      <c r="AB400" s="54"/>
      <c r="AC400" s="54"/>
      <c r="AD400" s="54"/>
      <c r="AE400" s="54"/>
      <c r="AF400" s="54"/>
      <c r="AG400" s="54"/>
      <c r="AH400" s="54"/>
      <c r="AI400" s="54"/>
      <c r="AJ400" s="54"/>
      <c r="AK400" s="54"/>
      <c r="AL400" s="54"/>
      <c r="AM400" s="54"/>
      <c r="AN400" s="54"/>
      <c r="AO400" s="54"/>
      <c r="AP400" s="54"/>
      <c r="AQ400" s="54"/>
    </row>
    <row r="401" spans="1:43" ht="36.75" thickTop="1" thickBot="1">
      <c r="A401" s="54"/>
      <c r="B401" s="54"/>
      <c r="C401" s="54"/>
      <c r="D401" s="54"/>
      <c r="E401" s="54"/>
      <c r="F401" s="54"/>
      <c r="G401" s="54"/>
      <c r="H401" s="54"/>
      <c r="I401" s="54"/>
      <c r="J401" s="54"/>
      <c r="K401" s="54"/>
      <c r="L401" s="54"/>
      <c r="M401" s="54"/>
      <c r="N401" s="54"/>
      <c r="O401" s="54"/>
      <c r="P401" s="54"/>
      <c r="Q401" s="54"/>
      <c r="R401" s="54"/>
      <c r="S401" s="54"/>
      <c r="T401" s="54"/>
      <c r="U401" s="54"/>
      <c r="V401" s="189"/>
      <c r="W401" s="91"/>
      <c r="X401" s="67"/>
      <c r="Y401" s="89" t="s">
        <v>731</v>
      </c>
      <c r="Z401" s="67"/>
      <c r="AA401" s="102"/>
      <c r="AB401" s="54"/>
      <c r="AC401" s="54"/>
      <c r="AD401" s="54"/>
      <c r="AE401" s="54"/>
      <c r="AF401" s="54"/>
      <c r="AG401" s="54"/>
      <c r="AH401" s="54"/>
      <c r="AI401" s="54"/>
      <c r="AJ401" s="54"/>
      <c r="AK401" s="54"/>
      <c r="AL401" s="54"/>
      <c r="AM401" s="54"/>
      <c r="AN401" s="54"/>
      <c r="AO401" s="54"/>
      <c r="AP401" s="54"/>
      <c r="AQ401" s="54"/>
    </row>
    <row r="402" spans="1:43" ht="36.75" thickTop="1" thickBot="1">
      <c r="A402" s="54"/>
      <c r="B402" s="54"/>
      <c r="C402" s="54"/>
      <c r="D402" s="54"/>
      <c r="E402" s="54"/>
      <c r="F402" s="54"/>
      <c r="G402" s="54"/>
      <c r="H402" s="54"/>
      <c r="I402" s="54"/>
      <c r="J402" s="54"/>
      <c r="K402" s="54"/>
      <c r="L402" s="54"/>
      <c r="M402" s="54"/>
      <c r="N402" s="54"/>
      <c r="O402" s="54"/>
      <c r="P402" s="54"/>
      <c r="Q402" s="54"/>
      <c r="R402" s="54"/>
      <c r="S402" s="54"/>
      <c r="T402" s="54"/>
      <c r="U402" s="54"/>
      <c r="V402" s="189"/>
      <c r="W402" s="91"/>
      <c r="X402" s="67"/>
      <c r="Y402" s="89" t="s">
        <v>184</v>
      </c>
      <c r="Z402" s="67"/>
      <c r="AA402" s="102"/>
      <c r="AB402" s="54"/>
      <c r="AC402" s="54"/>
      <c r="AD402" s="54"/>
      <c r="AE402" s="54"/>
      <c r="AF402" s="54"/>
      <c r="AG402" s="54"/>
      <c r="AH402" s="54"/>
      <c r="AI402" s="54"/>
      <c r="AJ402" s="54"/>
      <c r="AK402" s="54"/>
      <c r="AL402" s="54"/>
      <c r="AM402" s="54"/>
      <c r="AN402" s="54"/>
      <c r="AO402" s="54"/>
      <c r="AP402" s="54"/>
      <c r="AQ402" s="54"/>
    </row>
    <row r="403" spans="1:43" ht="36.75" thickTop="1" thickBot="1">
      <c r="A403" s="54"/>
      <c r="B403" s="54"/>
      <c r="C403" s="54"/>
      <c r="D403" s="54"/>
      <c r="E403" s="54"/>
      <c r="F403" s="54"/>
      <c r="G403" s="54"/>
      <c r="H403" s="54"/>
      <c r="I403" s="54"/>
      <c r="J403" s="54"/>
      <c r="K403" s="54"/>
      <c r="L403" s="54"/>
      <c r="M403" s="54"/>
      <c r="N403" s="54"/>
      <c r="O403" s="54"/>
      <c r="P403" s="54"/>
      <c r="Q403" s="54"/>
      <c r="R403" s="54"/>
      <c r="S403" s="54"/>
      <c r="T403" s="54"/>
      <c r="U403" s="54"/>
      <c r="V403" s="189"/>
      <c r="W403" s="91"/>
      <c r="X403" s="67"/>
      <c r="Y403" s="89" t="s">
        <v>732</v>
      </c>
      <c r="Z403" s="67"/>
      <c r="AA403" s="102"/>
      <c r="AB403" s="54"/>
      <c r="AC403" s="54"/>
      <c r="AD403" s="54"/>
      <c r="AE403" s="54"/>
      <c r="AF403" s="54"/>
      <c r="AG403" s="54"/>
      <c r="AH403" s="54"/>
      <c r="AI403" s="54"/>
      <c r="AJ403" s="54"/>
      <c r="AK403" s="54"/>
      <c r="AL403" s="54"/>
      <c r="AM403" s="54"/>
      <c r="AN403" s="54"/>
      <c r="AO403" s="54"/>
      <c r="AP403" s="54"/>
      <c r="AQ403" s="54"/>
    </row>
    <row r="404" spans="1:43" ht="36.75" thickTop="1" thickBot="1">
      <c r="A404" s="54"/>
      <c r="B404" s="54"/>
      <c r="C404" s="54"/>
      <c r="D404" s="54"/>
      <c r="E404" s="54"/>
      <c r="F404" s="54"/>
      <c r="G404" s="54"/>
      <c r="H404" s="54"/>
      <c r="I404" s="54"/>
      <c r="J404" s="54"/>
      <c r="K404" s="54"/>
      <c r="L404" s="54"/>
      <c r="M404" s="54"/>
      <c r="N404" s="54"/>
      <c r="O404" s="54"/>
      <c r="P404" s="54"/>
      <c r="Q404" s="54"/>
      <c r="R404" s="54"/>
      <c r="S404" s="54"/>
      <c r="T404" s="54"/>
      <c r="U404" s="54"/>
      <c r="V404" s="189"/>
      <c r="W404" s="91"/>
      <c r="X404" s="67"/>
      <c r="Y404" s="89" t="s">
        <v>733</v>
      </c>
      <c r="Z404" s="67"/>
      <c r="AA404" s="102"/>
      <c r="AB404" s="54"/>
      <c r="AC404" s="54"/>
      <c r="AD404" s="54"/>
      <c r="AE404" s="54"/>
      <c r="AF404" s="54"/>
      <c r="AG404" s="54"/>
      <c r="AH404" s="54"/>
      <c r="AI404" s="54"/>
      <c r="AJ404" s="54"/>
      <c r="AK404" s="54"/>
      <c r="AL404" s="54"/>
      <c r="AM404" s="54"/>
      <c r="AN404" s="54"/>
      <c r="AO404" s="54"/>
      <c r="AP404" s="54"/>
      <c r="AQ404" s="54"/>
    </row>
    <row r="405" spans="1:43" ht="36.75" thickTop="1" thickBot="1">
      <c r="A405" s="54"/>
      <c r="B405" s="54"/>
      <c r="C405" s="54"/>
      <c r="D405" s="54"/>
      <c r="E405" s="54"/>
      <c r="F405" s="54"/>
      <c r="G405" s="54"/>
      <c r="H405" s="54"/>
      <c r="I405" s="54"/>
      <c r="J405" s="54"/>
      <c r="K405" s="54"/>
      <c r="L405" s="54"/>
      <c r="M405" s="54"/>
      <c r="N405" s="54"/>
      <c r="O405" s="54"/>
      <c r="P405" s="54"/>
      <c r="Q405" s="54"/>
      <c r="R405" s="54"/>
      <c r="S405" s="54"/>
      <c r="T405" s="54"/>
      <c r="U405" s="54"/>
      <c r="V405" s="189"/>
      <c r="W405" s="91"/>
      <c r="X405" s="97"/>
      <c r="Y405" s="89" t="s">
        <v>734</v>
      </c>
      <c r="Z405" s="67"/>
      <c r="AA405" s="102"/>
      <c r="AB405" s="54"/>
      <c r="AC405" s="54"/>
      <c r="AD405" s="54"/>
      <c r="AE405" s="54"/>
      <c r="AF405" s="54"/>
      <c r="AG405" s="54"/>
      <c r="AH405" s="54"/>
      <c r="AI405" s="54"/>
      <c r="AJ405" s="54"/>
      <c r="AK405" s="54"/>
      <c r="AL405" s="54"/>
      <c r="AM405" s="54"/>
      <c r="AN405" s="54"/>
      <c r="AO405" s="54"/>
      <c r="AP405" s="54"/>
      <c r="AQ405" s="54"/>
    </row>
    <row r="406" spans="1:43" ht="36.75" thickTop="1" thickBot="1">
      <c r="A406" s="54"/>
      <c r="B406" s="54"/>
      <c r="C406" s="54"/>
      <c r="D406" s="54"/>
      <c r="E406" s="54"/>
      <c r="F406" s="54"/>
      <c r="G406" s="54"/>
      <c r="H406" s="54"/>
      <c r="I406" s="54"/>
      <c r="J406" s="54"/>
      <c r="K406" s="54"/>
      <c r="L406" s="54"/>
      <c r="M406" s="54"/>
      <c r="N406" s="54"/>
      <c r="O406" s="54"/>
      <c r="P406" s="54"/>
      <c r="Q406" s="54"/>
      <c r="R406" s="54"/>
      <c r="S406" s="54"/>
      <c r="T406" s="54"/>
      <c r="U406" s="54"/>
      <c r="V406" s="189"/>
      <c r="W406" s="91"/>
      <c r="X406" s="67"/>
      <c r="Y406" s="89" t="s">
        <v>735</v>
      </c>
      <c r="Z406" s="67"/>
      <c r="AA406" s="102"/>
      <c r="AB406" s="54"/>
      <c r="AC406" s="54"/>
      <c r="AD406" s="54"/>
      <c r="AE406" s="54"/>
      <c r="AF406" s="54"/>
      <c r="AG406" s="54"/>
      <c r="AH406" s="54"/>
      <c r="AI406" s="54"/>
      <c r="AJ406" s="54"/>
      <c r="AK406" s="54"/>
      <c r="AL406" s="54"/>
      <c r="AM406" s="54"/>
      <c r="AN406" s="54"/>
      <c r="AO406" s="54"/>
      <c r="AP406" s="54"/>
      <c r="AQ406" s="54"/>
    </row>
    <row r="407" spans="1:43" ht="36.75" thickTop="1" thickBot="1">
      <c r="A407" s="54"/>
      <c r="B407" s="54"/>
      <c r="C407" s="54"/>
      <c r="D407" s="54"/>
      <c r="E407" s="54"/>
      <c r="F407" s="54"/>
      <c r="G407" s="54"/>
      <c r="H407" s="54"/>
      <c r="I407" s="54"/>
      <c r="J407" s="54"/>
      <c r="K407" s="54"/>
      <c r="L407" s="54"/>
      <c r="M407" s="54"/>
      <c r="N407" s="54"/>
      <c r="O407" s="54"/>
      <c r="P407" s="54"/>
      <c r="Q407" s="54"/>
      <c r="R407" s="54"/>
      <c r="S407" s="54"/>
      <c r="T407" s="54"/>
      <c r="U407" s="54"/>
      <c r="V407" s="189"/>
      <c r="W407" s="91"/>
      <c r="X407" s="67"/>
      <c r="Y407" s="89" t="s">
        <v>736</v>
      </c>
      <c r="Z407" s="67"/>
      <c r="AA407" s="102"/>
      <c r="AB407" s="54"/>
      <c r="AC407" s="54"/>
      <c r="AD407" s="54"/>
      <c r="AE407" s="54"/>
      <c r="AF407" s="54"/>
      <c r="AG407" s="54"/>
      <c r="AH407" s="54"/>
      <c r="AI407" s="54"/>
      <c r="AJ407" s="54"/>
      <c r="AK407" s="54"/>
      <c r="AL407" s="54"/>
      <c r="AM407" s="54"/>
      <c r="AN407" s="54"/>
      <c r="AO407" s="54"/>
      <c r="AP407" s="54"/>
      <c r="AQ407" s="54"/>
    </row>
    <row r="408" spans="1:43" ht="36.75" thickTop="1" thickBot="1">
      <c r="A408" s="54"/>
      <c r="B408" s="54"/>
      <c r="C408" s="54"/>
      <c r="D408" s="54"/>
      <c r="E408" s="54"/>
      <c r="F408" s="54"/>
      <c r="G408" s="54"/>
      <c r="H408" s="54"/>
      <c r="I408" s="54"/>
      <c r="J408" s="54"/>
      <c r="K408" s="54"/>
      <c r="L408" s="54"/>
      <c r="M408" s="54"/>
      <c r="N408" s="54"/>
      <c r="O408" s="54"/>
      <c r="P408" s="54"/>
      <c r="Q408" s="54"/>
      <c r="R408" s="54"/>
      <c r="S408" s="54"/>
      <c r="T408" s="54"/>
      <c r="U408" s="54"/>
      <c r="V408" s="189"/>
      <c r="W408" s="91"/>
      <c r="X408" s="67"/>
      <c r="Y408" s="89" t="s">
        <v>737</v>
      </c>
      <c r="Z408" s="67"/>
      <c r="AA408" s="102"/>
      <c r="AB408" s="54"/>
      <c r="AC408" s="54"/>
      <c r="AD408" s="54"/>
      <c r="AE408" s="54"/>
      <c r="AF408" s="54"/>
      <c r="AG408" s="54"/>
      <c r="AH408" s="54"/>
      <c r="AI408" s="54"/>
      <c r="AJ408" s="54"/>
      <c r="AK408" s="54"/>
      <c r="AL408" s="54"/>
      <c r="AM408" s="54"/>
      <c r="AN408" s="54"/>
      <c r="AO408" s="54"/>
      <c r="AP408" s="54"/>
      <c r="AQ408" s="54"/>
    </row>
    <row r="409" spans="1:43" ht="36.75" thickTop="1" thickBot="1">
      <c r="A409" s="54"/>
      <c r="B409" s="54"/>
      <c r="C409" s="54"/>
      <c r="D409" s="54"/>
      <c r="E409" s="54"/>
      <c r="F409" s="54"/>
      <c r="G409" s="54"/>
      <c r="H409" s="54"/>
      <c r="I409" s="54"/>
      <c r="J409" s="54"/>
      <c r="K409" s="54"/>
      <c r="L409" s="54"/>
      <c r="M409" s="54"/>
      <c r="N409" s="54"/>
      <c r="O409" s="54"/>
      <c r="P409" s="54"/>
      <c r="Q409" s="54"/>
      <c r="R409" s="54"/>
      <c r="S409" s="54"/>
      <c r="T409" s="54"/>
      <c r="U409" s="54"/>
      <c r="V409" s="189"/>
      <c r="W409" s="91"/>
      <c r="X409" s="67"/>
      <c r="Y409" s="89" t="s">
        <v>738</v>
      </c>
      <c r="Z409" s="67"/>
      <c r="AA409" s="102"/>
      <c r="AB409" s="54"/>
      <c r="AC409" s="54"/>
      <c r="AD409" s="54"/>
      <c r="AE409" s="54"/>
      <c r="AF409" s="54"/>
      <c r="AG409" s="54"/>
      <c r="AH409" s="54"/>
      <c r="AI409" s="54"/>
      <c r="AJ409" s="54"/>
      <c r="AK409" s="54"/>
      <c r="AL409" s="54"/>
      <c r="AM409" s="54"/>
      <c r="AN409" s="54"/>
      <c r="AO409" s="54"/>
      <c r="AP409" s="54"/>
      <c r="AQ409" s="54"/>
    </row>
    <row r="410" spans="1:43" ht="36.75" thickTop="1" thickBot="1">
      <c r="A410" s="54"/>
      <c r="B410" s="54"/>
      <c r="C410" s="54"/>
      <c r="D410" s="54"/>
      <c r="E410" s="54"/>
      <c r="F410" s="54"/>
      <c r="G410" s="54"/>
      <c r="H410" s="54"/>
      <c r="I410" s="54"/>
      <c r="J410" s="54"/>
      <c r="K410" s="54"/>
      <c r="L410" s="54"/>
      <c r="M410" s="54"/>
      <c r="N410" s="54"/>
      <c r="O410" s="54"/>
      <c r="P410" s="54"/>
      <c r="Q410" s="54"/>
      <c r="R410" s="54"/>
      <c r="S410" s="54"/>
      <c r="T410" s="54"/>
      <c r="U410" s="54"/>
      <c r="V410" s="189"/>
      <c r="W410" s="91"/>
      <c r="X410" s="67"/>
      <c r="Y410" s="89" t="s">
        <v>739</v>
      </c>
      <c r="Z410" s="67"/>
      <c r="AA410" s="102"/>
      <c r="AB410" s="54"/>
      <c r="AC410" s="54"/>
      <c r="AD410" s="54"/>
      <c r="AE410" s="54"/>
      <c r="AF410" s="54"/>
      <c r="AG410" s="54"/>
      <c r="AH410" s="54"/>
      <c r="AI410" s="54"/>
      <c r="AJ410" s="54"/>
      <c r="AK410" s="54"/>
      <c r="AL410" s="54"/>
      <c r="AM410" s="54"/>
      <c r="AN410" s="54"/>
      <c r="AO410" s="54"/>
      <c r="AP410" s="54"/>
      <c r="AQ410" s="54"/>
    </row>
    <row r="411" spans="1:43" ht="36.75" thickTop="1" thickBot="1">
      <c r="A411" s="54"/>
      <c r="B411" s="54"/>
      <c r="C411" s="54"/>
      <c r="D411" s="54"/>
      <c r="E411" s="54"/>
      <c r="F411" s="54"/>
      <c r="G411" s="54"/>
      <c r="H411" s="54"/>
      <c r="I411" s="54"/>
      <c r="J411" s="54"/>
      <c r="K411" s="54"/>
      <c r="L411" s="54"/>
      <c r="M411" s="54"/>
      <c r="N411" s="54"/>
      <c r="O411" s="54"/>
      <c r="P411" s="54"/>
      <c r="Q411" s="54"/>
      <c r="R411" s="54"/>
      <c r="S411" s="54"/>
      <c r="T411" s="54"/>
      <c r="U411" s="54"/>
      <c r="V411" s="189"/>
      <c r="W411" s="91"/>
      <c r="X411" s="67"/>
      <c r="Y411" s="89" t="s">
        <v>740</v>
      </c>
      <c r="Z411" s="67"/>
      <c r="AA411" s="102"/>
      <c r="AB411" s="54"/>
      <c r="AC411" s="54"/>
      <c r="AD411" s="54"/>
      <c r="AE411" s="54"/>
      <c r="AF411" s="54"/>
      <c r="AG411" s="54"/>
      <c r="AH411" s="54"/>
      <c r="AI411" s="54"/>
      <c r="AJ411" s="54"/>
      <c r="AK411" s="54"/>
      <c r="AL411" s="54"/>
      <c r="AM411" s="54"/>
      <c r="AN411" s="54"/>
      <c r="AO411" s="54"/>
      <c r="AP411" s="54"/>
      <c r="AQ411" s="54"/>
    </row>
    <row r="412" spans="1:43" ht="36.75" thickTop="1" thickBot="1">
      <c r="A412" s="54"/>
      <c r="B412" s="54"/>
      <c r="C412" s="54"/>
      <c r="D412" s="54"/>
      <c r="E412" s="54"/>
      <c r="F412" s="54"/>
      <c r="G412" s="54"/>
      <c r="H412" s="54"/>
      <c r="I412" s="54"/>
      <c r="J412" s="54"/>
      <c r="K412" s="54"/>
      <c r="L412" s="54"/>
      <c r="M412" s="54"/>
      <c r="N412" s="54"/>
      <c r="O412" s="54"/>
      <c r="P412" s="54"/>
      <c r="Q412" s="54"/>
      <c r="R412" s="54"/>
      <c r="S412" s="54"/>
      <c r="T412" s="54"/>
      <c r="U412" s="54"/>
      <c r="V412" s="189"/>
      <c r="W412" s="91"/>
      <c r="X412" s="67"/>
      <c r="Y412" s="89" t="s">
        <v>741</v>
      </c>
      <c r="Z412" s="67"/>
      <c r="AA412" s="102"/>
      <c r="AB412" s="54"/>
      <c r="AC412" s="54"/>
      <c r="AD412" s="54"/>
      <c r="AE412" s="54"/>
      <c r="AF412" s="54"/>
      <c r="AG412" s="54"/>
      <c r="AH412" s="54"/>
      <c r="AI412" s="54"/>
      <c r="AJ412" s="54"/>
      <c r="AK412" s="54"/>
      <c r="AL412" s="54"/>
      <c r="AM412" s="54"/>
      <c r="AN412" s="54"/>
      <c r="AO412" s="54"/>
      <c r="AP412" s="54"/>
      <c r="AQ412" s="54"/>
    </row>
    <row r="413" spans="1:43" ht="36.75" thickTop="1" thickBot="1">
      <c r="A413" s="54"/>
      <c r="B413" s="54"/>
      <c r="C413" s="54"/>
      <c r="D413" s="54"/>
      <c r="E413" s="54"/>
      <c r="F413" s="54"/>
      <c r="G413" s="54"/>
      <c r="H413" s="54"/>
      <c r="I413" s="54"/>
      <c r="J413" s="54"/>
      <c r="K413" s="54"/>
      <c r="L413" s="54"/>
      <c r="M413" s="54"/>
      <c r="N413" s="54"/>
      <c r="O413" s="54"/>
      <c r="P413" s="54"/>
      <c r="Q413" s="54"/>
      <c r="R413" s="54"/>
      <c r="S413" s="54"/>
      <c r="T413" s="54"/>
      <c r="U413" s="54"/>
      <c r="V413" s="189"/>
      <c r="W413" s="91"/>
      <c r="X413" s="67"/>
      <c r="Y413" s="89" t="s">
        <v>742</v>
      </c>
      <c r="Z413" s="67"/>
      <c r="AA413" s="102"/>
      <c r="AB413" s="54"/>
      <c r="AC413" s="54"/>
      <c r="AD413" s="54"/>
      <c r="AE413" s="54"/>
      <c r="AF413" s="54"/>
      <c r="AG413" s="54"/>
      <c r="AH413" s="54"/>
      <c r="AI413" s="54"/>
      <c r="AJ413" s="54"/>
      <c r="AK413" s="54"/>
      <c r="AL413" s="54"/>
      <c r="AM413" s="54"/>
      <c r="AN413" s="54"/>
      <c r="AO413" s="54"/>
      <c r="AP413" s="54"/>
      <c r="AQ413" s="54"/>
    </row>
    <row r="414" spans="1:43" ht="36.75" thickTop="1" thickBot="1">
      <c r="A414" s="54"/>
      <c r="B414" s="54"/>
      <c r="C414" s="54"/>
      <c r="D414" s="54"/>
      <c r="E414" s="54"/>
      <c r="F414" s="54"/>
      <c r="G414" s="54"/>
      <c r="H414" s="54"/>
      <c r="I414" s="54"/>
      <c r="J414" s="54"/>
      <c r="K414" s="54"/>
      <c r="L414" s="54"/>
      <c r="M414" s="54"/>
      <c r="N414" s="54"/>
      <c r="O414" s="54"/>
      <c r="P414" s="54"/>
      <c r="Q414" s="54"/>
      <c r="R414" s="54"/>
      <c r="S414" s="54"/>
      <c r="T414" s="54"/>
      <c r="U414" s="54"/>
      <c r="V414" s="189"/>
      <c r="W414" s="91"/>
      <c r="X414" s="97"/>
      <c r="Y414" s="89" t="s">
        <v>743</v>
      </c>
      <c r="Z414" s="67"/>
      <c r="AA414" s="102"/>
      <c r="AB414" s="54"/>
      <c r="AC414" s="54"/>
      <c r="AD414" s="54"/>
      <c r="AE414" s="54"/>
      <c r="AF414" s="54"/>
      <c r="AG414" s="54"/>
      <c r="AH414" s="54"/>
      <c r="AI414" s="54"/>
      <c r="AJ414" s="54"/>
      <c r="AK414" s="54"/>
      <c r="AL414" s="54"/>
      <c r="AM414" s="54"/>
      <c r="AN414" s="54"/>
      <c r="AO414" s="54"/>
      <c r="AP414" s="54"/>
      <c r="AQ414" s="54"/>
    </row>
    <row r="415" spans="1:43" ht="36.75" thickTop="1" thickBot="1">
      <c r="A415" s="54"/>
      <c r="B415" s="54"/>
      <c r="C415" s="54"/>
      <c r="D415" s="54"/>
      <c r="E415" s="54"/>
      <c r="F415" s="54"/>
      <c r="G415" s="54"/>
      <c r="H415" s="54"/>
      <c r="I415" s="54"/>
      <c r="J415" s="54"/>
      <c r="K415" s="54"/>
      <c r="L415" s="54"/>
      <c r="M415" s="54"/>
      <c r="N415" s="54"/>
      <c r="O415" s="54"/>
      <c r="P415" s="54"/>
      <c r="Q415" s="54"/>
      <c r="R415" s="54"/>
      <c r="S415" s="54"/>
      <c r="T415" s="54"/>
      <c r="U415" s="54"/>
      <c r="V415" s="189"/>
      <c r="W415" s="91"/>
      <c r="X415" s="67"/>
      <c r="Y415" s="89" t="s">
        <v>744</v>
      </c>
      <c r="Z415" s="67"/>
      <c r="AA415" s="102"/>
      <c r="AB415" s="54"/>
      <c r="AC415" s="54"/>
      <c r="AD415" s="54"/>
      <c r="AE415" s="54"/>
      <c r="AF415" s="54"/>
      <c r="AG415" s="54"/>
      <c r="AH415" s="54"/>
      <c r="AI415" s="54"/>
      <c r="AJ415" s="54"/>
      <c r="AK415" s="54"/>
      <c r="AL415" s="54"/>
      <c r="AM415" s="54"/>
      <c r="AN415" s="54"/>
      <c r="AO415" s="54"/>
      <c r="AP415" s="54"/>
      <c r="AQ415" s="54"/>
    </row>
    <row r="416" spans="1:43" ht="36.75" thickTop="1" thickBot="1">
      <c r="A416" s="54"/>
      <c r="B416" s="54"/>
      <c r="C416" s="54"/>
      <c r="D416" s="54"/>
      <c r="E416" s="54"/>
      <c r="F416" s="54"/>
      <c r="G416" s="54"/>
      <c r="H416" s="54"/>
      <c r="I416" s="54"/>
      <c r="J416" s="54"/>
      <c r="K416" s="54"/>
      <c r="L416" s="54"/>
      <c r="M416" s="54"/>
      <c r="N416" s="54"/>
      <c r="O416" s="54"/>
      <c r="P416" s="54"/>
      <c r="Q416" s="54"/>
      <c r="R416" s="54"/>
      <c r="S416" s="54"/>
      <c r="T416" s="54"/>
      <c r="U416" s="54"/>
      <c r="V416" s="189"/>
      <c r="W416" s="91"/>
      <c r="X416" s="67"/>
      <c r="Y416" s="89" t="s">
        <v>745</v>
      </c>
      <c r="Z416" s="67"/>
      <c r="AA416" s="102"/>
      <c r="AB416" s="54"/>
      <c r="AC416" s="54"/>
      <c r="AD416" s="54"/>
      <c r="AE416" s="54"/>
      <c r="AF416" s="54"/>
      <c r="AG416" s="54"/>
      <c r="AH416" s="54"/>
      <c r="AI416" s="54"/>
      <c r="AJ416" s="54"/>
      <c r="AK416" s="54"/>
      <c r="AL416" s="54"/>
      <c r="AM416" s="54"/>
      <c r="AN416" s="54"/>
      <c r="AO416" s="54"/>
      <c r="AP416" s="54"/>
      <c r="AQ416" s="54"/>
    </row>
    <row r="417" spans="1:43" ht="36.75" thickTop="1" thickBot="1">
      <c r="A417" s="54"/>
      <c r="B417" s="54"/>
      <c r="C417" s="54"/>
      <c r="D417" s="54"/>
      <c r="E417" s="54"/>
      <c r="F417" s="54"/>
      <c r="G417" s="54"/>
      <c r="H417" s="54"/>
      <c r="I417" s="54"/>
      <c r="J417" s="54"/>
      <c r="K417" s="54"/>
      <c r="L417" s="54"/>
      <c r="M417" s="54"/>
      <c r="N417" s="54"/>
      <c r="O417" s="54"/>
      <c r="P417" s="54"/>
      <c r="Q417" s="54"/>
      <c r="R417" s="54"/>
      <c r="S417" s="54"/>
      <c r="T417" s="54"/>
      <c r="U417" s="54"/>
      <c r="V417" s="189"/>
      <c r="W417" s="91"/>
      <c r="X417" s="67"/>
      <c r="Y417" s="89" t="s">
        <v>746</v>
      </c>
      <c r="Z417" s="67"/>
      <c r="AA417" s="102"/>
      <c r="AB417" s="54"/>
      <c r="AC417" s="54"/>
      <c r="AD417" s="54"/>
      <c r="AE417" s="54"/>
      <c r="AF417" s="54"/>
      <c r="AG417" s="54"/>
      <c r="AH417" s="54"/>
      <c r="AI417" s="54"/>
      <c r="AJ417" s="54"/>
      <c r="AK417" s="54"/>
      <c r="AL417" s="54"/>
      <c r="AM417" s="54"/>
      <c r="AN417" s="54"/>
      <c r="AO417" s="54"/>
      <c r="AP417" s="54"/>
      <c r="AQ417" s="54"/>
    </row>
    <row r="418" spans="1:43" ht="36.75" thickTop="1" thickBot="1">
      <c r="A418" s="54"/>
      <c r="B418" s="54"/>
      <c r="C418" s="54"/>
      <c r="D418" s="54"/>
      <c r="E418" s="54"/>
      <c r="F418" s="54"/>
      <c r="G418" s="54"/>
      <c r="H418" s="54"/>
      <c r="I418" s="54"/>
      <c r="J418" s="54"/>
      <c r="K418" s="54"/>
      <c r="L418" s="54"/>
      <c r="M418" s="54"/>
      <c r="N418" s="54"/>
      <c r="O418" s="54"/>
      <c r="P418" s="54"/>
      <c r="Q418" s="54"/>
      <c r="R418" s="54"/>
      <c r="S418" s="54"/>
      <c r="T418" s="54"/>
      <c r="U418" s="54"/>
      <c r="V418" s="189"/>
      <c r="W418" s="91"/>
      <c r="X418" s="67"/>
      <c r="Y418" s="89" t="s">
        <v>747</v>
      </c>
      <c r="Z418" s="67"/>
      <c r="AA418" s="102"/>
      <c r="AB418" s="54"/>
      <c r="AC418" s="54"/>
      <c r="AD418" s="54"/>
      <c r="AE418" s="54"/>
      <c r="AF418" s="54"/>
      <c r="AG418" s="54"/>
      <c r="AH418" s="54"/>
      <c r="AI418" s="54"/>
      <c r="AJ418" s="54"/>
      <c r="AK418" s="54"/>
      <c r="AL418" s="54"/>
      <c r="AM418" s="54"/>
      <c r="AN418" s="54"/>
      <c r="AO418" s="54"/>
      <c r="AP418" s="54"/>
      <c r="AQ418" s="54"/>
    </row>
    <row r="419" spans="1:43" ht="36.75" thickTop="1" thickBot="1">
      <c r="A419" s="54"/>
      <c r="B419" s="54"/>
      <c r="C419" s="54"/>
      <c r="D419" s="54"/>
      <c r="E419" s="54"/>
      <c r="F419" s="54"/>
      <c r="G419" s="54"/>
      <c r="H419" s="54"/>
      <c r="I419" s="54"/>
      <c r="J419" s="54"/>
      <c r="K419" s="54"/>
      <c r="L419" s="54"/>
      <c r="M419" s="54"/>
      <c r="N419" s="54"/>
      <c r="O419" s="54"/>
      <c r="P419" s="54"/>
      <c r="Q419" s="54"/>
      <c r="R419" s="54"/>
      <c r="S419" s="54"/>
      <c r="T419" s="54"/>
      <c r="U419" s="54"/>
      <c r="V419" s="189"/>
      <c r="W419" s="91"/>
      <c r="X419" s="67"/>
      <c r="Y419" s="89" t="s">
        <v>748</v>
      </c>
      <c r="Z419" s="67"/>
      <c r="AA419" s="102"/>
      <c r="AB419" s="54"/>
      <c r="AC419" s="54"/>
      <c r="AD419" s="54"/>
      <c r="AE419" s="54"/>
      <c r="AF419" s="54"/>
      <c r="AG419" s="54"/>
      <c r="AH419" s="54"/>
      <c r="AI419" s="54"/>
      <c r="AJ419" s="54"/>
      <c r="AK419" s="54"/>
      <c r="AL419" s="54"/>
      <c r="AM419" s="54"/>
      <c r="AN419" s="54"/>
      <c r="AO419" s="54"/>
      <c r="AP419" s="54"/>
      <c r="AQ419" s="54"/>
    </row>
    <row r="420" spans="1:43" ht="36.75" thickTop="1" thickBot="1">
      <c r="A420" s="54"/>
      <c r="B420" s="54"/>
      <c r="C420" s="54"/>
      <c r="D420" s="54"/>
      <c r="E420" s="54"/>
      <c r="F420" s="54"/>
      <c r="G420" s="54"/>
      <c r="H420" s="54"/>
      <c r="I420" s="54"/>
      <c r="J420" s="54"/>
      <c r="K420" s="54"/>
      <c r="L420" s="54"/>
      <c r="M420" s="54"/>
      <c r="N420" s="54"/>
      <c r="O420" s="54"/>
      <c r="P420" s="54"/>
      <c r="Q420" s="54"/>
      <c r="R420" s="54"/>
      <c r="S420" s="54"/>
      <c r="T420" s="54"/>
      <c r="U420" s="54"/>
      <c r="V420" s="189"/>
      <c r="W420" s="91"/>
      <c r="X420" s="67"/>
      <c r="Y420" s="89" t="s">
        <v>749</v>
      </c>
      <c r="Z420" s="67"/>
      <c r="AA420" s="102"/>
      <c r="AB420" s="54"/>
      <c r="AC420" s="54"/>
      <c r="AD420" s="54"/>
      <c r="AE420" s="54"/>
      <c r="AF420" s="54"/>
      <c r="AG420" s="54"/>
      <c r="AH420" s="54"/>
      <c r="AI420" s="54"/>
      <c r="AJ420" s="54"/>
      <c r="AK420" s="54"/>
      <c r="AL420" s="54"/>
      <c r="AM420" s="54"/>
      <c r="AN420" s="54"/>
      <c r="AO420" s="54"/>
      <c r="AP420" s="54"/>
      <c r="AQ420" s="54"/>
    </row>
    <row r="421" spans="1:43" ht="36.75" thickTop="1" thickBot="1">
      <c r="A421" s="54"/>
      <c r="B421" s="54"/>
      <c r="C421" s="54"/>
      <c r="D421" s="54"/>
      <c r="E421" s="54"/>
      <c r="F421" s="54"/>
      <c r="G421" s="54"/>
      <c r="H421" s="54"/>
      <c r="I421" s="54"/>
      <c r="J421" s="54"/>
      <c r="K421" s="54"/>
      <c r="L421" s="54"/>
      <c r="M421" s="54"/>
      <c r="N421" s="54"/>
      <c r="O421" s="54"/>
      <c r="P421" s="54"/>
      <c r="Q421" s="54"/>
      <c r="R421" s="54"/>
      <c r="S421" s="54"/>
      <c r="T421" s="54"/>
      <c r="U421" s="54"/>
      <c r="V421" s="189"/>
      <c r="W421" s="91"/>
      <c r="X421" s="67"/>
      <c r="Y421" s="89" t="s">
        <v>750</v>
      </c>
      <c r="Z421" s="67"/>
      <c r="AA421" s="102"/>
      <c r="AB421" s="54"/>
      <c r="AC421" s="54"/>
      <c r="AD421" s="54"/>
      <c r="AE421" s="54"/>
      <c r="AF421" s="54"/>
      <c r="AG421" s="54"/>
      <c r="AH421" s="54"/>
      <c r="AI421" s="54"/>
      <c r="AJ421" s="54"/>
      <c r="AK421" s="54"/>
      <c r="AL421" s="54"/>
      <c r="AM421" s="54"/>
      <c r="AN421" s="54"/>
      <c r="AO421" s="54"/>
      <c r="AP421" s="54"/>
      <c r="AQ421" s="54"/>
    </row>
    <row r="422" spans="1:43" ht="36.75" thickTop="1" thickBot="1">
      <c r="A422" s="54"/>
      <c r="B422" s="54"/>
      <c r="C422" s="54"/>
      <c r="D422" s="54"/>
      <c r="E422" s="54"/>
      <c r="F422" s="54"/>
      <c r="G422" s="54"/>
      <c r="H422" s="54"/>
      <c r="I422" s="54"/>
      <c r="J422" s="54"/>
      <c r="K422" s="54"/>
      <c r="L422" s="54"/>
      <c r="M422" s="54"/>
      <c r="N422" s="54"/>
      <c r="O422" s="54"/>
      <c r="P422" s="54"/>
      <c r="Q422" s="54"/>
      <c r="R422" s="54"/>
      <c r="S422" s="54"/>
      <c r="T422" s="54"/>
      <c r="U422" s="54"/>
      <c r="V422" s="189"/>
      <c r="W422" s="91"/>
      <c r="X422" s="67"/>
      <c r="Y422" s="89" t="s">
        <v>751</v>
      </c>
      <c r="Z422" s="67"/>
      <c r="AA422" s="102"/>
      <c r="AB422" s="54"/>
      <c r="AC422" s="54"/>
      <c r="AD422" s="54"/>
      <c r="AE422" s="54"/>
      <c r="AF422" s="54"/>
      <c r="AG422" s="54"/>
      <c r="AH422" s="54"/>
      <c r="AI422" s="54"/>
      <c r="AJ422" s="54"/>
      <c r="AK422" s="54"/>
      <c r="AL422" s="54"/>
      <c r="AM422" s="54"/>
      <c r="AN422" s="54"/>
      <c r="AO422" s="54"/>
      <c r="AP422" s="54"/>
      <c r="AQ422" s="54"/>
    </row>
    <row r="423" spans="1:43" ht="36.75" thickTop="1" thickBot="1">
      <c r="A423" s="54"/>
      <c r="B423" s="54"/>
      <c r="C423" s="54"/>
      <c r="D423" s="54"/>
      <c r="E423" s="54"/>
      <c r="F423" s="54"/>
      <c r="G423" s="54"/>
      <c r="H423" s="54"/>
      <c r="I423" s="54"/>
      <c r="J423" s="54"/>
      <c r="K423" s="54"/>
      <c r="L423" s="54"/>
      <c r="M423" s="54"/>
      <c r="N423" s="54"/>
      <c r="O423" s="54"/>
      <c r="P423" s="54"/>
      <c r="Q423" s="54"/>
      <c r="R423" s="54"/>
      <c r="S423" s="54"/>
      <c r="T423" s="54"/>
      <c r="U423" s="54"/>
      <c r="V423" s="189"/>
      <c r="W423" s="91"/>
      <c r="X423" s="67"/>
      <c r="Y423" s="89" t="s">
        <v>752</v>
      </c>
      <c r="Z423" s="67"/>
      <c r="AA423" s="102"/>
      <c r="AB423" s="54"/>
      <c r="AC423" s="54"/>
      <c r="AD423" s="54"/>
      <c r="AE423" s="54"/>
      <c r="AF423" s="54"/>
      <c r="AG423" s="54"/>
      <c r="AH423" s="54"/>
      <c r="AI423" s="54"/>
      <c r="AJ423" s="54"/>
      <c r="AK423" s="54"/>
      <c r="AL423" s="54"/>
      <c r="AM423" s="54"/>
      <c r="AN423" s="54"/>
      <c r="AO423" s="54"/>
      <c r="AP423" s="54"/>
      <c r="AQ423" s="54"/>
    </row>
    <row r="424" spans="1:43" ht="36.75" thickTop="1" thickBot="1">
      <c r="A424" s="54"/>
      <c r="B424" s="54"/>
      <c r="C424" s="54"/>
      <c r="D424" s="54"/>
      <c r="E424" s="54"/>
      <c r="F424" s="54"/>
      <c r="G424" s="54"/>
      <c r="H424" s="54"/>
      <c r="I424" s="54"/>
      <c r="J424" s="54"/>
      <c r="K424" s="54"/>
      <c r="L424" s="54"/>
      <c r="M424" s="54"/>
      <c r="N424" s="54"/>
      <c r="O424" s="54"/>
      <c r="P424" s="54"/>
      <c r="Q424" s="54"/>
      <c r="R424" s="54"/>
      <c r="S424" s="54"/>
      <c r="T424" s="54"/>
      <c r="U424" s="54"/>
      <c r="V424" s="189"/>
      <c r="W424" s="91"/>
      <c r="X424" s="97"/>
      <c r="Y424" s="89" t="s">
        <v>753</v>
      </c>
      <c r="Z424" s="67"/>
      <c r="AA424" s="102"/>
      <c r="AB424" s="54"/>
      <c r="AC424" s="54"/>
      <c r="AD424" s="54"/>
      <c r="AE424" s="54"/>
      <c r="AF424" s="54"/>
      <c r="AG424" s="54"/>
      <c r="AH424" s="54"/>
      <c r="AI424" s="54"/>
      <c r="AJ424" s="54"/>
      <c r="AK424" s="54"/>
      <c r="AL424" s="54"/>
      <c r="AM424" s="54"/>
      <c r="AN424" s="54"/>
      <c r="AO424" s="54"/>
      <c r="AP424" s="54"/>
      <c r="AQ424" s="54"/>
    </row>
    <row r="425" spans="1:43" ht="36.75" thickTop="1" thickBot="1">
      <c r="A425" s="54"/>
      <c r="B425" s="54"/>
      <c r="C425" s="54"/>
      <c r="D425" s="54"/>
      <c r="E425" s="54"/>
      <c r="F425" s="54"/>
      <c r="G425" s="54"/>
      <c r="H425" s="54"/>
      <c r="I425" s="54"/>
      <c r="J425" s="54"/>
      <c r="K425" s="54"/>
      <c r="L425" s="54"/>
      <c r="M425" s="54"/>
      <c r="N425" s="54"/>
      <c r="O425" s="54"/>
      <c r="P425" s="54"/>
      <c r="Q425" s="54"/>
      <c r="R425" s="54"/>
      <c r="S425" s="54"/>
      <c r="T425" s="54"/>
      <c r="U425" s="54"/>
      <c r="V425" s="189"/>
      <c r="W425" s="91"/>
      <c r="X425" s="67"/>
      <c r="Y425" s="89" t="s">
        <v>754</v>
      </c>
      <c r="Z425" s="67"/>
      <c r="AA425" s="102"/>
      <c r="AB425" s="54"/>
      <c r="AC425" s="54"/>
      <c r="AD425" s="54"/>
      <c r="AE425" s="54"/>
      <c r="AF425" s="54"/>
      <c r="AG425" s="54"/>
      <c r="AH425" s="54"/>
      <c r="AI425" s="54"/>
      <c r="AJ425" s="54"/>
      <c r="AK425" s="54"/>
      <c r="AL425" s="54"/>
      <c r="AM425" s="54"/>
      <c r="AN425" s="54"/>
      <c r="AO425" s="54"/>
      <c r="AP425" s="54"/>
      <c r="AQ425" s="54"/>
    </row>
    <row r="426" spans="1:43" ht="36.75" thickTop="1" thickBot="1">
      <c r="A426" s="54"/>
      <c r="B426" s="54"/>
      <c r="C426" s="54"/>
      <c r="D426" s="54"/>
      <c r="E426" s="54"/>
      <c r="F426" s="54"/>
      <c r="G426" s="54"/>
      <c r="H426" s="54"/>
      <c r="I426" s="54"/>
      <c r="J426" s="54"/>
      <c r="K426" s="54"/>
      <c r="L426" s="54"/>
      <c r="M426" s="54"/>
      <c r="N426" s="54"/>
      <c r="O426" s="54"/>
      <c r="P426" s="54"/>
      <c r="Q426" s="54"/>
      <c r="R426" s="54"/>
      <c r="S426" s="54"/>
      <c r="T426" s="54"/>
      <c r="U426" s="54"/>
      <c r="V426" s="189"/>
      <c r="W426" s="91"/>
      <c r="X426" s="67"/>
      <c r="Y426" s="89" t="s">
        <v>755</v>
      </c>
      <c r="Z426" s="67"/>
      <c r="AA426" s="102"/>
      <c r="AB426" s="54"/>
      <c r="AC426" s="54"/>
      <c r="AD426" s="54"/>
      <c r="AE426" s="54"/>
      <c r="AF426" s="54"/>
      <c r="AG426" s="54"/>
      <c r="AH426" s="54"/>
      <c r="AI426" s="54"/>
      <c r="AJ426" s="54"/>
      <c r="AK426" s="54"/>
      <c r="AL426" s="54"/>
      <c r="AM426" s="54"/>
      <c r="AN426" s="54"/>
      <c r="AO426" s="54"/>
      <c r="AP426" s="54"/>
      <c r="AQ426" s="54"/>
    </row>
    <row r="427" spans="1:43" ht="36.75" thickTop="1" thickBot="1">
      <c r="A427" s="54"/>
      <c r="B427" s="54"/>
      <c r="C427" s="54"/>
      <c r="D427" s="54"/>
      <c r="E427" s="54"/>
      <c r="F427" s="54"/>
      <c r="G427" s="54"/>
      <c r="H427" s="54"/>
      <c r="I427" s="54"/>
      <c r="J427" s="54"/>
      <c r="K427" s="54"/>
      <c r="L427" s="54"/>
      <c r="M427" s="54"/>
      <c r="N427" s="54"/>
      <c r="O427" s="54"/>
      <c r="P427" s="54"/>
      <c r="Q427" s="54"/>
      <c r="R427" s="54"/>
      <c r="S427" s="54"/>
      <c r="T427" s="54"/>
      <c r="U427" s="54"/>
      <c r="V427" s="189"/>
      <c r="W427" s="91"/>
      <c r="X427" s="67"/>
      <c r="Y427" s="89" t="s">
        <v>756</v>
      </c>
      <c r="Z427" s="67"/>
      <c r="AA427" s="102"/>
      <c r="AB427" s="54"/>
      <c r="AC427" s="54"/>
      <c r="AD427" s="54"/>
      <c r="AE427" s="54"/>
      <c r="AF427" s="54"/>
      <c r="AG427" s="54"/>
      <c r="AH427" s="54"/>
      <c r="AI427" s="54"/>
      <c r="AJ427" s="54"/>
      <c r="AK427" s="54"/>
      <c r="AL427" s="54"/>
      <c r="AM427" s="54"/>
      <c r="AN427" s="54"/>
      <c r="AO427" s="54"/>
      <c r="AP427" s="54"/>
      <c r="AQ427" s="54"/>
    </row>
    <row r="428" spans="1:43" ht="36.75" thickTop="1" thickBot="1">
      <c r="A428" s="54"/>
      <c r="B428" s="54"/>
      <c r="C428" s="54"/>
      <c r="D428" s="54"/>
      <c r="E428" s="54"/>
      <c r="F428" s="54"/>
      <c r="G428" s="54"/>
      <c r="H428" s="54"/>
      <c r="I428" s="54"/>
      <c r="J428" s="54"/>
      <c r="K428" s="54"/>
      <c r="L428" s="54"/>
      <c r="M428" s="54"/>
      <c r="N428" s="54"/>
      <c r="O428" s="54"/>
      <c r="P428" s="54"/>
      <c r="Q428" s="54"/>
      <c r="R428" s="54"/>
      <c r="S428" s="54"/>
      <c r="T428" s="54"/>
      <c r="U428" s="54"/>
      <c r="V428" s="189"/>
      <c r="W428" s="91"/>
      <c r="X428" s="67"/>
      <c r="Y428" s="89" t="s">
        <v>757</v>
      </c>
      <c r="Z428" s="67"/>
      <c r="AA428" s="102"/>
      <c r="AB428" s="54"/>
      <c r="AC428" s="54"/>
      <c r="AD428" s="54"/>
      <c r="AE428" s="54"/>
      <c r="AF428" s="54"/>
      <c r="AG428" s="54"/>
      <c r="AH428" s="54"/>
      <c r="AI428" s="54"/>
      <c r="AJ428" s="54"/>
      <c r="AK428" s="54"/>
      <c r="AL428" s="54"/>
      <c r="AM428" s="54"/>
      <c r="AN428" s="54"/>
      <c r="AO428" s="54"/>
      <c r="AP428" s="54"/>
      <c r="AQ428" s="54"/>
    </row>
    <row r="429" spans="1:43" ht="36.75" thickTop="1" thickBot="1">
      <c r="A429" s="54"/>
      <c r="B429" s="54"/>
      <c r="C429" s="54"/>
      <c r="D429" s="54"/>
      <c r="E429" s="54"/>
      <c r="F429" s="54"/>
      <c r="G429" s="54"/>
      <c r="H429" s="54"/>
      <c r="I429" s="54"/>
      <c r="J429" s="54"/>
      <c r="K429" s="54"/>
      <c r="L429" s="54"/>
      <c r="M429" s="54"/>
      <c r="N429" s="54"/>
      <c r="O429" s="54"/>
      <c r="P429" s="54"/>
      <c r="Q429" s="54"/>
      <c r="R429" s="54"/>
      <c r="S429" s="54"/>
      <c r="T429" s="54"/>
      <c r="U429" s="54"/>
      <c r="V429" s="189"/>
      <c r="W429" s="91"/>
      <c r="X429" s="67"/>
      <c r="Y429" s="89" t="s">
        <v>758</v>
      </c>
      <c r="Z429" s="67"/>
      <c r="AA429" s="102"/>
      <c r="AB429" s="54"/>
      <c r="AC429" s="54"/>
      <c r="AD429" s="54"/>
      <c r="AE429" s="54"/>
      <c r="AF429" s="54"/>
      <c r="AG429" s="54"/>
      <c r="AH429" s="54"/>
      <c r="AI429" s="54"/>
      <c r="AJ429" s="54"/>
      <c r="AK429" s="54"/>
      <c r="AL429" s="54"/>
      <c r="AM429" s="54"/>
      <c r="AN429" s="54"/>
      <c r="AO429" s="54"/>
      <c r="AP429" s="54"/>
      <c r="AQ429" s="54"/>
    </row>
    <row r="430" spans="1:43" ht="36.75" thickTop="1" thickBot="1">
      <c r="A430" s="54"/>
      <c r="B430" s="54"/>
      <c r="C430" s="54"/>
      <c r="D430" s="54"/>
      <c r="E430" s="54"/>
      <c r="F430" s="54"/>
      <c r="G430" s="54"/>
      <c r="H430" s="54"/>
      <c r="I430" s="54"/>
      <c r="J430" s="54"/>
      <c r="K430" s="54"/>
      <c r="L430" s="54"/>
      <c r="M430" s="54"/>
      <c r="N430" s="54"/>
      <c r="O430" s="54"/>
      <c r="P430" s="54"/>
      <c r="Q430" s="54"/>
      <c r="R430" s="54"/>
      <c r="S430" s="54"/>
      <c r="T430" s="54"/>
      <c r="U430" s="54"/>
      <c r="V430" s="189"/>
      <c r="W430" s="91"/>
      <c r="X430" s="67"/>
      <c r="Y430" s="89" t="s">
        <v>759</v>
      </c>
      <c r="Z430" s="67"/>
      <c r="AA430" s="102"/>
      <c r="AB430" s="54"/>
      <c r="AC430" s="54"/>
      <c r="AD430" s="54"/>
      <c r="AE430" s="54"/>
      <c r="AF430" s="54"/>
      <c r="AG430" s="54"/>
      <c r="AH430" s="54"/>
      <c r="AI430" s="54"/>
      <c r="AJ430" s="54"/>
      <c r="AK430" s="54"/>
      <c r="AL430" s="54"/>
      <c r="AM430" s="54"/>
      <c r="AN430" s="54"/>
      <c r="AO430" s="54"/>
      <c r="AP430" s="54"/>
      <c r="AQ430" s="54"/>
    </row>
    <row r="431" spans="1:43" ht="36.75" thickTop="1" thickBot="1">
      <c r="A431" s="54"/>
      <c r="B431" s="54"/>
      <c r="C431" s="54"/>
      <c r="D431" s="54"/>
      <c r="E431" s="54"/>
      <c r="F431" s="54"/>
      <c r="G431" s="54"/>
      <c r="H431" s="54"/>
      <c r="I431" s="54"/>
      <c r="J431" s="54"/>
      <c r="K431" s="54"/>
      <c r="L431" s="54"/>
      <c r="M431" s="54"/>
      <c r="N431" s="54"/>
      <c r="O431" s="54"/>
      <c r="P431" s="54"/>
      <c r="Q431" s="54"/>
      <c r="R431" s="54"/>
      <c r="S431" s="54"/>
      <c r="T431" s="54"/>
      <c r="U431" s="54"/>
      <c r="V431" s="189"/>
      <c r="W431" s="91"/>
      <c r="X431" s="67"/>
      <c r="Y431" s="89" t="s">
        <v>760</v>
      </c>
      <c r="Z431" s="67"/>
      <c r="AA431" s="102"/>
      <c r="AB431" s="54"/>
      <c r="AC431" s="54"/>
      <c r="AD431" s="54"/>
      <c r="AE431" s="54"/>
      <c r="AF431" s="54"/>
      <c r="AG431" s="54"/>
      <c r="AH431" s="54"/>
      <c r="AI431" s="54"/>
      <c r="AJ431" s="54"/>
      <c r="AK431" s="54"/>
      <c r="AL431" s="54"/>
      <c r="AM431" s="54"/>
      <c r="AN431" s="54"/>
      <c r="AO431" s="54"/>
      <c r="AP431" s="54"/>
      <c r="AQ431" s="54"/>
    </row>
    <row r="432" spans="1:43" ht="36.75" thickTop="1" thickBot="1">
      <c r="A432" s="54"/>
      <c r="B432" s="54"/>
      <c r="C432" s="54"/>
      <c r="D432" s="54"/>
      <c r="E432" s="54"/>
      <c r="F432" s="54"/>
      <c r="G432" s="54"/>
      <c r="H432" s="54"/>
      <c r="I432" s="54"/>
      <c r="J432" s="54"/>
      <c r="K432" s="54"/>
      <c r="L432" s="54"/>
      <c r="M432" s="54"/>
      <c r="N432" s="54"/>
      <c r="O432" s="54"/>
      <c r="P432" s="54"/>
      <c r="Q432" s="54"/>
      <c r="R432" s="54"/>
      <c r="S432" s="54"/>
      <c r="T432" s="54"/>
      <c r="U432" s="54"/>
      <c r="V432" s="189"/>
      <c r="W432" s="91"/>
      <c r="X432" s="67"/>
      <c r="Y432" s="89" t="s">
        <v>761</v>
      </c>
      <c r="Z432" s="67"/>
      <c r="AA432" s="102"/>
      <c r="AB432" s="54"/>
      <c r="AC432" s="54"/>
      <c r="AD432" s="54"/>
      <c r="AE432" s="54"/>
      <c r="AF432" s="54"/>
      <c r="AG432" s="54"/>
      <c r="AH432" s="54"/>
      <c r="AI432" s="54"/>
      <c r="AJ432" s="54"/>
      <c r="AK432" s="54"/>
      <c r="AL432" s="54"/>
      <c r="AM432" s="54"/>
      <c r="AN432" s="54"/>
      <c r="AO432" s="54"/>
      <c r="AP432" s="54"/>
      <c r="AQ432" s="54"/>
    </row>
    <row r="433" spans="1:43" ht="36.75" thickTop="1" thickBot="1">
      <c r="A433" s="54"/>
      <c r="B433" s="54"/>
      <c r="C433" s="54"/>
      <c r="D433" s="54"/>
      <c r="E433" s="54"/>
      <c r="F433" s="54"/>
      <c r="G433" s="54"/>
      <c r="H433" s="54"/>
      <c r="I433" s="54"/>
      <c r="J433" s="54"/>
      <c r="K433" s="54"/>
      <c r="L433" s="54"/>
      <c r="M433" s="54"/>
      <c r="N433" s="54"/>
      <c r="O433" s="54"/>
      <c r="P433" s="54"/>
      <c r="Q433" s="54"/>
      <c r="R433" s="54"/>
      <c r="S433" s="54"/>
      <c r="T433" s="54"/>
      <c r="U433" s="54"/>
      <c r="V433" s="189"/>
      <c r="W433" s="91"/>
      <c r="X433" s="67"/>
      <c r="Y433" s="89" t="s">
        <v>762</v>
      </c>
      <c r="Z433" s="67"/>
      <c r="AA433" s="102"/>
      <c r="AB433" s="54"/>
      <c r="AC433" s="54"/>
      <c r="AD433" s="54"/>
      <c r="AE433" s="54"/>
      <c r="AF433" s="54"/>
      <c r="AG433" s="54"/>
      <c r="AH433" s="54"/>
      <c r="AI433" s="54"/>
      <c r="AJ433" s="54"/>
      <c r="AK433" s="54"/>
      <c r="AL433" s="54"/>
      <c r="AM433" s="54"/>
      <c r="AN433" s="54"/>
      <c r="AO433" s="54"/>
      <c r="AP433" s="54"/>
      <c r="AQ433" s="54"/>
    </row>
    <row r="434" spans="1:43" ht="36.75" thickTop="1" thickBot="1">
      <c r="A434" s="54"/>
      <c r="B434" s="54"/>
      <c r="C434" s="54"/>
      <c r="D434" s="54"/>
      <c r="E434" s="54"/>
      <c r="F434" s="54"/>
      <c r="G434" s="54"/>
      <c r="H434" s="54"/>
      <c r="I434" s="54"/>
      <c r="J434" s="54"/>
      <c r="K434" s="54"/>
      <c r="L434" s="54"/>
      <c r="M434" s="54"/>
      <c r="N434" s="54"/>
      <c r="O434" s="54"/>
      <c r="P434" s="54"/>
      <c r="Q434" s="54"/>
      <c r="R434" s="54"/>
      <c r="S434" s="54"/>
      <c r="T434" s="54"/>
      <c r="U434" s="54"/>
      <c r="V434" s="189"/>
      <c r="W434" s="91"/>
      <c r="X434" s="67"/>
      <c r="Y434" s="89" t="s">
        <v>763</v>
      </c>
      <c r="Z434" s="67"/>
      <c r="AA434" s="102"/>
      <c r="AB434" s="54"/>
      <c r="AC434" s="54"/>
      <c r="AD434" s="54"/>
      <c r="AE434" s="54"/>
      <c r="AF434" s="54"/>
      <c r="AG434" s="54"/>
      <c r="AH434" s="54"/>
      <c r="AI434" s="54"/>
      <c r="AJ434" s="54"/>
      <c r="AK434" s="54"/>
      <c r="AL434" s="54"/>
      <c r="AM434" s="54"/>
      <c r="AN434" s="54"/>
      <c r="AO434" s="54"/>
      <c r="AP434" s="54"/>
      <c r="AQ434" s="54"/>
    </row>
    <row r="435" spans="1:43" ht="36.75" thickTop="1" thickBot="1">
      <c r="A435" s="54"/>
      <c r="B435" s="54"/>
      <c r="C435" s="54"/>
      <c r="D435" s="54"/>
      <c r="E435" s="54"/>
      <c r="F435" s="54"/>
      <c r="G435" s="54"/>
      <c r="H435" s="54"/>
      <c r="I435" s="54"/>
      <c r="J435" s="54"/>
      <c r="K435" s="54"/>
      <c r="L435" s="54"/>
      <c r="M435" s="54"/>
      <c r="N435" s="54"/>
      <c r="O435" s="54"/>
      <c r="P435" s="54"/>
      <c r="Q435" s="54"/>
      <c r="R435" s="54"/>
      <c r="S435" s="54"/>
      <c r="T435" s="54"/>
      <c r="U435" s="54"/>
      <c r="V435" s="189"/>
      <c r="W435" s="91"/>
      <c r="X435" s="97"/>
      <c r="Y435" s="89" t="s">
        <v>764</v>
      </c>
      <c r="Z435" s="67"/>
      <c r="AA435" s="102"/>
      <c r="AB435" s="54"/>
      <c r="AC435" s="54"/>
      <c r="AD435" s="54"/>
      <c r="AE435" s="54"/>
      <c r="AF435" s="54"/>
      <c r="AG435" s="54"/>
      <c r="AH435" s="54"/>
      <c r="AI435" s="54"/>
      <c r="AJ435" s="54"/>
      <c r="AK435" s="54"/>
      <c r="AL435" s="54"/>
      <c r="AM435" s="54"/>
      <c r="AN435" s="54"/>
      <c r="AO435" s="54"/>
      <c r="AP435" s="54"/>
      <c r="AQ435" s="54"/>
    </row>
    <row r="436" spans="1:43" ht="36.75" thickTop="1" thickBot="1">
      <c r="A436" s="54"/>
      <c r="B436" s="54"/>
      <c r="C436" s="54"/>
      <c r="D436" s="54"/>
      <c r="E436" s="54"/>
      <c r="F436" s="54"/>
      <c r="G436" s="54"/>
      <c r="H436" s="54"/>
      <c r="I436" s="54"/>
      <c r="J436" s="54"/>
      <c r="K436" s="54"/>
      <c r="L436" s="54"/>
      <c r="M436" s="54"/>
      <c r="N436" s="54"/>
      <c r="O436" s="54"/>
      <c r="P436" s="54"/>
      <c r="Q436" s="54"/>
      <c r="R436" s="54"/>
      <c r="S436" s="54"/>
      <c r="T436" s="54"/>
      <c r="U436" s="54"/>
      <c r="V436" s="189"/>
      <c r="W436" s="91"/>
      <c r="X436" s="67"/>
      <c r="Y436" s="89" t="s">
        <v>765</v>
      </c>
      <c r="Z436" s="67"/>
      <c r="AA436" s="102"/>
      <c r="AB436" s="54"/>
      <c r="AC436" s="54"/>
      <c r="AD436" s="54"/>
      <c r="AE436" s="54"/>
      <c r="AF436" s="54"/>
      <c r="AG436" s="54"/>
      <c r="AH436" s="54"/>
      <c r="AI436" s="54"/>
      <c r="AJ436" s="54"/>
      <c r="AK436" s="54"/>
      <c r="AL436" s="54"/>
      <c r="AM436" s="54"/>
      <c r="AN436" s="54"/>
      <c r="AO436" s="54"/>
      <c r="AP436" s="54"/>
      <c r="AQ436" s="54"/>
    </row>
    <row r="437" spans="1:43" ht="36.75" thickTop="1" thickBot="1">
      <c r="A437" s="54"/>
      <c r="B437" s="54"/>
      <c r="C437" s="54"/>
      <c r="D437" s="54"/>
      <c r="E437" s="54"/>
      <c r="F437" s="54"/>
      <c r="G437" s="54"/>
      <c r="H437" s="54"/>
      <c r="I437" s="54"/>
      <c r="J437" s="54"/>
      <c r="K437" s="54"/>
      <c r="L437" s="54"/>
      <c r="M437" s="54"/>
      <c r="N437" s="54"/>
      <c r="O437" s="54"/>
      <c r="P437" s="54"/>
      <c r="Q437" s="54"/>
      <c r="R437" s="54"/>
      <c r="S437" s="54"/>
      <c r="T437" s="54"/>
      <c r="U437" s="54"/>
      <c r="V437" s="189"/>
      <c r="W437" s="91"/>
      <c r="X437" s="67"/>
      <c r="Y437" s="89" t="s">
        <v>766</v>
      </c>
      <c r="Z437" s="67"/>
      <c r="AA437" s="102"/>
      <c r="AB437" s="54"/>
      <c r="AC437" s="54"/>
      <c r="AD437" s="54"/>
      <c r="AE437" s="54"/>
      <c r="AF437" s="54"/>
      <c r="AG437" s="54"/>
      <c r="AH437" s="54"/>
      <c r="AI437" s="54"/>
      <c r="AJ437" s="54"/>
      <c r="AK437" s="54"/>
      <c r="AL437" s="54"/>
      <c r="AM437" s="54"/>
      <c r="AN437" s="54"/>
      <c r="AO437" s="54"/>
      <c r="AP437" s="54"/>
      <c r="AQ437" s="54"/>
    </row>
    <row r="438" spans="1:43" ht="36.75" thickTop="1" thickBot="1">
      <c r="A438" s="54"/>
      <c r="B438" s="54"/>
      <c r="C438" s="54"/>
      <c r="D438" s="54"/>
      <c r="E438" s="54"/>
      <c r="F438" s="54"/>
      <c r="G438" s="54"/>
      <c r="H438" s="54"/>
      <c r="I438" s="54"/>
      <c r="J438" s="54"/>
      <c r="K438" s="54"/>
      <c r="L438" s="54"/>
      <c r="M438" s="54"/>
      <c r="N438" s="54"/>
      <c r="O438" s="54"/>
      <c r="P438" s="54"/>
      <c r="Q438" s="54"/>
      <c r="R438" s="54"/>
      <c r="S438" s="54"/>
      <c r="T438" s="54"/>
      <c r="U438" s="54"/>
      <c r="V438" s="189"/>
      <c r="W438" s="91"/>
      <c r="X438" s="67"/>
      <c r="Y438" s="89" t="s">
        <v>767</v>
      </c>
      <c r="Z438" s="67"/>
      <c r="AA438" s="102"/>
      <c r="AB438" s="54"/>
      <c r="AC438" s="54"/>
      <c r="AD438" s="54"/>
      <c r="AE438" s="54"/>
      <c r="AF438" s="54"/>
      <c r="AG438" s="54"/>
      <c r="AH438" s="54"/>
      <c r="AI438" s="54"/>
      <c r="AJ438" s="54"/>
      <c r="AK438" s="54"/>
      <c r="AL438" s="54"/>
      <c r="AM438" s="54"/>
      <c r="AN438" s="54"/>
      <c r="AO438" s="54"/>
      <c r="AP438" s="54"/>
      <c r="AQ438" s="54"/>
    </row>
    <row r="439" spans="1:43" ht="36.75" thickTop="1" thickBot="1">
      <c r="A439" s="54"/>
      <c r="B439" s="54"/>
      <c r="C439" s="54"/>
      <c r="D439" s="54"/>
      <c r="E439" s="54"/>
      <c r="F439" s="54"/>
      <c r="G439" s="54"/>
      <c r="H439" s="54"/>
      <c r="I439" s="54"/>
      <c r="J439" s="54"/>
      <c r="K439" s="54"/>
      <c r="L439" s="54"/>
      <c r="M439" s="54"/>
      <c r="N439" s="54"/>
      <c r="O439" s="54"/>
      <c r="P439" s="54"/>
      <c r="Q439" s="54"/>
      <c r="R439" s="54"/>
      <c r="S439" s="54"/>
      <c r="T439" s="54"/>
      <c r="U439" s="54"/>
      <c r="V439" s="189"/>
      <c r="W439" s="91"/>
      <c r="X439" s="67"/>
      <c r="Y439" s="89" t="s">
        <v>768</v>
      </c>
      <c r="Z439" s="67"/>
      <c r="AA439" s="102"/>
      <c r="AB439" s="54"/>
      <c r="AC439" s="54"/>
      <c r="AD439" s="54"/>
      <c r="AE439" s="54"/>
      <c r="AF439" s="54"/>
      <c r="AG439" s="54"/>
      <c r="AH439" s="54"/>
      <c r="AI439" s="54"/>
      <c r="AJ439" s="54"/>
      <c r="AK439" s="54"/>
      <c r="AL439" s="54"/>
      <c r="AM439" s="54"/>
      <c r="AN439" s="54"/>
      <c r="AO439" s="54"/>
      <c r="AP439" s="54"/>
      <c r="AQ439" s="54"/>
    </row>
    <row r="440" spans="1:43" ht="36.75" thickTop="1" thickBot="1">
      <c r="A440" s="54"/>
      <c r="B440" s="54"/>
      <c r="C440" s="54"/>
      <c r="D440" s="54"/>
      <c r="E440" s="54"/>
      <c r="F440" s="54"/>
      <c r="G440" s="54"/>
      <c r="H440" s="54"/>
      <c r="I440" s="54"/>
      <c r="J440" s="54"/>
      <c r="K440" s="54"/>
      <c r="L440" s="54"/>
      <c r="M440" s="54"/>
      <c r="N440" s="54"/>
      <c r="O440" s="54"/>
      <c r="P440" s="54"/>
      <c r="Q440" s="54"/>
      <c r="R440" s="54"/>
      <c r="S440" s="54"/>
      <c r="T440" s="54"/>
      <c r="U440" s="54"/>
      <c r="V440" s="189"/>
      <c r="W440" s="91"/>
      <c r="X440" s="67"/>
      <c r="Y440" s="89" t="s">
        <v>769</v>
      </c>
      <c r="Z440" s="67"/>
      <c r="AA440" s="102"/>
      <c r="AB440" s="54"/>
      <c r="AC440" s="54"/>
      <c r="AD440" s="54"/>
      <c r="AE440" s="54"/>
      <c r="AF440" s="54"/>
      <c r="AG440" s="54"/>
      <c r="AH440" s="54"/>
      <c r="AI440" s="54"/>
      <c r="AJ440" s="54"/>
      <c r="AK440" s="54"/>
      <c r="AL440" s="54"/>
      <c r="AM440" s="54"/>
      <c r="AN440" s="54"/>
      <c r="AO440" s="54"/>
      <c r="AP440" s="54"/>
      <c r="AQ440" s="54"/>
    </row>
    <row r="441" spans="1:43" ht="36.75" thickTop="1" thickBot="1">
      <c r="A441" s="54"/>
      <c r="B441" s="54"/>
      <c r="C441" s="54"/>
      <c r="D441" s="54"/>
      <c r="E441" s="54"/>
      <c r="F441" s="54"/>
      <c r="G441" s="54"/>
      <c r="H441" s="54"/>
      <c r="I441" s="54"/>
      <c r="J441" s="54"/>
      <c r="K441" s="54"/>
      <c r="L441" s="54"/>
      <c r="M441" s="54"/>
      <c r="N441" s="54"/>
      <c r="O441" s="54"/>
      <c r="P441" s="54"/>
      <c r="Q441" s="54"/>
      <c r="R441" s="54"/>
      <c r="S441" s="54"/>
      <c r="T441" s="54"/>
      <c r="U441" s="54"/>
      <c r="V441" s="189"/>
      <c r="W441" s="91"/>
      <c r="X441" s="67"/>
      <c r="Y441" s="89" t="s">
        <v>770</v>
      </c>
      <c r="Z441" s="67"/>
      <c r="AA441" s="102"/>
      <c r="AB441" s="54"/>
      <c r="AC441" s="54"/>
      <c r="AD441" s="54"/>
      <c r="AE441" s="54"/>
      <c r="AF441" s="54"/>
      <c r="AG441" s="54"/>
      <c r="AH441" s="54"/>
      <c r="AI441" s="54"/>
      <c r="AJ441" s="54"/>
      <c r="AK441" s="54"/>
      <c r="AL441" s="54"/>
      <c r="AM441" s="54"/>
      <c r="AN441" s="54"/>
      <c r="AO441" s="54"/>
      <c r="AP441" s="54"/>
      <c r="AQ441" s="54"/>
    </row>
    <row r="442" spans="1:43" ht="36.75" thickTop="1" thickBot="1">
      <c r="A442" s="54"/>
      <c r="B442" s="54"/>
      <c r="C442" s="54"/>
      <c r="D442" s="54"/>
      <c r="E442" s="54"/>
      <c r="F442" s="54"/>
      <c r="G442" s="54"/>
      <c r="H442" s="54"/>
      <c r="I442" s="54"/>
      <c r="J442" s="54"/>
      <c r="K442" s="54"/>
      <c r="L442" s="54"/>
      <c r="M442" s="54"/>
      <c r="N442" s="54"/>
      <c r="O442" s="54"/>
      <c r="P442" s="54"/>
      <c r="Q442" s="54"/>
      <c r="R442" s="54"/>
      <c r="S442" s="54"/>
      <c r="T442" s="54"/>
      <c r="U442" s="54"/>
      <c r="V442" s="189"/>
      <c r="W442" s="91"/>
      <c r="X442" s="67"/>
      <c r="Y442" s="89" t="s">
        <v>771</v>
      </c>
      <c r="Z442" s="67"/>
      <c r="AA442" s="102"/>
      <c r="AB442" s="54"/>
      <c r="AC442" s="54"/>
      <c r="AD442" s="54"/>
      <c r="AE442" s="54"/>
      <c r="AF442" s="54"/>
      <c r="AG442" s="54"/>
      <c r="AH442" s="54"/>
      <c r="AI442" s="54"/>
      <c r="AJ442" s="54"/>
      <c r="AK442" s="54"/>
      <c r="AL442" s="54"/>
      <c r="AM442" s="54"/>
      <c r="AN442" s="54"/>
      <c r="AO442" s="54"/>
      <c r="AP442" s="54"/>
      <c r="AQ442" s="54"/>
    </row>
    <row r="443" spans="1:43" ht="36.75" thickTop="1" thickBot="1">
      <c r="A443" s="54"/>
      <c r="B443" s="54"/>
      <c r="C443" s="54"/>
      <c r="D443" s="54"/>
      <c r="E443" s="54"/>
      <c r="F443" s="54"/>
      <c r="G443" s="54"/>
      <c r="H443" s="54"/>
      <c r="I443" s="54"/>
      <c r="J443" s="54"/>
      <c r="K443" s="54"/>
      <c r="L443" s="54"/>
      <c r="M443" s="54"/>
      <c r="N443" s="54"/>
      <c r="O443" s="54"/>
      <c r="P443" s="54"/>
      <c r="Q443" s="54"/>
      <c r="R443" s="54"/>
      <c r="S443" s="54"/>
      <c r="T443" s="54"/>
      <c r="U443" s="54"/>
      <c r="V443" s="189"/>
      <c r="W443" s="91"/>
      <c r="X443" s="97"/>
      <c r="Y443" s="89" t="s">
        <v>772</v>
      </c>
      <c r="Z443" s="67"/>
      <c r="AA443" s="102"/>
      <c r="AB443" s="54"/>
      <c r="AC443" s="54"/>
      <c r="AD443" s="54"/>
      <c r="AE443" s="54"/>
      <c r="AF443" s="54"/>
      <c r="AG443" s="54"/>
      <c r="AH443" s="54"/>
      <c r="AI443" s="54"/>
      <c r="AJ443" s="54"/>
      <c r="AK443" s="54"/>
      <c r="AL443" s="54"/>
      <c r="AM443" s="54"/>
      <c r="AN443" s="54"/>
      <c r="AO443" s="54"/>
      <c r="AP443" s="54"/>
      <c r="AQ443" s="54"/>
    </row>
    <row r="444" spans="1:43" ht="36.75" thickTop="1" thickBot="1">
      <c r="A444" s="54"/>
      <c r="B444" s="54"/>
      <c r="C444" s="54"/>
      <c r="D444" s="54"/>
      <c r="E444" s="54"/>
      <c r="F444" s="54"/>
      <c r="G444" s="54"/>
      <c r="H444" s="54"/>
      <c r="I444" s="54"/>
      <c r="J444" s="54"/>
      <c r="K444" s="54"/>
      <c r="L444" s="54"/>
      <c r="M444" s="54"/>
      <c r="N444" s="54"/>
      <c r="O444" s="54"/>
      <c r="P444" s="54"/>
      <c r="Q444" s="54"/>
      <c r="R444" s="54"/>
      <c r="S444" s="54"/>
      <c r="T444" s="54"/>
      <c r="U444" s="54"/>
      <c r="V444" s="189"/>
      <c r="W444" s="91"/>
      <c r="X444" s="67"/>
      <c r="Y444" s="89" t="s">
        <v>773</v>
      </c>
      <c r="Z444" s="67"/>
      <c r="AA444" s="102"/>
      <c r="AB444" s="54"/>
      <c r="AC444" s="54"/>
      <c r="AD444" s="54"/>
      <c r="AE444" s="54"/>
      <c r="AF444" s="54"/>
      <c r="AG444" s="54"/>
      <c r="AH444" s="54"/>
      <c r="AI444" s="54"/>
      <c r="AJ444" s="54"/>
      <c r="AK444" s="54"/>
      <c r="AL444" s="54"/>
      <c r="AM444" s="54"/>
      <c r="AN444" s="54"/>
      <c r="AO444" s="54"/>
      <c r="AP444" s="54"/>
      <c r="AQ444" s="54"/>
    </row>
    <row r="445" spans="1:43" ht="36.75" thickTop="1" thickBot="1">
      <c r="A445" s="54"/>
      <c r="B445" s="54"/>
      <c r="C445" s="54"/>
      <c r="D445" s="54"/>
      <c r="E445" s="54"/>
      <c r="F445" s="54"/>
      <c r="G445" s="54"/>
      <c r="H445" s="54"/>
      <c r="I445" s="54"/>
      <c r="J445" s="54"/>
      <c r="K445" s="54"/>
      <c r="L445" s="54"/>
      <c r="M445" s="54"/>
      <c r="N445" s="54"/>
      <c r="O445" s="54"/>
      <c r="P445" s="54"/>
      <c r="Q445" s="54"/>
      <c r="R445" s="54"/>
      <c r="S445" s="54"/>
      <c r="T445" s="54"/>
      <c r="U445" s="54"/>
      <c r="V445" s="189"/>
      <c r="W445" s="91"/>
      <c r="X445" s="67"/>
      <c r="Y445" s="89" t="s">
        <v>774</v>
      </c>
      <c r="Z445" s="67"/>
      <c r="AA445" s="102"/>
      <c r="AB445" s="54"/>
      <c r="AC445" s="54"/>
      <c r="AD445" s="54"/>
      <c r="AE445" s="54"/>
      <c r="AF445" s="54"/>
      <c r="AG445" s="54"/>
      <c r="AH445" s="54"/>
      <c r="AI445" s="54"/>
      <c r="AJ445" s="54"/>
      <c r="AK445" s="54"/>
      <c r="AL445" s="54"/>
      <c r="AM445" s="54"/>
      <c r="AN445" s="54"/>
      <c r="AO445" s="54"/>
      <c r="AP445" s="54"/>
      <c r="AQ445" s="54"/>
    </row>
    <row r="446" spans="1:43" ht="36.75" thickTop="1" thickBot="1">
      <c r="A446" s="54"/>
      <c r="B446" s="54"/>
      <c r="C446" s="54"/>
      <c r="D446" s="54"/>
      <c r="E446" s="54"/>
      <c r="F446" s="54"/>
      <c r="G446" s="54"/>
      <c r="H446" s="54"/>
      <c r="I446" s="54"/>
      <c r="J446" s="54"/>
      <c r="K446" s="54"/>
      <c r="L446" s="54"/>
      <c r="M446" s="54"/>
      <c r="N446" s="54"/>
      <c r="O446" s="54"/>
      <c r="P446" s="54"/>
      <c r="Q446" s="54"/>
      <c r="R446" s="54"/>
      <c r="S446" s="54"/>
      <c r="T446" s="54"/>
      <c r="U446" s="54"/>
      <c r="V446" s="189"/>
      <c r="W446" s="91"/>
      <c r="X446" s="67"/>
      <c r="Y446" s="89" t="s">
        <v>775</v>
      </c>
      <c r="Z446" s="67"/>
      <c r="AA446" s="102"/>
      <c r="AB446" s="54"/>
      <c r="AC446" s="54"/>
      <c r="AD446" s="54"/>
      <c r="AE446" s="54"/>
      <c r="AF446" s="54"/>
      <c r="AG446" s="54"/>
      <c r="AH446" s="54"/>
      <c r="AI446" s="54"/>
      <c r="AJ446" s="54"/>
      <c r="AK446" s="54"/>
      <c r="AL446" s="54"/>
      <c r="AM446" s="54"/>
      <c r="AN446" s="54"/>
      <c r="AO446" s="54"/>
      <c r="AP446" s="54"/>
      <c r="AQ446" s="54"/>
    </row>
    <row r="447" spans="1:43" ht="36.75" thickTop="1" thickBot="1">
      <c r="A447" s="54"/>
      <c r="B447" s="54"/>
      <c r="C447" s="54"/>
      <c r="D447" s="54"/>
      <c r="E447" s="54"/>
      <c r="F447" s="54"/>
      <c r="G447" s="54"/>
      <c r="H447" s="54"/>
      <c r="I447" s="54"/>
      <c r="J447" s="54"/>
      <c r="K447" s="54"/>
      <c r="L447" s="54"/>
      <c r="M447" s="54"/>
      <c r="N447" s="54"/>
      <c r="O447" s="54"/>
      <c r="P447" s="54"/>
      <c r="Q447" s="54"/>
      <c r="R447" s="54"/>
      <c r="S447" s="54"/>
      <c r="T447" s="54"/>
      <c r="U447" s="54"/>
      <c r="V447" s="189"/>
      <c r="W447" s="91"/>
      <c r="X447" s="67"/>
      <c r="Y447" s="89" t="s">
        <v>776</v>
      </c>
      <c r="Z447" s="67"/>
      <c r="AA447" s="102"/>
      <c r="AB447" s="54"/>
      <c r="AC447" s="54"/>
      <c r="AD447" s="54"/>
      <c r="AE447" s="54"/>
      <c r="AF447" s="54"/>
      <c r="AG447" s="54"/>
      <c r="AH447" s="54"/>
      <c r="AI447" s="54"/>
      <c r="AJ447" s="54"/>
      <c r="AK447" s="54"/>
      <c r="AL447" s="54"/>
      <c r="AM447" s="54"/>
      <c r="AN447" s="54"/>
      <c r="AO447" s="54"/>
      <c r="AP447" s="54"/>
      <c r="AQ447" s="54"/>
    </row>
    <row r="448" spans="1:43" ht="36.75" thickTop="1" thickBot="1">
      <c r="A448" s="54"/>
      <c r="B448" s="54"/>
      <c r="C448" s="54"/>
      <c r="D448" s="54"/>
      <c r="E448" s="54"/>
      <c r="F448" s="54"/>
      <c r="G448" s="54"/>
      <c r="H448" s="54"/>
      <c r="I448" s="54"/>
      <c r="J448" s="54"/>
      <c r="K448" s="54"/>
      <c r="L448" s="54"/>
      <c r="M448" s="54"/>
      <c r="N448" s="54"/>
      <c r="O448" s="54"/>
      <c r="P448" s="54"/>
      <c r="Q448" s="54"/>
      <c r="R448" s="54"/>
      <c r="S448" s="54"/>
      <c r="T448" s="54"/>
      <c r="U448" s="54"/>
      <c r="V448" s="189"/>
      <c r="W448" s="91"/>
      <c r="X448" s="67"/>
      <c r="Y448" s="89" t="s">
        <v>777</v>
      </c>
      <c r="Z448" s="67"/>
      <c r="AA448" s="102"/>
      <c r="AB448" s="54"/>
      <c r="AC448" s="54"/>
      <c r="AD448" s="54"/>
      <c r="AE448" s="54"/>
      <c r="AF448" s="54"/>
      <c r="AG448" s="54"/>
      <c r="AH448" s="54"/>
      <c r="AI448" s="54"/>
      <c r="AJ448" s="54"/>
      <c r="AK448" s="54"/>
      <c r="AL448" s="54"/>
      <c r="AM448" s="54"/>
      <c r="AN448" s="54"/>
      <c r="AO448" s="54"/>
      <c r="AP448" s="54"/>
      <c r="AQ448" s="54"/>
    </row>
    <row r="449" spans="1:43" ht="36.75" thickTop="1" thickBot="1">
      <c r="A449" s="54"/>
      <c r="B449" s="54"/>
      <c r="C449" s="54"/>
      <c r="D449" s="54"/>
      <c r="E449" s="54"/>
      <c r="F449" s="54"/>
      <c r="G449" s="54"/>
      <c r="H449" s="54"/>
      <c r="I449" s="54"/>
      <c r="J449" s="54"/>
      <c r="K449" s="54"/>
      <c r="L449" s="54"/>
      <c r="M449" s="54"/>
      <c r="N449" s="54"/>
      <c r="O449" s="54"/>
      <c r="P449" s="54"/>
      <c r="Q449" s="54"/>
      <c r="R449" s="54"/>
      <c r="S449" s="54"/>
      <c r="T449" s="54"/>
      <c r="U449" s="54"/>
      <c r="V449" s="189"/>
      <c r="W449" s="91"/>
      <c r="X449" s="67"/>
      <c r="Y449" s="89" t="s">
        <v>778</v>
      </c>
      <c r="Z449" s="67"/>
      <c r="AA449" s="102"/>
      <c r="AB449" s="54"/>
      <c r="AC449" s="54"/>
      <c r="AD449" s="54"/>
      <c r="AE449" s="54"/>
      <c r="AF449" s="54"/>
      <c r="AG449" s="54"/>
      <c r="AH449" s="54"/>
      <c r="AI449" s="54"/>
      <c r="AJ449" s="54"/>
      <c r="AK449" s="54"/>
      <c r="AL449" s="54"/>
      <c r="AM449" s="54"/>
      <c r="AN449" s="54"/>
      <c r="AO449" s="54"/>
      <c r="AP449" s="54"/>
      <c r="AQ449" s="54"/>
    </row>
    <row r="450" spans="1:43" ht="36.75" thickTop="1" thickBot="1">
      <c r="A450" s="54"/>
      <c r="B450" s="54"/>
      <c r="C450" s="54"/>
      <c r="D450" s="54"/>
      <c r="E450" s="54"/>
      <c r="F450" s="54"/>
      <c r="G450" s="54"/>
      <c r="H450" s="54"/>
      <c r="I450" s="54"/>
      <c r="J450" s="54"/>
      <c r="K450" s="54"/>
      <c r="L450" s="54"/>
      <c r="M450" s="54"/>
      <c r="N450" s="54"/>
      <c r="O450" s="54"/>
      <c r="P450" s="54"/>
      <c r="Q450" s="54"/>
      <c r="R450" s="54"/>
      <c r="S450" s="54"/>
      <c r="T450" s="54"/>
      <c r="U450" s="54"/>
      <c r="V450" s="189"/>
      <c r="W450" s="91"/>
      <c r="X450" s="67"/>
      <c r="Y450" s="89" t="s">
        <v>779</v>
      </c>
      <c r="Z450" s="67"/>
      <c r="AA450" s="102"/>
      <c r="AB450" s="54"/>
      <c r="AC450" s="54"/>
      <c r="AD450" s="54"/>
      <c r="AE450" s="54"/>
      <c r="AF450" s="54"/>
      <c r="AG450" s="54"/>
      <c r="AH450" s="54"/>
      <c r="AI450" s="54"/>
      <c r="AJ450" s="54"/>
      <c r="AK450" s="54"/>
      <c r="AL450" s="54"/>
      <c r="AM450" s="54"/>
      <c r="AN450" s="54"/>
      <c r="AO450" s="54"/>
      <c r="AP450" s="54"/>
      <c r="AQ450" s="54"/>
    </row>
    <row r="451" spans="1:43" ht="36.75" thickTop="1" thickBot="1">
      <c r="A451" s="54"/>
      <c r="B451" s="54"/>
      <c r="C451" s="54"/>
      <c r="D451" s="54"/>
      <c r="E451" s="54"/>
      <c r="F451" s="54"/>
      <c r="G451" s="54"/>
      <c r="H451" s="54"/>
      <c r="I451" s="54"/>
      <c r="J451" s="54"/>
      <c r="K451" s="54"/>
      <c r="L451" s="54"/>
      <c r="M451" s="54"/>
      <c r="N451" s="54"/>
      <c r="O451" s="54"/>
      <c r="P451" s="54"/>
      <c r="Q451" s="54"/>
      <c r="R451" s="54"/>
      <c r="S451" s="54"/>
      <c r="T451" s="54"/>
      <c r="U451" s="54"/>
      <c r="V451" s="189"/>
      <c r="W451" s="91"/>
      <c r="X451" s="67"/>
      <c r="Y451" s="89" t="s">
        <v>780</v>
      </c>
      <c r="Z451" s="67"/>
      <c r="AA451" s="102"/>
      <c r="AB451" s="54"/>
      <c r="AC451" s="54"/>
      <c r="AD451" s="54"/>
      <c r="AE451" s="54"/>
      <c r="AF451" s="54"/>
      <c r="AG451" s="54"/>
      <c r="AH451" s="54"/>
      <c r="AI451" s="54"/>
      <c r="AJ451" s="54"/>
      <c r="AK451" s="54"/>
      <c r="AL451" s="54"/>
      <c r="AM451" s="54"/>
      <c r="AN451" s="54"/>
      <c r="AO451" s="54"/>
      <c r="AP451" s="54"/>
      <c r="AQ451" s="54"/>
    </row>
    <row r="452" spans="1:43" ht="36.75" thickTop="1" thickBot="1">
      <c r="A452" s="54"/>
      <c r="B452" s="54"/>
      <c r="C452" s="54"/>
      <c r="D452" s="54"/>
      <c r="E452" s="54"/>
      <c r="F452" s="54"/>
      <c r="G452" s="54"/>
      <c r="H452" s="54"/>
      <c r="I452" s="54"/>
      <c r="J452" s="54"/>
      <c r="K452" s="54"/>
      <c r="L452" s="54"/>
      <c r="M452" s="54"/>
      <c r="N452" s="54"/>
      <c r="O452" s="54"/>
      <c r="P452" s="54"/>
      <c r="Q452" s="54"/>
      <c r="R452" s="54"/>
      <c r="S452" s="54"/>
      <c r="T452" s="54"/>
      <c r="U452" s="54"/>
      <c r="V452" s="189"/>
      <c r="W452" s="91"/>
      <c r="X452" s="97"/>
      <c r="Y452" s="89" t="s">
        <v>781</v>
      </c>
      <c r="Z452" s="67"/>
      <c r="AA452" s="102"/>
      <c r="AB452" s="54"/>
      <c r="AC452" s="54"/>
      <c r="AD452" s="54"/>
      <c r="AE452" s="54"/>
      <c r="AF452" s="54"/>
      <c r="AG452" s="54"/>
      <c r="AH452" s="54"/>
      <c r="AI452" s="54"/>
      <c r="AJ452" s="54"/>
      <c r="AK452" s="54"/>
      <c r="AL452" s="54"/>
      <c r="AM452" s="54"/>
      <c r="AN452" s="54"/>
      <c r="AO452" s="54"/>
      <c r="AP452" s="54"/>
      <c r="AQ452" s="54"/>
    </row>
    <row r="453" spans="1:43" ht="36.75" thickTop="1" thickBot="1">
      <c r="A453" s="54"/>
      <c r="B453" s="54"/>
      <c r="C453" s="54"/>
      <c r="D453" s="54"/>
      <c r="E453" s="54"/>
      <c r="F453" s="54"/>
      <c r="G453" s="54"/>
      <c r="H453" s="54"/>
      <c r="I453" s="54"/>
      <c r="J453" s="54"/>
      <c r="K453" s="54"/>
      <c r="L453" s="54"/>
      <c r="M453" s="54"/>
      <c r="N453" s="54"/>
      <c r="O453" s="54"/>
      <c r="P453" s="54"/>
      <c r="Q453" s="54"/>
      <c r="R453" s="54"/>
      <c r="S453" s="54"/>
      <c r="T453" s="54"/>
      <c r="U453" s="54"/>
      <c r="V453" s="189"/>
      <c r="W453" s="91"/>
      <c r="X453" s="67"/>
      <c r="Y453" s="89" t="s">
        <v>782</v>
      </c>
      <c r="Z453" s="67"/>
      <c r="AA453" s="102"/>
      <c r="AB453" s="54"/>
      <c r="AC453" s="54"/>
      <c r="AD453" s="54"/>
      <c r="AE453" s="54"/>
      <c r="AF453" s="54"/>
      <c r="AG453" s="54"/>
      <c r="AH453" s="54"/>
      <c r="AI453" s="54"/>
      <c r="AJ453" s="54"/>
      <c r="AK453" s="54"/>
      <c r="AL453" s="54"/>
      <c r="AM453" s="54"/>
      <c r="AN453" s="54"/>
      <c r="AO453" s="54"/>
      <c r="AP453" s="54"/>
      <c r="AQ453" s="54"/>
    </row>
    <row r="454" spans="1:43" ht="36.75" thickTop="1" thickBot="1">
      <c r="A454" s="54"/>
      <c r="B454" s="54"/>
      <c r="C454" s="54"/>
      <c r="D454" s="54"/>
      <c r="E454" s="54"/>
      <c r="F454" s="54"/>
      <c r="G454" s="54"/>
      <c r="H454" s="54"/>
      <c r="I454" s="54"/>
      <c r="J454" s="54"/>
      <c r="K454" s="54"/>
      <c r="L454" s="54"/>
      <c r="M454" s="54"/>
      <c r="N454" s="54"/>
      <c r="O454" s="54"/>
      <c r="P454" s="54"/>
      <c r="Q454" s="54"/>
      <c r="R454" s="54"/>
      <c r="S454" s="54"/>
      <c r="T454" s="54"/>
      <c r="U454" s="54"/>
      <c r="V454" s="189"/>
      <c r="W454" s="91"/>
      <c r="X454" s="67"/>
      <c r="Y454" s="89" t="s">
        <v>783</v>
      </c>
      <c r="Z454" s="67"/>
      <c r="AA454" s="102"/>
      <c r="AB454" s="54"/>
      <c r="AC454" s="54"/>
      <c r="AD454" s="54"/>
      <c r="AE454" s="54"/>
      <c r="AF454" s="54"/>
      <c r="AG454" s="54"/>
      <c r="AH454" s="54"/>
      <c r="AI454" s="54"/>
      <c r="AJ454" s="54"/>
      <c r="AK454" s="54"/>
      <c r="AL454" s="54"/>
      <c r="AM454" s="54"/>
      <c r="AN454" s="54"/>
      <c r="AO454" s="54"/>
      <c r="AP454" s="54"/>
      <c r="AQ454" s="54"/>
    </row>
    <row r="455" spans="1:43" ht="36.75" thickTop="1" thickBot="1">
      <c r="A455" s="54"/>
      <c r="B455" s="54"/>
      <c r="C455" s="54"/>
      <c r="D455" s="54"/>
      <c r="E455" s="54"/>
      <c r="F455" s="54"/>
      <c r="G455" s="54"/>
      <c r="H455" s="54"/>
      <c r="I455" s="54"/>
      <c r="J455" s="54"/>
      <c r="K455" s="54"/>
      <c r="L455" s="54"/>
      <c r="M455" s="54"/>
      <c r="N455" s="54"/>
      <c r="O455" s="54"/>
      <c r="P455" s="54"/>
      <c r="Q455" s="54"/>
      <c r="R455" s="54"/>
      <c r="S455" s="54"/>
      <c r="T455" s="54"/>
      <c r="U455" s="54"/>
      <c r="V455" s="189"/>
      <c r="W455" s="91"/>
      <c r="X455" s="67"/>
      <c r="Y455" s="89" t="s">
        <v>784</v>
      </c>
      <c r="Z455" s="67"/>
      <c r="AA455" s="102"/>
      <c r="AB455" s="54"/>
      <c r="AC455" s="54"/>
      <c r="AD455" s="54"/>
      <c r="AE455" s="54"/>
      <c r="AF455" s="54"/>
      <c r="AG455" s="54"/>
      <c r="AH455" s="54"/>
      <c r="AI455" s="54"/>
      <c r="AJ455" s="54"/>
      <c r="AK455" s="54"/>
      <c r="AL455" s="54"/>
      <c r="AM455" s="54"/>
      <c r="AN455" s="54"/>
      <c r="AO455" s="54"/>
      <c r="AP455" s="54"/>
      <c r="AQ455" s="54"/>
    </row>
    <row r="456" spans="1:43" ht="36.75" thickTop="1" thickBot="1">
      <c r="A456" s="54"/>
      <c r="B456" s="54"/>
      <c r="C456" s="54"/>
      <c r="D456" s="54"/>
      <c r="E456" s="54"/>
      <c r="F456" s="54"/>
      <c r="G456" s="54"/>
      <c r="H456" s="54"/>
      <c r="I456" s="54"/>
      <c r="J456" s="54"/>
      <c r="K456" s="54"/>
      <c r="L456" s="54"/>
      <c r="M456" s="54"/>
      <c r="N456" s="54"/>
      <c r="O456" s="54"/>
      <c r="P456" s="54"/>
      <c r="Q456" s="54"/>
      <c r="R456" s="54"/>
      <c r="S456" s="54"/>
      <c r="T456" s="54"/>
      <c r="U456" s="54"/>
      <c r="V456" s="189"/>
      <c r="W456" s="91"/>
      <c r="X456" s="67"/>
      <c r="Y456" s="89" t="s">
        <v>785</v>
      </c>
      <c r="Z456" s="67"/>
      <c r="AA456" s="102"/>
      <c r="AB456" s="54"/>
      <c r="AC456" s="54"/>
      <c r="AD456" s="54"/>
      <c r="AE456" s="54"/>
      <c r="AF456" s="54"/>
      <c r="AG456" s="54"/>
      <c r="AH456" s="54"/>
      <c r="AI456" s="54"/>
      <c r="AJ456" s="54"/>
      <c r="AK456" s="54"/>
      <c r="AL456" s="54"/>
      <c r="AM456" s="54"/>
      <c r="AN456" s="54"/>
      <c r="AO456" s="54"/>
      <c r="AP456" s="54"/>
      <c r="AQ456" s="54"/>
    </row>
    <row r="457" spans="1:43" ht="36.75" thickTop="1" thickBot="1">
      <c r="A457" s="54"/>
      <c r="B457" s="54"/>
      <c r="C457" s="54"/>
      <c r="D457" s="54"/>
      <c r="E457" s="54"/>
      <c r="F457" s="54"/>
      <c r="G457" s="54"/>
      <c r="H457" s="54"/>
      <c r="I457" s="54"/>
      <c r="J457" s="54"/>
      <c r="K457" s="54"/>
      <c r="L457" s="54"/>
      <c r="M457" s="54"/>
      <c r="N457" s="54"/>
      <c r="O457" s="54"/>
      <c r="P457" s="54"/>
      <c r="Q457" s="54"/>
      <c r="R457" s="54"/>
      <c r="S457" s="54"/>
      <c r="T457" s="54"/>
      <c r="U457" s="54"/>
      <c r="V457" s="189"/>
      <c r="W457" s="91"/>
      <c r="X457" s="67"/>
      <c r="Y457" s="89" t="s">
        <v>786</v>
      </c>
      <c r="Z457" s="67"/>
      <c r="AA457" s="102"/>
      <c r="AB457" s="54"/>
      <c r="AC457" s="54"/>
      <c r="AD457" s="54"/>
      <c r="AE457" s="54"/>
      <c r="AF457" s="54"/>
      <c r="AG457" s="54"/>
      <c r="AH457" s="54"/>
      <c r="AI457" s="54"/>
      <c r="AJ457" s="54"/>
      <c r="AK457" s="54"/>
      <c r="AL457" s="54"/>
      <c r="AM457" s="54"/>
      <c r="AN457" s="54"/>
      <c r="AO457" s="54"/>
      <c r="AP457" s="54"/>
      <c r="AQ457" s="54"/>
    </row>
    <row r="458" spans="1:43" ht="36.75" thickTop="1" thickBot="1">
      <c r="A458" s="54"/>
      <c r="B458" s="54"/>
      <c r="C458" s="54"/>
      <c r="D458" s="54"/>
      <c r="E458" s="54"/>
      <c r="F458" s="54"/>
      <c r="G458" s="54"/>
      <c r="H458" s="54"/>
      <c r="I458" s="54"/>
      <c r="J458" s="54"/>
      <c r="K458" s="54"/>
      <c r="L458" s="54"/>
      <c r="M458" s="54"/>
      <c r="N458" s="54"/>
      <c r="O458" s="54"/>
      <c r="P458" s="54"/>
      <c r="Q458" s="54"/>
      <c r="R458" s="54"/>
      <c r="S458" s="54"/>
      <c r="T458" s="54"/>
      <c r="U458" s="54"/>
      <c r="V458" s="189"/>
      <c r="W458" s="91"/>
      <c r="X458" s="67"/>
      <c r="Y458" s="89" t="s">
        <v>787</v>
      </c>
      <c r="Z458" s="67"/>
      <c r="AA458" s="102"/>
      <c r="AB458" s="54"/>
      <c r="AC458" s="54"/>
      <c r="AD458" s="54"/>
      <c r="AE458" s="54"/>
      <c r="AF458" s="54"/>
      <c r="AG458" s="54"/>
      <c r="AH458" s="54"/>
      <c r="AI458" s="54"/>
      <c r="AJ458" s="54"/>
      <c r="AK458" s="54"/>
      <c r="AL458" s="54"/>
      <c r="AM458" s="54"/>
      <c r="AN458" s="54"/>
      <c r="AO458" s="54"/>
      <c r="AP458" s="54"/>
      <c r="AQ458" s="54"/>
    </row>
    <row r="459" spans="1:43" ht="36.75" thickTop="1" thickBot="1">
      <c r="A459" s="54"/>
      <c r="B459" s="54"/>
      <c r="C459" s="54"/>
      <c r="D459" s="54"/>
      <c r="E459" s="54"/>
      <c r="F459" s="54"/>
      <c r="G459" s="54"/>
      <c r="H459" s="54"/>
      <c r="I459" s="54"/>
      <c r="J459" s="54"/>
      <c r="K459" s="54"/>
      <c r="L459" s="54"/>
      <c r="M459" s="54"/>
      <c r="N459" s="54"/>
      <c r="O459" s="54"/>
      <c r="P459" s="54"/>
      <c r="Q459" s="54"/>
      <c r="R459" s="54"/>
      <c r="S459" s="54"/>
      <c r="T459" s="54"/>
      <c r="U459" s="54"/>
      <c r="V459" s="189"/>
      <c r="W459" s="91"/>
      <c r="X459" s="67"/>
      <c r="Y459" s="89" t="s">
        <v>788</v>
      </c>
      <c r="Z459" s="67"/>
      <c r="AA459" s="102"/>
      <c r="AB459" s="54"/>
      <c r="AC459" s="54"/>
      <c r="AD459" s="54"/>
      <c r="AE459" s="54"/>
      <c r="AF459" s="54"/>
      <c r="AG459" s="54"/>
      <c r="AH459" s="54"/>
      <c r="AI459" s="54"/>
      <c r="AJ459" s="54"/>
      <c r="AK459" s="54"/>
      <c r="AL459" s="54"/>
      <c r="AM459" s="54"/>
      <c r="AN459" s="54"/>
      <c r="AO459" s="54"/>
      <c r="AP459" s="54"/>
      <c r="AQ459" s="54"/>
    </row>
    <row r="460" spans="1:43" ht="36.75" thickTop="1" thickBot="1">
      <c r="A460" s="54"/>
      <c r="B460" s="54"/>
      <c r="C460" s="54"/>
      <c r="D460" s="54"/>
      <c r="E460" s="54"/>
      <c r="F460" s="54"/>
      <c r="G460" s="54"/>
      <c r="H460" s="54"/>
      <c r="I460" s="54"/>
      <c r="J460" s="54"/>
      <c r="K460" s="54"/>
      <c r="L460" s="54"/>
      <c r="M460" s="54"/>
      <c r="N460" s="54"/>
      <c r="O460" s="54"/>
      <c r="P460" s="54"/>
      <c r="Q460" s="54"/>
      <c r="R460" s="54"/>
      <c r="S460" s="54"/>
      <c r="T460" s="54"/>
      <c r="U460" s="54"/>
      <c r="V460" s="189"/>
      <c r="W460" s="91"/>
      <c r="X460" s="67"/>
      <c r="Y460" s="89" t="s">
        <v>789</v>
      </c>
      <c r="Z460" s="67"/>
      <c r="AA460" s="102"/>
      <c r="AB460" s="54"/>
      <c r="AC460" s="54"/>
      <c r="AD460" s="54"/>
      <c r="AE460" s="54"/>
      <c r="AF460" s="54"/>
      <c r="AG460" s="54"/>
      <c r="AH460" s="54"/>
      <c r="AI460" s="54"/>
      <c r="AJ460" s="54"/>
      <c r="AK460" s="54"/>
      <c r="AL460" s="54"/>
      <c r="AM460" s="54"/>
      <c r="AN460" s="54"/>
      <c r="AO460" s="54"/>
      <c r="AP460" s="54"/>
      <c r="AQ460" s="54"/>
    </row>
    <row r="461" spans="1:43" ht="36.75" thickTop="1" thickBot="1">
      <c r="A461" s="54"/>
      <c r="B461" s="54"/>
      <c r="C461" s="54"/>
      <c r="D461" s="54"/>
      <c r="E461" s="54"/>
      <c r="F461" s="54"/>
      <c r="G461" s="54"/>
      <c r="H461" s="54"/>
      <c r="I461" s="54"/>
      <c r="J461" s="54"/>
      <c r="K461" s="54"/>
      <c r="L461" s="54"/>
      <c r="M461" s="54"/>
      <c r="N461" s="54"/>
      <c r="O461" s="54"/>
      <c r="P461" s="54"/>
      <c r="Q461" s="54"/>
      <c r="R461" s="54"/>
      <c r="S461" s="54"/>
      <c r="T461" s="54"/>
      <c r="U461" s="54"/>
      <c r="V461" s="189"/>
      <c r="W461" s="91"/>
      <c r="X461" s="97"/>
      <c r="Y461" s="89" t="s">
        <v>790</v>
      </c>
      <c r="Z461" s="67"/>
      <c r="AA461" s="102"/>
      <c r="AB461" s="54"/>
      <c r="AC461" s="54"/>
      <c r="AD461" s="54"/>
      <c r="AE461" s="54"/>
      <c r="AF461" s="54"/>
      <c r="AG461" s="54"/>
      <c r="AH461" s="54"/>
      <c r="AI461" s="54"/>
      <c r="AJ461" s="54"/>
      <c r="AK461" s="54"/>
      <c r="AL461" s="54"/>
      <c r="AM461" s="54"/>
      <c r="AN461" s="54"/>
      <c r="AO461" s="54"/>
      <c r="AP461" s="54"/>
      <c r="AQ461" s="54"/>
    </row>
    <row r="462" spans="1:43" ht="36.75" thickTop="1" thickBot="1">
      <c r="A462" s="54"/>
      <c r="B462" s="54"/>
      <c r="C462" s="54"/>
      <c r="D462" s="54"/>
      <c r="E462" s="54"/>
      <c r="F462" s="54"/>
      <c r="G462" s="54"/>
      <c r="H462" s="54"/>
      <c r="I462" s="54"/>
      <c r="J462" s="54"/>
      <c r="K462" s="54"/>
      <c r="L462" s="54"/>
      <c r="M462" s="54"/>
      <c r="N462" s="54"/>
      <c r="O462" s="54"/>
      <c r="P462" s="54"/>
      <c r="Q462" s="54"/>
      <c r="R462" s="54"/>
      <c r="S462" s="54"/>
      <c r="T462" s="54"/>
      <c r="U462" s="54"/>
      <c r="V462" s="189"/>
      <c r="W462" s="91"/>
      <c r="X462" s="67"/>
      <c r="Y462" s="89" t="s">
        <v>791</v>
      </c>
      <c r="Z462" s="67"/>
      <c r="AA462" s="102"/>
      <c r="AB462" s="54"/>
      <c r="AC462" s="54"/>
      <c r="AD462" s="54"/>
      <c r="AE462" s="54"/>
      <c r="AF462" s="54"/>
      <c r="AG462" s="54"/>
      <c r="AH462" s="54"/>
      <c r="AI462" s="54"/>
      <c r="AJ462" s="54"/>
      <c r="AK462" s="54"/>
      <c r="AL462" s="54"/>
      <c r="AM462" s="54"/>
      <c r="AN462" s="54"/>
      <c r="AO462" s="54"/>
      <c r="AP462" s="54"/>
      <c r="AQ462" s="54"/>
    </row>
    <row r="463" spans="1:43" ht="36.75" thickTop="1" thickBot="1">
      <c r="A463" s="54"/>
      <c r="B463" s="54"/>
      <c r="C463" s="54"/>
      <c r="D463" s="54"/>
      <c r="E463" s="54"/>
      <c r="F463" s="54"/>
      <c r="G463" s="54"/>
      <c r="H463" s="54"/>
      <c r="I463" s="54"/>
      <c r="J463" s="54"/>
      <c r="K463" s="54"/>
      <c r="L463" s="54"/>
      <c r="M463" s="54"/>
      <c r="N463" s="54"/>
      <c r="O463" s="54"/>
      <c r="P463" s="54"/>
      <c r="Q463" s="54"/>
      <c r="R463" s="54"/>
      <c r="S463" s="54"/>
      <c r="T463" s="54"/>
      <c r="U463" s="54"/>
      <c r="V463" s="189"/>
      <c r="W463" s="91"/>
      <c r="X463" s="67"/>
      <c r="Y463" s="89" t="s">
        <v>792</v>
      </c>
      <c r="Z463" s="67"/>
      <c r="AA463" s="102"/>
      <c r="AB463" s="54"/>
      <c r="AC463" s="54"/>
      <c r="AD463" s="54"/>
      <c r="AE463" s="54"/>
      <c r="AF463" s="54"/>
      <c r="AG463" s="54"/>
      <c r="AH463" s="54"/>
      <c r="AI463" s="54"/>
      <c r="AJ463" s="54"/>
      <c r="AK463" s="54"/>
      <c r="AL463" s="54"/>
      <c r="AM463" s="54"/>
      <c r="AN463" s="54"/>
      <c r="AO463" s="54"/>
      <c r="AP463" s="54"/>
      <c r="AQ463" s="54"/>
    </row>
    <row r="464" spans="1:43" ht="36.75" thickTop="1" thickBot="1">
      <c r="A464" s="54"/>
      <c r="B464" s="54"/>
      <c r="C464" s="54"/>
      <c r="D464" s="54"/>
      <c r="E464" s="54"/>
      <c r="F464" s="54"/>
      <c r="G464" s="54"/>
      <c r="H464" s="54"/>
      <c r="I464" s="54"/>
      <c r="J464" s="54"/>
      <c r="K464" s="54"/>
      <c r="L464" s="54"/>
      <c r="M464" s="54"/>
      <c r="N464" s="54"/>
      <c r="O464" s="54"/>
      <c r="P464" s="54"/>
      <c r="Q464" s="54"/>
      <c r="R464" s="54"/>
      <c r="S464" s="54"/>
      <c r="T464" s="54"/>
      <c r="U464" s="54"/>
      <c r="V464" s="189"/>
      <c r="W464" s="91"/>
      <c r="X464" s="67"/>
      <c r="Y464" s="89" t="s">
        <v>793</v>
      </c>
      <c r="Z464" s="67"/>
      <c r="AA464" s="102"/>
      <c r="AB464" s="54"/>
      <c r="AC464" s="54"/>
      <c r="AD464" s="54"/>
      <c r="AE464" s="54"/>
      <c r="AF464" s="54"/>
      <c r="AG464" s="54"/>
      <c r="AH464" s="54"/>
      <c r="AI464" s="54"/>
      <c r="AJ464" s="54"/>
      <c r="AK464" s="54"/>
      <c r="AL464" s="54"/>
      <c r="AM464" s="54"/>
      <c r="AN464" s="54"/>
      <c r="AO464" s="54"/>
      <c r="AP464" s="54"/>
      <c r="AQ464" s="54"/>
    </row>
    <row r="465" spans="1:43" ht="36.75" thickTop="1" thickBot="1">
      <c r="A465" s="54"/>
      <c r="B465" s="54"/>
      <c r="C465" s="54"/>
      <c r="D465" s="54"/>
      <c r="E465" s="54"/>
      <c r="F465" s="54"/>
      <c r="G465" s="54"/>
      <c r="H465" s="54"/>
      <c r="I465" s="54"/>
      <c r="J465" s="54"/>
      <c r="K465" s="54"/>
      <c r="L465" s="54"/>
      <c r="M465" s="54"/>
      <c r="N465" s="54"/>
      <c r="O465" s="54"/>
      <c r="P465" s="54"/>
      <c r="Q465" s="54"/>
      <c r="R465" s="54"/>
      <c r="S465" s="54"/>
      <c r="T465" s="54"/>
      <c r="U465" s="54"/>
      <c r="V465" s="189"/>
      <c r="W465" s="91"/>
      <c r="X465" s="67"/>
      <c r="Y465" s="89" t="s">
        <v>794</v>
      </c>
      <c r="Z465" s="67"/>
      <c r="AA465" s="102"/>
      <c r="AB465" s="54"/>
      <c r="AC465" s="54"/>
      <c r="AD465" s="54"/>
      <c r="AE465" s="54"/>
      <c r="AF465" s="54"/>
      <c r="AG465" s="54"/>
      <c r="AH465" s="54"/>
      <c r="AI465" s="54"/>
      <c r="AJ465" s="54"/>
      <c r="AK465" s="54"/>
      <c r="AL465" s="54"/>
      <c r="AM465" s="54"/>
      <c r="AN465" s="54"/>
      <c r="AO465" s="54"/>
      <c r="AP465" s="54"/>
      <c r="AQ465" s="54"/>
    </row>
    <row r="466" spans="1:43" ht="36.75" thickTop="1" thickBot="1">
      <c r="A466" s="54"/>
      <c r="B466" s="54"/>
      <c r="C466" s="54"/>
      <c r="D466" s="54"/>
      <c r="E466" s="54"/>
      <c r="F466" s="54"/>
      <c r="G466" s="54"/>
      <c r="H466" s="54"/>
      <c r="I466" s="54"/>
      <c r="J466" s="54"/>
      <c r="K466" s="54"/>
      <c r="L466" s="54"/>
      <c r="M466" s="54"/>
      <c r="N466" s="54"/>
      <c r="O466" s="54"/>
      <c r="P466" s="54"/>
      <c r="Q466" s="54"/>
      <c r="R466" s="54"/>
      <c r="S466" s="54"/>
      <c r="T466" s="54"/>
      <c r="U466" s="54"/>
      <c r="V466" s="189"/>
      <c r="W466" s="91"/>
      <c r="X466" s="67"/>
      <c r="Y466" s="89" t="s">
        <v>795</v>
      </c>
      <c r="Z466" s="67"/>
      <c r="AA466" s="102"/>
      <c r="AB466" s="54"/>
      <c r="AC466" s="54"/>
      <c r="AD466" s="54"/>
      <c r="AE466" s="54"/>
      <c r="AF466" s="54"/>
      <c r="AG466" s="54"/>
      <c r="AH466" s="54"/>
      <c r="AI466" s="54"/>
      <c r="AJ466" s="54"/>
      <c r="AK466" s="54"/>
      <c r="AL466" s="54"/>
      <c r="AM466" s="54"/>
      <c r="AN466" s="54"/>
      <c r="AO466" s="54"/>
      <c r="AP466" s="54"/>
      <c r="AQ466" s="54"/>
    </row>
    <row r="467" spans="1:43" ht="36.75" thickTop="1" thickBot="1">
      <c r="A467" s="54"/>
      <c r="B467" s="54"/>
      <c r="C467" s="54"/>
      <c r="D467" s="54"/>
      <c r="E467" s="54"/>
      <c r="F467" s="54"/>
      <c r="G467" s="54"/>
      <c r="H467" s="54"/>
      <c r="I467" s="54"/>
      <c r="J467" s="54"/>
      <c r="K467" s="54"/>
      <c r="L467" s="54"/>
      <c r="M467" s="54"/>
      <c r="N467" s="54"/>
      <c r="O467" s="54"/>
      <c r="P467" s="54"/>
      <c r="Q467" s="54"/>
      <c r="R467" s="54"/>
      <c r="S467" s="54"/>
      <c r="T467" s="54"/>
      <c r="U467" s="54"/>
      <c r="V467" s="189"/>
      <c r="W467" s="91"/>
      <c r="X467" s="67"/>
      <c r="Y467" s="89" t="s">
        <v>158</v>
      </c>
      <c r="Z467" s="67"/>
      <c r="AA467" s="102"/>
      <c r="AB467" s="54"/>
      <c r="AC467" s="54"/>
      <c r="AD467" s="54"/>
      <c r="AE467" s="54"/>
      <c r="AF467" s="54"/>
      <c r="AG467" s="54"/>
      <c r="AH467" s="54"/>
      <c r="AI467" s="54"/>
      <c r="AJ467" s="54"/>
      <c r="AK467" s="54"/>
      <c r="AL467" s="54"/>
      <c r="AM467" s="54"/>
      <c r="AN467" s="54"/>
      <c r="AO467" s="54"/>
      <c r="AP467" s="54"/>
      <c r="AQ467" s="54"/>
    </row>
    <row r="468" spans="1:43" ht="36.75" thickTop="1" thickBot="1">
      <c r="A468" s="54"/>
      <c r="B468" s="54"/>
      <c r="C468" s="54"/>
      <c r="D468" s="54"/>
      <c r="E468" s="54"/>
      <c r="F468" s="54"/>
      <c r="G468" s="54"/>
      <c r="H468" s="54"/>
      <c r="I468" s="54"/>
      <c r="J468" s="54"/>
      <c r="K468" s="54"/>
      <c r="L468" s="54"/>
      <c r="M468" s="54"/>
      <c r="N468" s="54"/>
      <c r="O468" s="54"/>
      <c r="P468" s="54"/>
      <c r="Q468" s="54"/>
      <c r="R468" s="54"/>
      <c r="S468" s="54"/>
      <c r="T468" s="54"/>
      <c r="U468" s="54"/>
      <c r="V468" s="189"/>
      <c r="W468" s="91"/>
      <c r="X468" s="67"/>
      <c r="Y468" s="89" t="s">
        <v>796</v>
      </c>
      <c r="Z468" s="67"/>
      <c r="AA468" s="102"/>
      <c r="AB468" s="54"/>
      <c r="AC468" s="54"/>
      <c r="AD468" s="54"/>
      <c r="AE468" s="54"/>
      <c r="AF468" s="54"/>
      <c r="AG468" s="54"/>
      <c r="AH468" s="54"/>
      <c r="AI468" s="54"/>
      <c r="AJ468" s="54"/>
      <c r="AK468" s="54"/>
      <c r="AL468" s="54"/>
      <c r="AM468" s="54"/>
      <c r="AN468" s="54"/>
      <c r="AO468" s="54"/>
      <c r="AP468" s="54"/>
      <c r="AQ468" s="54"/>
    </row>
    <row r="469" spans="1:43" ht="36.75" thickTop="1" thickBot="1">
      <c r="A469" s="54"/>
      <c r="B469" s="54"/>
      <c r="C469" s="54"/>
      <c r="D469" s="54"/>
      <c r="E469" s="54"/>
      <c r="F469" s="54"/>
      <c r="G469" s="54"/>
      <c r="H469" s="54"/>
      <c r="I469" s="54"/>
      <c r="J469" s="54"/>
      <c r="K469" s="54"/>
      <c r="L469" s="54"/>
      <c r="M469" s="54"/>
      <c r="N469" s="54"/>
      <c r="O469" s="54"/>
      <c r="P469" s="54"/>
      <c r="Q469" s="54"/>
      <c r="R469" s="54"/>
      <c r="S469" s="54"/>
      <c r="T469" s="54"/>
      <c r="U469" s="54"/>
      <c r="V469" s="189"/>
      <c r="W469" s="91"/>
      <c r="X469" s="67"/>
      <c r="Y469" s="89" t="s">
        <v>797</v>
      </c>
      <c r="Z469" s="67"/>
      <c r="AA469" s="102"/>
      <c r="AB469" s="54"/>
      <c r="AC469" s="54"/>
      <c r="AD469" s="54"/>
      <c r="AE469" s="54"/>
      <c r="AF469" s="54"/>
      <c r="AG469" s="54"/>
      <c r="AH469" s="54"/>
      <c r="AI469" s="54"/>
      <c r="AJ469" s="54"/>
      <c r="AK469" s="54"/>
      <c r="AL469" s="54"/>
      <c r="AM469" s="54"/>
      <c r="AN469" s="54"/>
      <c r="AO469" s="54"/>
      <c r="AP469" s="54"/>
      <c r="AQ469" s="54"/>
    </row>
    <row r="470" spans="1:43" ht="36.75" thickTop="1" thickBot="1">
      <c r="A470" s="54"/>
      <c r="B470" s="54"/>
      <c r="C470" s="54"/>
      <c r="D470" s="54"/>
      <c r="E470" s="54"/>
      <c r="F470" s="54"/>
      <c r="G470" s="54"/>
      <c r="H470" s="54"/>
      <c r="I470" s="54"/>
      <c r="J470" s="54"/>
      <c r="K470" s="54"/>
      <c r="L470" s="54"/>
      <c r="M470" s="54"/>
      <c r="N470" s="54"/>
      <c r="O470" s="54"/>
      <c r="P470" s="54"/>
      <c r="Q470" s="54"/>
      <c r="R470" s="54"/>
      <c r="S470" s="54"/>
      <c r="T470" s="54"/>
      <c r="U470" s="54"/>
      <c r="V470" s="189"/>
      <c r="W470" s="91"/>
      <c r="X470" s="67"/>
      <c r="Y470" s="89" t="s">
        <v>798</v>
      </c>
      <c r="Z470" s="67"/>
      <c r="AA470" s="102"/>
      <c r="AB470" s="54"/>
      <c r="AC470" s="54"/>
      <c r="AD470" s="54"/>
      <c r="AE470" s="54"/>
      <c r="AF470" s="54"/>
      <c r="AG470" s="54"/>
      <c r="AH470" s="54"/>
      <c r="AI470" s="54"/>
      <c r="AJ470" s="54"/>
      <c r="AK470" s="54"/>
      <c r="AL470" s="54"/>
      <c r="AM470" s="54"/>
      <c r="AN470" s="54"/>
      <c r="AO470" s="54"/>
      <c r="AP470" s="54"/>
      <c r="AQ470" s="54"/>
    </row>
    <row r="471" spans="1:43" ht="36.75" thickTop="1" thickBot="1">
      <c r="A471" s="54"/>
      <c r="B471" s="54"/>
      <c r="C471" s="54"/>
      <c r="D471" s="54"/>
      <c r="E471" s="54"/>
      <c r="F471" s="54"/>
      <c r="G471" s="54"/>
      <c r="H471" s="54"/>
      <c r="I471" s="54"/>
      <c r="J471" s="54"/>
      <c r="K471" s="54"/>
      <c r="L471" s="54"/>
      <c r="M471" s="54"/>
      <c r="N471" s="54"/>
      <c r="O471" s="54"/>
      <c r="P471" s="54"/>
      <c r="Q471" s="54"/>
      <c r="R471" s="54"/>
      <c r="S471" s="54"/>
      <c r="T471" s="54"/>
      <c r="U471" s="54"/>
      <c r="V471" s="189"/>
      <c r="W471" s="91"/>
      <c r="X471" s="67"/>
      <c r="Y471" s="89" t="s">
        <v>799</v>
      </c>
      <c r="Z471" s="67"/>
      <c r="AA471" s="102"/>
      <c r="AB471" s="54"/>
      <c r="AC471" s="54"/>
      <c r="AD471" s="54"/>
      <c r="AE471" s="54"/>
      <c r="AF471" s="54"/>
      <c r="AG471" s="54"/>
      <c r="AH471" s="54"/>
      <c r="AI471" s="54"/>
      <c r="AJ471" s="54"/>
      <c r="AK471" s="54"/>
      <c r="AL471" s="54"/>
      <c r="AM471" s="54"/>
      <c r="AN471" s="54"/>
      <c r="AO471" s="54"/>
      <c r="AP471" s="54"/>
      <c r="AQ471" s="54"/>
    </row>
    <row r="472" spans="1:43" ht="36.75" thickTop="1" thickBot="1">
      <c r="A472" s="54"/>
      <c r="B472" s="54"/>
      <c r="C472" s="54"/>
      <c r="D472" s="54"/>
      <c r="E472" s="54"/>
      <c r="F472" s="54"/>
      <c r="G472" s="54"/>
      <c r="H472" s="54"/>
      <c r="I472" s="54"/>
      <c r="J472" s="54"/>
      <c r="K472" s="54"/>
      <c r="L472" s="54"/>
      <c r="M472" s="54"/>
      <c r="N472" s="54"/>
      <c r="O472" s="54"/>
      <c r="P472" s="54"/>
      <c r="Q472" s="54"/>
      <c r="R472" s="54"/>
      <c r="S472" s="54"/>
      <c r="T472" s="54"/>
      <c r="U472" s="54"/>
      <c r="V472" s="189"/>
      <c r="W472" s="91"/>
      <c r="X472" s="67"/>
      <c r="Y472" s="89" t="s">
        <v>800</v>
      </c>
      <c r="Z472" s="67"/>
      <c r="AA472" s="102"/>
      <c r="AB472" s="54"/>
      <c r="AC472" s="54"/>
      <c r="AD472" s="54"/>
      <c r="AE472" s="54"/>
      <c r="AF472" s="54"/>
      <c r="AG472" s="54"/>
      <c r="AH472" s="54"/>
      <c r="AI472" s="54"/>
      <c r="AJ472" s="54"/>
      <c r="AK472" s="54"/>
      <c r="AL472" s="54"/>
      <c r="AM472" s="54"/>
      <c r="AN472" s="54"/>
      <c r="AO472" s="54"/>
      <c r="AP472" s="54"/>
      <c r="AQ472" s="54"/>
    </row>
    <row r="473" spans="1:43" ht="36.75" thickTop="1" thickBot="1">
      <c r="A473" s="54"/>
      <c r="B473" s="54"/>
      <c r="C473" s="54"/>
      <c r="D473" s="54"/>
      <c r="E473" s="54"/>
      <c r="F473" s="54"/>
      <c r="G473" s="54"/>
      <c r="H473" s="54"/>
      <c r="I473" s="54"/>
      <c r="J473" s="54"/>
      <c r="K473" s="54"/>
      <c r="L473" s="54"/>
      <c r="M473" s="54"/>
      <c r="N473" s="54"/>
      <c r="O473" s="54"/>
      <c r="P473" s="54"/>
      <c r="Q473" s="54"/>
      <c r="R473" s="54"/>
      <c r="S473" s="54"/>
      <c r="T473" s="54"/>
      <c r="U473" s="54"/>
      <c r="V473" s="189"/>
      <c r="W473" s="91"/>
      <c r="X473" s="67"/>
      <c r="Y473" s="89" t="s">
        <v>801</v>
      </c>
      <c r="Z473" s="67"/>
      <c r="AA473" s="102"/>
      <c r="AB473" s="54"/>
      <c r="AC473" s="54"/>
      <c r="AD473" s="54"/>
      <c r="AE473" s="54"/>
      <c r="AF473" s="54"/>
      <c r="AG473" s="54"/>
      <c r="AH473" s="54"/>
      <c r="AI473" s="54"/>
      <c r="AJ473" s="54"/>
      <c r="AK473" s="54"/>
      <c r="AL473" s="54"/>
      <c r="AM473" s="54"/>
      <c r="AN473" s="54"/>
      <c r="AO473" s="54"/>
      <c r="AP473" s="54"/>
      <c r="AQ473" s="54"/>
    </row>
    <row r="474" spans="1:43" ht="36.75" thickTop="1" thickBot="1">
      <c r="A474" s="54"/>
      <c r="B474" s="54"/>
      <c r="C474" s="54"/>
      <c r="D474" s="54"/>
      <c r="E474" s="54"/>
      <c r="F474" s="54"/>
      <c r="G474" s="54"/>
      <c r="H474" s="54"/>
      <c r="I474" s="54"/>
      <c r="J474" s="54"/>
      <c r="K474" s="54"/>
      <c r="L474" s="54"/>
      <c r="M474" s="54"/>
      <c r="N474" s="54"/>
      <c r="O474" s="54"/>
      <c r="P474" s="54"/>
      <c r="Q474" s="54"/>
      <c r="R474" s="54"/>
      <c r="S474" s="54"/>
      <c r="T474" s="54"/>
      <c r="U474" s="54"/>
      <c r="V474" s="189"/>
      <c r="W474" s="91"/>
      <c r="X474" s="67"/>
      <c r="Y474" s="89" t="s">
        <v>359</v>
      </c>
      <c r="Z474" s="67"/>
      <c r="AA474" s="102"/>
      <c r="AB474" s="54"/>
      <c r="AC474" s="54"/>
      <c r="AD474" s="54"/>
      <c r="AE474" s="54"/>
      <c r="AF474" s="54"/>
      <c r="AG474" s="54"/>
      <c r="AH474" s="54"/>
      <c r="AI474" s="54"/>
      <c r="AJ474" s="54"/>
      <c r="AK474" s="54"/>
      <c r="AL474" s="54"/>
      <c r="AM474" s="54"/>
      <c r="AN474" s="54"/>
      <c r="AO474" s="54"/>
      <c r="AP474" s="54"/>
      <c r="AQ474" s="54"/>
    </row>
    <row r="475" spans="1:43" ht="36.75" thickTop="1" thickBot="1">
      <c r="A475" s="54"/>
      <c r="B475" s="54"/>
      <c r="C475" s="54"/>
      <c r="D475" s="54"/>
      <c r="E475" s="54"/>
      <c r="F475" s="54"/>
      <c r="G475" s="54"/>
      <c r="H475" s="54"/>
      <c r="I475" s="54"/>
      <c r="J475" s="54"/>
      <c r="K475" s="54"/>
      <c r="L475" s="54"/>
      <c r="M475" s="54"/>
      <c r="N475" s="54"/>
      <c r="O475" s="54"/>
      <c r="P475" s="54"/>
      <c r="Q475" s="54"/>
      <c r="R475" s="54"/>
      <c r="S475" s="54"/>
      <c r="T475" s="54"/>
      <c r="U475" s="54"/>
      <c r="V475" s="189"/>
      <c r="W475" s="91"/>
      <c r="X475" s="67"/>
      <c r="Y475" s="89" t="s">
        <v>802</v>
      </c>
      <c r="Z475" s="67"/>
      <c r="AA475" s="102"/>
      <c r="AB475" s="54"/>
      <c r="AC475" s="54"/>
      <c r="AD475" s="54"/>
      <c r="AE475" s="54"/>
      <c r="AF475" s="54"/>
      <c r="AG475" s="54"/>
      <c r="AH475" s="54"/>
      <c r="AI475" s="54"/>
      <c r="AJ475" s="54"/>
      <c r="AK475" s="54"/>
      <c r="AL475" s="54"/>
      <c r="AM475" s="54"/>
      <c r="AN475" s="54"/>
      <c r="AO475" s="54"/>
      <c r="AP475" s="54"/>
      <c r="AQ475" s="54"/>
    </row>
    <row r="476" spans="1:43" ht="36.75" thickTop="1" thickBot="1">
      <c r="A476" s="54"/>
      <c r="B476" s="54"/>
      <c r="C476" s="54"/>
      <c r="D476" s="54"/>
      <c r="E476" s="54"/>
      <c r="F476" s="54"/>
      <c r="G476" s="54"/>
      <c r="H476" s="54"/>
      <c r="I476" s="54"/>
      <c r="J476" s="54"/>
      <c r="K476" s="54"/>
      <c r="L476" s="54"/>
      <c r="M476" s="54"/>
      <c r="N476" s="54"/>
      <c r="O476" s="54"/>
      <c r="P476" s="54"/>
      <c r="Q476" s="54"/>
      <c r="R476" s="54"/>
      <c r="S476" s="54"/>
      <c r="T476" s="54"/>
      <c r="U476" s="54"/>
      <c r="V476" s="189"/>
      <c r="W476" s="91"/>
      <c r="X476" s="67"/>
      <c r="Y476" s="89" t="s">
        <v>803</v>
      </c>
      <c r="Z476" s="67"/>
      <c r="AA476" s="102"/>
      <c r="AB476" s="54"/>
      <c r="AC476" s="54"/>
      <c r="AD476" s="54"/>
      <c r="AE476" s="54"/>
      <c r="AF476" s="54"/>
      <c r="AG476" s="54"/>
      <c r="AH476" s="54"/>
      <c r="AI476" s="54"/>
      <c r="AJ476" s="54"/>
      <c r="AK476" s="54"/>
      <c r="AL476" s="54"/>
      <c r="AM476" s="54"/>
      <c r="AN476" s="54"/>
      <c r="AO476" s="54"/>
      <c r="AP476" s="54"/>
      <c r="AQ476" s="54"/>
    </row>
    <row r="477" spans="1:43" ht="36.75" thickTop="1" thickBot="1">
      <c r="A477" s="54"/>
      <c r="B477" s="54"/>
      <c r="C477" s="54"/>
      <c r="D477" s="54"/>
      <c r="E477" s="54"/>
      <c r="F477" s="54"/>
      <c r="G477" s="54"/>
      <c r="H477" s="54"/>
      <c r="I477" s="54"/>
      <c r="J477" s="54"/>
      <c r="K477" s="54"/>
      <c r="L477" s="54"/>
      <c r="M477" s="54"/>
      <c r="N477" s="54"/>
      <c r="O477" s="54"/>
      <c r="P477" s="54"/>
      <c r="Q477" s="54"/>
      <c r="R477" s="54"/>
      <c r="S477" s="54"/>
      <c r="T477" s="54"/>
      <c r="U477" s="54"/>
      <c r="V477" s="189"/>
      <c r="W477" s="91"/>
      <c r="X477" s="67"/>
      <c r="Y477" s="89" t="s">
        <v>804</v>
      </c>
      <c r="Z477" s="67"/>
      <c r="AA477" s="102"/>
      <c r="AB477" s="54"/>
      <c r="AC477" s="54"/>
      <c r="AD477" s="54"/>
      <c r="AE477" s="54"/>
      <c r="AF477" s="54"/>
      <c r="AG477" s="54"/>
      <c r="AH477" s="54"/>
      <c r="AI477" s="54"/>
      <c r="AJ477" s="54"/>
      <c r="AK477" s="54"/>
      <c r="AL477" s="54"/>
      <c r="AM477" s="54"/>
      <c r="AN477" s="54"/>
      <c r="AO477" s="54"/>
      <c r="AP477" s="54"/>
      <c r="AQ477" s="54"/>
    </row>
    <row r="478" spans="1:43" ht="36.75" thickTop="1" thickBot="1">
      <c r="A478" s="54"/>
      <c r="B478" s="54"/>
      <c r="C478" s="54"/>
      <c r="D478" s="54"/>
      <c r="E478" s="54"/>
      <c r="F478" s="54"/>
      <c r="G478" s="54"/>
      <c r="H478" s="54"/>
      <c r="I478" s="54"/>
      <c r="J478" s="54"/>
      <c r="K478" s="54"/>
      <c r="L478" s="54"/>
      <c r="M478" s="54"/>
      <c r="N478" s="54"/>
      <c r="O478" s="54"/>
      <c r="P478" s="54"/>
      <c r="Q478" s="54"/>
      <c r="R478" s="54"/>
      <c r="S478" s="54"/>
      <c r="T478" s="54"/>
      <c r="U478" s="54"/>
      <c r="V478" s="189"/>
      <c r="W478" s="91"/>
      <c r="X478" s="67"/>
      <c r="Y478" s="89" t="s">
        <v>805</v>
      </c>
      <c r="Z478" s="67"/>
      <c r="AA478" s="102"/>
      <c r="AB478" s="54"/>
      <c r="AC478" s="54"/>
      <c r="AD478" s="54"/>
      <c r="AE478" s="54"/>
      <c r="AF478" s="54"/>
      <c r="AG478" s="54"/>
      <c r="AH478" s="54"/>
      <c r="AI478" s="54"/>
      <c r="AJ478" s="54"/>
      <c r="AK478" s="54"/>
      <c r="AL478" s="54"/>
      <c r="AM478" s="54"/>
      <c r="AN478" s="54"/>
      <c r="AO478" s="54"/>
      <c r="AP478" s="54"/>
      <c r="AQ478" s="54"/>
    </row>
    <row r="479" spans="1:43" ht="36.75" thickTop="1" thickBot="1">
      <c r="A479" s="54"/>
      <c r="B479" s="54"/>
      <c r="C479" s="54"/>
      <c r="D479" s="54"/>
      <c r="E479" s="54"/>
      <c r="F479" s="54"/>
      <c r="G479" s="54"/>
      <c r="H479" s="54"/>
      <c r="I479" s="54"/>
      <c r="J479" s="54"/>
      <c r="K479" s="54"/>
      <c r="L479" s="54"/>
      <c r="M479" s="54"/>
      <c r="N479" s="54"/>
      <c r="O479" s="54"/>
      <c r="P479" s="54"/>
      <c r="Q479" s="54"/>
      <c r="R479" s="54"/>
      <c r="S479" s="54"/>
      <c r="T479" s="54"/>
      <c r="U479" s="54"/>
      <c r="V479" s="189"/>
      <c r="W479" s="91"/>
      <c r="X479" s="67"/>
      <c r="Y479" s="89" t="s">
        <v>806</v>
      </c>
      <c r="Z479" s="67"/>
      <c r="AA479" s="102"/>
      <c r="AB479" s="54"/>
      <c r="AC479" s="54"/>
      <c r="AD479" s="54"/>
      <c r="AE479" s="54"/>
      <c r="AF479" s="54"/>
      <c r="AG479" s="54"/>
      <c r="AH479" s="54"/>
      <c r="AI479" s="54"/>
      <c r="AJ479" s="54"/>
      <c r="AK479" s="54"/>
      <c r="AL479" s="54"/>
      <c r="AM479" s="54"/>
      <c r="AN479" s="54"/>
      <c r="AO479" s="54"/>
      <c r="AP479" s="54"/>
      <c r="AQ479" s="54"/>
    </row>
    <row r="480" spans="1:43" ht="36.75" thickTop="1" thickBot="1">
      <c r="A480" s="54"/>
      <c r="B480" s="54"/>
      <c r="C480" s="54"/>
      <c r="D480" s="54"/>
      <c r="E480" s="54"/>
      <c r="F480" s="54"/>
      <c r="G480" s="54"/>
      <c r="H480" s="54"/>
      <c r="I480" s="54"/>
      <c r="J480" s="54"/>
      <c r="K480" s="54"/>
      <c r="L480" s="54"/>
      <c r="M480" s="54"/>
      <c r="N480" s="54"/>
      <c r="O480" s="54"/>
      <c r="P480" s="54"/>
      <c r="Q480" s="54"/>
      <c r="R480" s="54"/>
      <c r="S480" s="54"/>
      <c r="T480" s="54"/>
      <c r="U480" s="54"/>
      <c r="V480" s="189"/>
      <c r="W480" s="91"/>
      <c r="X480" s="67"/>
      <c r="Y480" s="89" t="s">
        <v>807</v>
      </c>
      <c r="Z480" s="67"/>
      <c r="AA480" s="102"/>
      <c r="AB480" s="54"/>
      <c r="AC480" s="54"/>
      <c r="AD480" s="54"/>
      <c r="AE480" s="54"/>
      <c r="AF480" s="54"/>
      <c r="AG480" s="54"/>
      <c r="AH480" s="54"/>
      <c r="AI480" s="54"/>
      <c r="AJ480" s="54"/>
      <c r="AK480" s="54"/>
      <c r="AL480" s="54"/>
      <c r="AM480" s="54"/>
      <c r="AN480" s="54"/>
      <c r="AO480" s="54"/>
      <c r="AP480" s="54"/>
      <c r="AQ480" s="54"/>
    </row>
    <row r="481" spans="1:43" ht="36.75" thickTop="1" thickBot="1">
      <c r="A481" s="54"/>
      <c r="B481" s="54"/>
      <c r="C481" s="54"/>
      <c r="D481" s="54"/>
      <c r="E481" s="54"/>
      <c r="F481" s="54"/>
      <c r="G481" s="54"/>
      <c r="H481" s="54"/>
      <c r="I481" s="54"/>
      <c r="J481" s="54"/>
      <c r="K481" s="54"/>
      <c r="L481" s="54"/>
      <c r="M481" s="54"/>
      <c r="N481" s="54"/>
      <c r="O481" s="54"/>
      <c r="P481" s="54"/>
      <c r="Q481" s="54"/>
      <c r="R481" s="54"/>
      <c r="S481" s="54"/>
      <c r="T481" s="54"/>
      <c r="U481" s="54"/>
      <c r="V481" s="189"/>
      <c r="W481" s="91"/>
      <c r="X481" s="67"/>
      <c r="Y481" s="89" t="s">
        <v>808</v>
      </c>
      <c r="Z481" s="67"/>
      <c r="AA481" s="102"/>
      <c r="AB481" s="54"/>
      <c r="AC481" s="54"/>
      <c r="AD481" s="54"/>
      <c r="AE481" s="54"/>
      <c r="AF481" s="54"/>
      <c r="AG481" s="54"/>
      <c r="AH481" s="54"/>
      <c r="AI481" s="54"/>
      <c r="AJ481" s="54"/>
      <c r="AK481" s="54"/>
      <c r="AL481" s="54"/>
      <c r="AM481" s="54"/>
      <c r="AN481" s="54"/>
      <c r="AO481" s="54"/>
      <c r="AP481" s="54"/>
      <c r="AQ481" s="54"/>
    </row>
    <row r="482" spans="1:43" ht="36.75" thickTop="1" thickBot="1">
      <c r="A482" s="54"/>
      <c r="B482" s="54"/>
      <c r="C482" s="54"/>
      <c r="D482" s="54"/>
      <c r="E482" s="54"/>
      <c r="F482" s="54"/>
      <c r="G482" s="54"/>
      <c r="H482" s="54"/>
      <c r="I482" s="54"/>
      <c r="J482" s="54"/>
      <c r="K482" s="54"/>
      <c r="L482" s="54"/>
      <c r="M482" s="54"/>
      <c r="N482" s="54"/>
      <c r="O482" s="54"/>
      <c r="P482" s="54"/>
      <c r="Q482" s="54"/>
      <c r="R482" s="54"/>
      <c r="S482" s="54"/>
      <c r="T482" s="54"/>
      <c r="U482" s="54"/>
      <c r="V482" s="189"/>
      <c r="W482" s="91"/>
      <c r="X482" s="97"/>
      <c r="Y482" s="89" t="s">
        <v>809</v>
      </c>
      <c r="Z482" s="67"/>
      <c r="AA482" s="102"/>
      <c r="AB482" s="54"/>
      <c r="AC482" s="54"/>
      <c r="AD482" s="54"/>
      <c r="AE482" s="54"/>
      <c r="AF482" s="54"/>
      <c r="AG482" s="54"/>
      <c r="AH482" s="54"/>
      <c r="AI482" s="54"/>
      <c r="AJ482" s="54"/>
      <c r="AK482" s="54"/>
      <c r="AL482" s="54"/>
      <c r="AM482" s="54"/>
      <c r="AN482" s="54"/>
      <c r="AO482" s="54"/>
      <c r="AP482" s="54"/>
      <c r="AQ482" s="54"/>
    </row>
    <row r="483" spans="1:43" ht="36.75" thickTop="1" thickBot="1">
      <c r="A483" s="54"/>
      <c r="B483" s="54"/>
      <c r="C483" s="54"/>
      <c r="D483" s="54"/>
      <c r="E483" s="54"/>
      <c r="F483" s="54"/>
      <c r="G483" s="54"/>
      <c r="H483" s="54"/>
      <c r="I483" s="54"/>
      <c r="J483" s="54"/>
      <c r="K483" s="54"/>
      <c r="L483" s="54"/>
      <c r="M483" s="54"/>
      <c r="N483" s="54"/>
      <c r="O483" s="54"/>
      <c r="P483" s="54"/>
      <c r="Q483" s="54"/>
      <c r="R483" s="54"/>
      <c r="S483" s="54"/>
      <c r="T483" s="54"/>
      <c r="U483" s="54"/>
      <c r="V483" s="189"/>
      <c r="W483" s="91"/>
      <c r="X483" s="67"/>
      <c r="Y483" s="89" t="s">
        <v>810</v>
      </c>
      <c r="Z483" s="67"/>
      <c r="AA483" s="102"/>
      <c r="AB483" s="54"/>
      <c r="AC483" s="54"/>
      <c r="AD483" s="54"/>
      <c r="AE483" s="54"/>
      <c r="AF483" s="54"/>
      <c r="AG483" s="54"/>
      <c r="AH483" s="54"/>
      <c r="AI483" s="54"/>
      <c r="AJ483" s="54"/>
      <c r="AK483" s="54"/>
      <c r="AL483" s="54"/>
      <c r="AM483" s="54"/>
      <c r="AN483" s="54"/>
      <c r="AO483" s="54"/>
      <c r="AP483" s="54"/>
      <c r="AQ483" s="54"/>
    </row>
    <row r="484" spans="1:43" ht="36.75" thickTop="1" thickBot="1">
      <c r="A484" s="54"/>
      <c r="B484" s="54"/>
      <c r="C484" s="54"/>
      <c r="D484" s="54"/>
      <c r="E484" s="54"/>
      <c r="F484" s="54"/>
      <c r="G484" s="54"/>
      <c r="H484" s="54"/>
      <c r="I484" s="54"/>
      <c r="J484" s="54"/>
      <c r="K484" s="54"/>
      <c r="L484" s="54"/>
      <c r="M484" s="54"/>
      <c r="N484" s="54"/>
      <c r="O484" s="54"/>
      <c r="P484" s="54"/>
      <c r="Q484" s="54"/>
      <c r="R484" s="54"/>
      <c r="S484" s="54"/>
      <c r="T484" s="54"/>
      <c r="U484" s="54"/>
      <c r="V484" s="189"/>
      <c r="W484" s="91"/>
      <c r="X484" s="67"/>
      <c r="Y484" s="89" t="s">
        <v>811</v>
      </c>
      <c r="Z484" s="67"/>
      <c r="AA484" s="102"/>
      <c r="AB484" s="54"/>
      <c r="AC484" s="54"/>
      <c r="AD484" s="54"/>
      <c r="AE484" s="54"/>
      <c r="AF484" s="54"/>
      <c r="AG484" s="54"/>
      <c r="AH484" s="54"/>
      <c r="AI484" s="54"/>
      <c r="AJ484" s="54"/>
      <c r="AK484" s="54"/>
      <c r="AL484" s="54"/>
      <c r="AM484" s="54"/>
      <c r="AN484" s="54"/>
      <c r="AO484" s="54"/>
      <c r="AP484" s="54"/>
      <c r="AQ484" s="54"/>
    </row>
    <row r="485" spans="1:43" ht="36.75" thickTop="1" thickBot="1">
      <c r="A485" s="54"/>
      <c r="B485" s="54"/>
      <c r="C485" s="54"/>
      <c r="D485" s="54"/>
      <c r="E485" s="54"/>
      <c r="F485" s="54"/>
      <c r="G485" s="54"/>
      <c r="H485" s="54"/>
      <c r="I485" s="54"/>
      <c r="J485" s="54"/>
      <c r="K485" s="54"/>
      <c r="L485" s="54"/>
      <c r="M485" s="54"/>
      <c r="N485" s="54"/>
      <c r="O485" s="54"/>
      <c r="P485" s="54"/>
      <c r="Q485" s="54"/>
      <c r="R485" s="54"/>
      <c r="S485" s="54"/>
      <c r="T485" s="54"/>
      <c r="U485" s="54"/>
      <c r="V485" s="189"/>
      <c r="W485" s="91"/>
      <c r="X485" s="67"/>
      <c r="Y485" s="89" t="s">
        <v>812</v>
      </c>
      <c r="Z485" s="67"/>
      <c r="AA485" s="102"/>
      <c r="AB485" s="54"/>
      <c r="AC485" s="54"/>
      <c r="AD485" s="54"/>
      <c r="AE485" s="54"/>
      <c r="AF485" s="54"/>
      <c r="AG485" s="54"/>
      <c r="AH485" s="54"/>
      <c r="AI485" s="54"/>
      <c r="AJ485" s="54"/>
      <c r="AK485" s="54"/>
      <c r="AL485" s="54"/>
      <c r="AM485" s="54"/>
      <c r="AN485" s="54"/>
      <c r="AO485" s="54"/>
      <c r="AP485" s="54"/>
      <c r="AQ485" s="54"/>
    </row>
    <row r="486" spans="1:43" ht="36.75" thickTop="1" thickBot="1">
      <c r="A486" s="54"/>
      <c r="B486" s="54"/>
      <c r="C486" s="54"/>
      <c r="D486" s="54"/>
      <c r="E486" s="54"/>
      <c r="F486" s="54"/>
      <c r="G486" s="54"/>
      <c r="H486" s="54"/>
      <c r="I486" s="54"/>
      <c r="J486" s="54"/>
      <c r="K486" s="54"/>
      <c r="L486" s="54"/>
      <c r="M486" s="54"/>
      <c r="N486" s="54"/>
      <c r="O486" s="54"/>
      <c r="P486" s="54"/>
      <c r="Q486" s="54"/>
      <c r="R486" s="54"/>
      <c r="S486" s="54"/>
      <c r="T486" s="54"/>
      <c r="U486" s="54"/>
      <c r="V486" s="189"/>
      <c r="W486" s="91"/>
      <c r="X486" s="67"/>
      <c r="Y486" s="89" t="s">
        <v>813</v>
      </c>
      <c r="Z486" s="67"/>
      <c r="AA486" s="102"/>
      <c r="AB486" s="54"/>
      <c r="AC486" s="54"/>
      <c r="AD486" s="54"/>
      <c r="AE486" s="54"/>
      <c r="AF486" s="54"/>
      <c r="AG486" s="54"/>
      <c r="AH486" s="54"/>
      <c r="AI486" s="54"/>
      <c r="AJ486" s="54"/>
      <c r="AK486" s="54"/>
      <c r="AL486" s="54"/>
      <c r="AM486" s="54"/>
      <c r="AN486" s="54"/>
      <c r="AO486" s="54"/>
      <c r="AP486" s="54"/>
      <c r="AQ486" s="54"/>
    </row>
    <row r="487" spans="1:43" ht="36.75" thickTop="1" thickBot="1">
      <c r="A487" s="54"/>
      <c r="B487" s="54"/>
      <c r="C487" s="54"/>
      <c r="D487" s="54"/>
      <c r="E487" s="54"/>
      <c r="F487" s="54"/>
      <c r="G487" s="54"/>
      <c r="H487" s="54"/>
      <c r="I487" s="54"/>
      <c r="J487" s="54"/>
      <c r="K487" s="54"/>
      <c r="L487" s="54"/>
      <c r="M487" s="54"/>
      <c r="N487" s="54"/>
      <c r="O487" s="54"/>
      <c r="P487" s="54"/>
      <c r="Q487" s="54"/>
      <c r="R487" s="54"/>
      <c r="S487" s="54"/>
      <c r="T487" s="54"/>
      <c r="U487" s="54"/>
      <c r="V487" s="189"/>
      <c r="W487" s="91"/>
      <c r="X487" s="67"/>
      <c r="Y487" s="89" t="s">
        <v>814</v>
      </c>
      <c r="Z487" s="67"/>
      <c r="AA487" s="102"/>
      <c r="AB487" s="54"/>
      <c r="AC487" s="54"/>
      <c r="AD487" s="54"/>
      <c r="AE487" s="54"/>
      <c r="AF487" s="54"/>
      <c r="AG487" s="54"/>
      <c r="AH487" s="54"/>
      <c r="AI487" s="54"/>
      <c r="AJ487" s="54"/>
      <c r="AK487" s="54"/>
      <c r="AL487" s="54"/>
      <c r="AM487" s="54"/>
      <c r="AN487" s="54"/>
      <c r="AO487" s="54"/>
      <c r="AP487" s="54"/>
      <c r="AQ487" s="54"/>
    </row>
    <row r="488" spans="1:43" ht="36.75" thickTop="1" thickBot="1">
      <c r="A488" s="54"/>
      <c r="B488" s="54"/>
      <c r="C488" s="54"/>
      <c r="D488" s="54"/>
      <c r="E488" s="54"/>
      <c r="F488" s="54"/>
      <c r="G488" s="54"/>
      <c r="H488" s="54"/>
      <c r="I488" s="54"/>
      <c r="J488" s="54"/>
      <c r="K488" s="54"/>
      <c r="L488" s="54"/>
      <c r="M488" s="54"/>
      <c r="N488" s="54"/>
      <c r="O488" s="54"/>
      <c r="P488" s="54"/>
      <c r="Q488" s="54"/>
      <c r="R488" s="54"/>
      <c r="S488" s="54"/>
      <c r="T488" s="54"/>
      <c r="U488" s="54"/>
      <c r="V488" s="189"/>
      <c r="W488" s="91"/>
      <c r="X488" s="67"/>
      <c r="Y488" s="89" t="s">
        <v>815</v>
      </c>
      <c r="Z488" s="67"/>
      <c r="AA488" s="102"/>
      <c r="AB488" s="54"/>
      <c r="AC488" s="54"/>
      <c r="AD488" s="54"/>
      <c r="AE488" s="54"/>
      <c r="AF488" s="54"/>
      <c r="AG488" s="54"/>
      <c r="AH488" s="54"/>
      <c r="AI488" s="54"/>
      <c r="AJ488" s="54"/>
      <c r="AK488" s="54"/>
      <c r="AL488" s="54"/>
      <c r="AM488" s="54"/>
      <c r="AN488" s="54"/>
      <c r="AO488" s="54"/>
      <c r="AP488" s="54"/>
      <c r="AQ488" s="54"/>
    </row>
    <row r="489" spans="1:43" ht="36.75" thickTop="1" thickBot="1">
      <c r="A489" s="54"/>
      <c r="B489" s="54"/>
      <c r="C489" s="54"/>
      <c r="D489" s="54"/>
      <c r="E489" s="54"/>
      <c r="F489" s="54"/>
      <c r="G489" s="54"/>
      <c r="H489" s="54"/>
      <c r="I489" s="54"/>
      <c r="J489" s="54"/>
      <c r="K489" s="54"/>
      <c r="L489" s="54"/>
      <c r="M489" s="54"/>
      <c r="N489" s="54"/>
      <c r="O489" s="54"/>
      <c r="P489" s="54"/>
      <c r="Q489" s="54"/>
      <c r="R489" s="54"/>
      <c r="S489" s="54"/>
      <c r="T489" s="54"/>
      <c r="U489" s="54"/>
      <c r="V489" s="189"/>
      <c r="W489" s="91"/>
      <c r="X489" s="67"/>
      <c r="Y489" s="89" t="s">
        <v>816</v>
      </c>
      <c r="Z489" s="67"/>
      <c r="AA489" s="102"/>
      <c r="AB489" s="54"/>
      <c r="AC489" s="54"/>
      <c r="AD489" s="54"/>
      <c r="AE489" s="54"/>
      <c r="AF489" s="54"/>
      <c r="AG489" s="54"/>
      <c r="AH489" s="54"/>
      <c r="AI489" s="54"/>
      <c r="AJ489" s="54"/>
      <c r="AK489" s="54"/>
      <c r="AL489" s="54"/>
      <c r="AM489" s="54"/>
      <c r="AN489" s="54"/>
      <c r="AO489" s="54"/>
      <c r="AP489" s="54"/>
      <c r="AQ489" s="54"/>
    </row>
    <row r="490" spans="1:43" ht="36.75" thickTop="1" thickBot="1">
      <c r="A490" s="54"/>
      <c r="B490" s="54"/>
      <c r="C490" s="54"/>
      <c r="D490" s="54"/>
      <c r="E490" s="54"/>
      <c r="F490" s="54"/>
      <c r="G490" s="54"/>
      <c r="H490" s="54"/>
      <c r="I490" s="54"/>
      <c r="J490" s="54"/>
      <c r="K490" s="54"/>
      <c r="L490" s="54"/>
      <c r="M490" s="54"/>
      <c r="N490" s="54"/>
      <c r="O490" s="54"/>
      <c r="P490" s="54"/>
      <c r="Q490" s="54"/>
      <c r="R490" s="54"/>
      <c r="S490" s="54"/>
      <c r="T490" s="54"/>
      <c r="U490" s="54"/>
      <c r="V490" s="189"/>
      <c r="W490" s="91"/>
      <c r="X490" s="67"/>
      <c r="Y490" s="89" t="s">
        <v>817</v>
      </c>
      <c r="Z490" s="67"/>
      <c r="AA490" s="102"/>
      <c r="AB490" s="54"/>
      <c r="AC490" s="54"/>
      <c r="AD490" s="54"/>
      <c r="AE490" s="54"/>
      <c r="AF490" s="54"/>
      <c r="AG490" s="54"/>
      <c r="AH490" s="54"/>
      <c r="AI490" s="54"/>
      <c r="AJ490" s="54"/>
      <c r="AK490" s="54"/>
      <c r="AL490" s="54"/>
      <c r="AM490" s="54"/>
      <c r="AN490" s="54"/>
      <c r="AO490" s="54"/>
      <c r="AP490" s="54"/>
      <c r="AQ490" s="54"/>
    </row>
    <row r="491" spans="1:43" ht="36.75" thickTop="1" thickBot="1">
      <c r="A491" s="54"/>
      <c r="B491" s="54"/>
      <c r="C491" s="54"/>
      <c r="D491" s="54"/>
      <c r="E491" s="54"/>
      <c r="F491" s="54"/>
      <c r="G491" s="54"/>
      <c r="H491" s="54"/>
      <c r="I491" s="54"/>
      <c r="J491" s="54"/>
      <c r="K491" s="54"/>
      <c r="L491" s="54"/>
      <c r="M491" s="54"/>
      <c r="N491" s="54"/>
      <c r="O491" s="54"/>
      <c r="P491" s="54"/>
      <c r="Q491" s="54"/>
      <c r="R491" s="54"/>
      <c r="S491" s="54"/>
      <c r="T491" s="54"/>
      <c r="U491" s="54"/>
      <c r="V491" s="189"/>
      <c r="W491" s="91"/>
      <c r="X491" s="67"/>
      <c r="Y491" s="89" t="s">
        <v>818</v>
      </c>
      <c r="Z491" s="67"/>
      <c r="AA491" s="102"/>
      <c r="AB491" s="54"/>
      <c r="AC491" s="54"/>
      <c r="AD491" s="54"/>
      <c r="AE491" s="54"/>
      <c r="AF491" s="54"/>
      <c r="AG491" s="54"/>
      <c r="AH491" s="54"/>
      <c r="AI491" s="54"/>
      <c r="AJ491" s="54"/>
      <c r="AK491" s="54"/>
      <c r="AL491" s="54"/>
      <c r="AM491" s="54"/>
      <c r="AN491" s="54"/>
      <c r="AO491" s="54"/>
      <c r="AP491" s="54"/>
      <c r="AQ491" s="54"/>
    </row>
    <row r="492" spans="1:43" ht="36.75" thickTop="1" thickBot="1">
      <c r="A492" s="54"/>
      <c r="B492" s="54"/>
      <c r="C492" s="54"/>
      <c r="D492" s="54"/>
      <c r="E492" s="54"/>
      <c r="F492" s="54"/>
      <c r="G492" s="54"/>
      <c r="H492" s="54"/>
      <c r="I492" s="54"/>
      <c r="J492" s="54"/>
      <c r="K492" s="54"/>
      <c r="L492" s="54"/>
      <c r="M492" s="54"/>
      <c r="N492" s="54"/>
      <c r="O492" s="54"/>
      <c r="P492" s="54"/>
      <c r="Q492" s="54"/>
      <c r="R492" s="54"/>
      <c r="S492" s="54"/>
      <c r="T492" s="54"/>
      <c r="U492" s="54"/>
      <c r="V492" s="189"/>
      <c r="W492" s="91"/>
      <c r="X492" s="67"/>
      <c r="Y492" s="89" t="s">
        <v>819</v>
      </c>
      <c r="Z492" s="67"/>
      <c r="AA492" s="102"/>
      <c r="AB492" s="54"/>
      <c r="AC492" s="54"/>
      <c r="AD492" s="54"/>
      <c r="AE492" s="54"/>
      <c r="AF492" s="54"/>
      <c r="AG492" s="54"/>
      <c r="AH492" s="54"/>
      <c r="AI492" s="54"/>
      <c r="AJ492" s="54"/>
      <c r="AK492" s="54"/>
      <c r="AL492" s="54"/>
      <c r="AM492" s="54"/>
      <c r="AN492" s="54"/>
      <c r="AO492" s="54"/>
      <c r="AP492" s="54"/>
      <c r="AQ492" s="54"/>
    </row>
    <row r="493" spans="1:43" ht="36.75" thickTop="1" thickBot="1">
      <c r="A493" s="54"/>
      <c r="B493" s="54"/>
      <c r="C493" s="54"/>
      <c r="D493" s="54"/>
      <c r="E493" s="54"/>
      <c r="F493" s="54"/>
      <c r="G493" s="54"/>
      <c r="H493" s="54"/>
      <c r="I493" s="54"/>
      <c r="J493" s="54"/>
      <c r="K493" s="54"/>
      <c r="L493" s="54"/>
      <c r="M493" s="54"/>
      <c r="N493" s="54"/>
      <c r="O493" s="54"/>
      <c r="P493" s="54"/>
      <c r="Q493" s="54"/>
      <c r="R493" s="54"/>
      <c r="S493" s="54"/>
      <c r="T493" s="54"/>
      <c r="U493" s="54"/>
      <c r="V493" s="189"/>
      <c r="W493" s="91"/>
      <c r="X493" s="67"/>
      <c r="Y493" s="89" t="s">
        <v>820</v>
      </c>
      <c r="Z493" s="67"/>
      <c r="AA493" s="102"/>
      <c r="AB493" s="54"/>
      <c r="AC493" s="54"/>
      <c r="AD493" s="54"/>
      <c r="AE493" s="54"/>
      <c r="AF493" s="54"/>
      <c r="AG493" s="54"/>
      <c r="AH493" s="54"/>
      <c r="AI493" s="54"/>
      <c r="AJ493" s="54"/>
      <c r="AK493" s="54"/>
      <c r="AL493" s="54"/>
      <c r="AM493" s="54"/>
      <c r="AN493" s="54"/>
      <c r="AO493" s="54"/>
      <c r="AP493" s="54"/>
      <c r="AQ493" s="54"/>
    </row>
    <row r="494" spans="1:43" ht="36.75" thickTop="1" thickBot="1">
      <c r="A494" s="54"/>
      <c r="B494" s="54"/>
      <c r="C494" s="54"/>
      <c r="D494" s="54"/>
      <c r="E494" s="54"/>
      <c r="F494" s="54"/>
      <c r="G494" s="54"/>
      <c r="H494" s="54"/>
      <c r="I494" s="54"/>
      <c r="J494" s="54"/>
      <c r="K494" s="54"/>
      <c r="L494" s="54"/>
      <c r="M494" s="54"/>
      <c r="N494" s="54"/>
      <c r="O494" s="54"/>
      <c r="P494" s="54"/>
      <c r="Q494" s="54"/>
      <c r="R494" s="54"/>
      <c r="S494" s="54"/>
      <c r="T494" s="54"/>
      <c r="U494" s="54"/>
      <c r="V494" s="189"/>
      <c r="W494" s="91"/>
      <c r="X494" s="67"/>
      <c r="Y494" s="89" t="s">
        <v>821</v>
      </c>
      <c r="Z494" s="67"/>
      <c r="AA494" s="102"/>
      <c r="AB494" s="54"/>
      <c r="AC494" s="54"/>
      <c r="AD494" s="54"/>
      <c r="AE494" s="54"/>
      <c r="AF494" s="54"/>
      <c r="AG494" s="54"/>
      <c r="AH494" s="54"/>
      <c r="AI494" s="54"/>
      <c r="AJ494" s="54"/>
      <c r="AK494" s="54"/>
      <c r="AL494" s="54"/>
      <c r="AM494" s="54"/>
      <c r="AN494" s="54"/>
      <c r="AO494" s="54"/>
      <c r="AP494" s="54"/>
      <c r="AQ494" s="54"/>
    </row>
    <row r="495" spans="1:43" ht="36.75" thickTop="1" thickBot="1">
      <c r="A495" s="54"/>
      <c r="B495" s="54"/>
      <c r="C495" s="54"/>
      <c r="D495" s="54"/>
      <c r="E495" s="54"/>
      <c r="F495" s="54"/>
      <c r="G495" s="54"/>
      <c r="H495" s="54"/>
      <c r="I495" s="54"/>
      <c r="J495" s="54"/>
      <c r="K495" s="54"/>
      <c r="L495" s="54"/>
      <c r="M495" s="54"/>
      <c r="N495" s="54"/>
      <c r="O495" s="54"/>
      <c r="P495" s="54"/>
      <c r="Q495" s="54"/>
      <c r="R495" s="54"/>
      <c r="S495" s="54"/>
      <c r="T495" s="54"/>
      <c r="U495" s="54"/>
      <c r="V495" s="189"/>
      <c r="W495" s="91"/>
      <c r="X495" s="67"/>
      <c r="Y495" s="89" t="s">
        <v>822</v>
      </c>
      <c r="Z495" s="67"/>
      <c r="AA495" s="102"/>
      <c r="AB495" s="54"/>
      <c r="AC495" s="54"/>
      <c r="AD495" s="54"/>
      <c r="AE495" s="54"/>
      <c r="AF495" s="54"/>
      <c r="AG495" s="54"/>
      <c r="AH495" s="54"/>
      <c r="AI495" s="54"/>
      <c r="AJ495" s="54"/>
      <c r="AK495" s="54"/>
      <c r="AL495" s="54"/>
      <c r="AM495" s="54"/>
      <c r="AN495" s="54"/>
      <c r="AO495" s="54"/>
      <c r="AP495" s="54"/>
      <c r="AQ495" s="54"/>
    </row>
    <row r="496" spans="1:43" ht="36.75" thickTop="1" thickBot="1">
      <c r="A496" s="54"/>
      <c r="B496" s="54"/>
      <c r="C496" s="54"/>
      <c r="D496" s="54"/>
      <c r="E496" s="54"/>
      <c r="F496" s="54"/>
      <c r="G496" s="54"/>
      <c r="H496" s="54"/>
      <c r="I496" s="54"/>
      <c r="J496" s="54"/>
      <c r="K496" s="54"/>
      <c r="L496" s="54"/>
      <c r="M496" s="54"/>
      <c r="N496" s="54"/>
      <c r="O496" s="54"/>
      <c r="P496" s="54"/>
      <c r="Q496" s="54"/>
      <c r="R496" s="54"/>
      <c r="S496" s="54"/>
      <c r="T496" s="54"/>
      <c r="U496" s="54"/>
      <c r="V496" s="189"/>
      <c r="W496" s="91"/>
      <c r="X496" s="97"/>
      <c r="Y496" s="89" t="s">
        <v>823</v>
      </c>
      <c r="Z496" s="67"/>
      <c r="AA496" s="102"/>
      <c r="AB496" s="54"/>
      <c r="AC496" s="54"/>
      <c r="AD496" s="54"/>
      <c r="AE496" s="54"/>
      <c r="AF496" s="54"/>
      <c r="AG496" s="54"/>
      <c r="AH496" s="54"/>
      <c r="AI496" s="54"/>
      <c r="AJ496" s="54"/>
      <c r="AK496" s="54"/>
      <c r="AL496" s="54"/>
      <c r="AM496" s="54"/>
      <c r="AN496" s="54"/>
      <c r="AO496" s="54"/>
      <c r="AP496" s="54"/>
      <c r="AQ496" s="54"/>
    </row>
    <row r="497" spans="1:43" ht="36.75" thickTop="1" thickBot="1">
      <c r="A497" s="54"/>
      <c r="B497" s="54"/>
      <c r="C497" s="54"/>
      <c r="D497" s="54"/>
      <c r="E497" s="54"/>
      <c r="F497" s="54"/>
      <c r="G497" s="54"/>
      <c r="H497" s="54"/>
      <c r="I497" s="54"/>
      <c r="J497" s="54"/>
      <c r="K497" s="54"/>
      <c r="L497" s="54"/>
      <c r="M497" s="54"/>
      <c r="N497" s="54"/>
      <c r="O497" s="54"/>
      <c r="P497" s="54"/>
      <c r="Q497" s="54"/>
      <c r="R497" s="54"/>
      <c r="S497" s="54"/>
      <c r="T497" s="54"/>
      <c r="U497" s="54"/>
      <c r="V497" s="189"/>
      <c r="W497" s="91"/>
      <c r="X497" s="67"/>
      <c r="Y497" s="89" t="s">
        <v>824</v>
      </c>
      <c r="Z497" s="67"/>
      <c r="AA497" s="102"/>
      <c r="AB497" s="54"/>
      <c r="AC497" s="54"/>
      <c r="AD497" s="54"/>
      <c r="AE497" s="54"/>
      <c r="AF497" s="54"/>
      <c r="AG497" s="54"/>
      <c r="AH497" s="54"/>
      <c r="AI497" s="54"/>
      <c r="AJ497" s="54"/>
      <c r="AK497" s="54"/>
      <c r="AL497" s="54"/>
      <c r="AM497" s="54"/>
      <c r="AN497" s="54"/>
      <c r="AO497" s="54"/>
      <c r="AP497" s="54"/>
      <c r="AQ497" s="54"/>
    </row>
    <row r="498" spans="1:43" ht="36.75" thickTop="1" thickBot="1">
      <c r="A498" s="54"/>
      <c r="B498" s="54"/>
      <c r="C498" s="54"/>
      <c r="D498" s="54"/>
      <c r="E498" s="54"/>
      <c r="F498" s="54"/>
      <c r="G498" s="54"/>
      <c r="H498" s="54"/>
      <c r="I498" s="54"/>
      <c r="J498" s="54"/>
      <c r="K498" s="54"/>
      <c r="L498" s="54"/>
      <c r="M498" s="54"/>
      <c r="N498" s="54"/>
      <c r="O498" s="54"/>
      <c r="P498" s="54"/>
      <c r="Q498" s="54"/>
      <c r="R498" s="54"/>
      <c r="S498" s="54"/>
      <c r="T498" s="54"/>
      <c r="U498" s="54"/>
      <c r="V498" s="189"/>
      <c r="W498" s="91"/>
      <c r="X498" s="67"/>
      <c r="Y498" s="89" t="s">
        <v>825</v>
      </c>
      <c r="Z498" s="67"/>
      <c r="AA498" s="102"/>
      <c r="AB498" s="54"/>
      <c r="AC498" s="54"/>
      <c r="AD498" s="54"/>
      <c r="AE498" s="54"/>
      <c r="AF498" s="54"/>
      <c r="AG498" s="54"/>
      <c r="AH498" s="54"/>
      <c r="AI498" s="54"/>
      <c r="AJ498" s="54"/>
      <c r="AK498" s="54"/>
      <c r="AL498" s="54"/>
      <c r="AM498" s="54"/>
      <c r="AN498" s="54"/>
      <c r="AO498" s="54"/>
      <c r="AP498" s="54"/>
      <c r="AQ498" s="54"/>
    </row>
    <row r="499" spans="1:43" ht="36.75" thickTop="1" thickBot="1">
      <c r="A499" s="54"/>
      <c r="B499" s="54"/>
      <c r="C499" s="54"/>
      <c r="D499" s="54"/>
      <c r="E499" s="54"/>
      <c r="F499" s="54"/>
      <c r="G499" s="54"/>
      <c r="H499" s="54"/>
      <c r="I499" s="54"/>
      <c r="J499" s="54"/>
      <c r="K499" s="54"/>
      <c r="L499" s="54"/>
      <c r="M499" s="54"/>
      <c r="N499" s="54"/>
      <c r="O499" s="54"/>
      <c r="P499" s="54"/>
      <c r="Q499" s="54"/>
      <c r="R499" s="54"/>
      <c r="S499" s="54"/>
      <c r="T499" s="54"/>
      <c r="U499" s="54"/>
      <c r="V499" s="189"/>
      <c r="W499" s="91"/>
      <c r="X499" s="67"/>
      <c r="Y499" s="89" t="s">
        <v>826</v>
      </c>
      <c r="Z499" s="67"/>
      <c r="AA499" s="102"/>
      <c r="AB499" s="54"/>
      <c r="AC499" s="54"/>
      <c r="AD499" s="54"/>
      <c r="AE499" s="54"/>
      <c r="AF499" s="54"/>
      <c r="AG499" s="54"/>
      <c r="AH499" s="54"/>
      <c r="AI499" s="54"/>
      <c r="AJ499" s="54"/>
      <c r="AK499" s="54"/>
      <c r="AL499" s="54"/>
      <c r="AM499" s="54"/>
      <c r="AN499" s="54"/>
      <c r="AO499" s="54"/>
      <c r="AP499" s="54"/>
      <c r="AQ499" s="54"/>
    </row>
    <row r="500" spans="1:43" ht="36.75" thickTop="1" thickBot="1">
      <c r="A500" s="54"/>
      <c r="B500" s="54"/>
      <c r="C500" s="54"/>
      <c r="D500" s="54"/>
      <c r="E500" s="54"/>
      <c r="F500" s="54"/>
      <c r="G500" s="54"/>
      <c r="H500" s="54"/>
      <c r="I500" s="54"/>
      <c r="J500" s="54"/>
      <c r="K500" s="54"/>
      <c r="L500" s="54"/>
      <c r="M500" s="54"/>
      <c r="N500" s="54"/>
      <c r="O500" s="54"/>
      <c r="P500" s="54"/>
      <c r="Q500" s="54"/>
      <c r="R500" s="54"/>
      <c r="S500" s="54"/>
      <c r="T500" s="54"/>
      <c r="U500" s="54"/>
      <c r="V500" s="189"/>
      <c r="W500" s="91"/>
      <c r="X500" s="67"/>
      <c r="Y500" s="89" t="s">
        <v>827</v>
      </c>
      <c r="Z500" s="67"/>
      <c r="AA500" s="102"/>
      <c r="AB500" s="54"/>
      <c r="AC500" s="54"/>
      <c r="AD500" s="54"/>
      <c r="AE500" s="54"/>
      <c r="AF500" s="54"/>
      <c r="AG500" s="54"/>
      <c r="AH500" s="54"/>
      <c r="AI500" s="54"/>
      <c r="AJ500" s="54"/>
      <c r="AK500" s="54"/>
      <c r="AL500" s="54"/>
      <c r="AM500" s="54"/>
      <c r="AN500" s="54"/>
      <c r="AO500" s="54"/>
      <c r="AP500" s="54"/>
      <c r="AQ500" s="54"/>
    </row>
    <row r="501" spans="1:43" ht="36.75" thickTop="1" thickBot="1">
      <c r="A501" s="54"/>
      <c r="B501" s="54"/>
      <c r="C501" s="54"/>
      <c r="D501" s="54"/>
      <c r="E501" s="54"/>
      <c r="F501" s="54"/>
      <c r="G501" s="54"/>
      <c r="H501" s="54"/>
      <c r="I501" s="54"/>
      <c r="J501" s="54"/>
      <c r="K501" s="54"/>
      <c r="L501" s="54"/>
      <c r="M501" s="54"/>
      <c r="N501" s="54"/>
      <c r="O501" s="54"/>
      <c r="P501" s="54"/>
      <c r="Q501" s="54"/>
      <c r="R501" s="54"/>
      <c r="S501" s="54"/>
      <c r="T501" s="54"/>
      <c r="U501" s="54"/>
      <c r="V501" s="189"/>
      <c r="W501" s="91"/>
      <c r="X501" s="67"/>
      <c r="Y501" s="89" t="s">
        <v>828</v>
      </c>
      <c r="Z501" s="67"/>
      <c r="AA501" s="102"/>
      <c r="AB501" s="54"/>
      <c r="AC501" s="54"/>
      <c r="AD501" s="54"/>
      <c r="AE501" s="54"/>
      <c r="AF501" s="54"/>
      <c r="AG501" s="54"/>
      <c r="AH501" s="54"/>
      <c r="AI501" s="54"/>
      <c r="AJ501" s="54"/>
      <c r="AK501" s="54"/>
      <c r="AL501" s="54"/>
      <c r="AM501" s="54"/>
      <c r="AN501" s="54"/>
      <c r="AO501" s="54"/>
      <c r="AP501" s="54"/>
      <c r="AQ501" s="54"/>
    </row>
    <row r="502" spans="1:43" ht="36.75" thickTop="1" thickBot="1">
      <c r="A502" s="54"/>
      <c r="B502" s="54"/>
      <c r="C502" s="54"/>
      <c r="D502" s="54"/>
      <c r="E502" s="54"/>
      <c r="F502" s="54"/>
      <c r="G502" s="54"/>
      <c r="H502" s="54"/>
      <c r="I502" s="54"/>
      <c r="J502" s="54"/>
      <c r="K502" s="54"/>
      <c r="L502" s="54"/>
      <c r="M502" s="54"/>
      <c r="N502" s="54"/>
      <c r="O502" s="54"/>
      <c r="P502" s="54"/>
      <c r="Q502" s="54"/>
      <c r="R502" s="54"/>
      <c r="S502" s="54"/>
      <c r="T502" s="54"/>
      <c r="U502" s="54"/>
      <c r="V502" s="189"/>
      <c r="W502" s="91"/>
      <c r="X502" s="67"/>
      <c r="Y502" s="89" t="s">
        <v>829</v>
      </c>
      <c r="Z502" s="67"/>
      <c r="AA502" s="102"/>
      <c r="AB502" s="54"/>
      <c r="AC502" s="54"/>
      <c r="AD502" s="54"/>
      <c r="AE502" s="54"/>
      <c r="AF502" s="54"/>
      <c r="AG502" s="54"/>
      <c r="AH502" s="54"/>
      <c r="AI502" s="54"/>
      <c r="AJ502" s="54"/>
      <c r="AK502" s="54"/>
      <c r="AL502" s="54"/>
      <c r="AM502" s="54"/>
      <c r="AN502" s="54"/>
      <c r="AO502" s="54"/>
      <c r="AP502" s="54"/>
      <c r="AQ502" s="54"/>
    </row>
    <row r="503" spans="1:43" ht="36.75" thickTop="1" thickBot="1">
      <c r="A503" s="54"/>
      <c r="B503" s="54"/>
      <c r="C503" s="54"/>
      <c r="D503" s="54"/>
      <c r="E503" s="54"/>
      <c r="F503" s="54"/>
      <c r="G503" s="54"/>
      <c r="H503" s="54"/>
      <c r="I503" s="54"/>
      <c r="J503" s="54"/>
      <c r="K503" s="54"/>
      <c r="L503" s="54"/>
      <c r="M503" s="54"/>
      <c r="N503" s="54"/>
      <c r="O503" s="54"/>
      <c r="P503" s="54"/>
      <c r="Q503" s="54"/>
      <c r="R503" s="54"/>
      <c r="S503" s="54"/>
      <c r="T503" s="54"/>
      <c r="U503" s="54"/>
      <c r="V503" s="189"/>
      <c r="W503" s="91"/>
      <c r="X503" s="67"/>
      <c r="Y503" s="89" t="s">
        <v>830</v>
      </c>
      <c r="Z503" s="67"/>
      <c r="AA503" s="102"/>
      <c r="AB503" s="54"/>
      <c r="AC503" s="54"/>
      <c r="AD503" s="54"/>
      <c r="AE503" s="54"/>
      <c r="AF503" s="54"/>
      <c r="AG503" s="54"/>
      <c r="AH503" s="54"/>
      <c r="AI503" s="54"/>
      <c r="AJ503" s="54"/>
      <c r="AK503" s="54"/>
      <c r="AL503" s="54"/>
      <c r="AM503" s="54"/>
      <c r="AN503" s="54"/>
      <c r="AO503" s="54"/>
      <c r="AP503" s="54"/>
      <c r="AQ503" s="54"/>
    </row>
    <row r="504" spans="1:43" ht="36.75" thickTop="1" thickBot="1">
      <c r="A504" s="54"/>
      <c r="B504" s="54"/>
      <c r="C504" s="54"/>
      <c r="D504" s="54"/>
      <c r="E504" s="54"/>
      <c r="F504" s="54"/>
      <c r="G504" s="54"/>
      <c r="H504" s="54"/>
      <c r="I504" s="54"/>
      <c r="J504" s="54"/>
      <c r="K504" s="54"/>
      <c r="L504" s="54"/>
      <c r="M504" s="54"/>
      <c r="N504" s="54"/>
      <c r="O504" s="54"/>
      <c r="P504" s="54"/>
      <c r="Q504" s="54"/>
      <c r="R504" s="54"/>
      <c r="S504" s="54"/>
      <c r="T504" s="54"/>
      <c r="U504" s="54"/>
      <c r="V504" s="189"/>
      <c r="W504" s="91"/>
      <c r="X504" s="67"/>
      <c r="Y504" s="178"/>
      <c r="Z504" s="67"/>
      <c r="AA504" s="102"/>
      <c r="AB504" s="54"/>
      <c r="AC504" s="54"/>
      <c r="AD504" s="54"/>
      <c r="AE504" s="54"/>
      <c r="AF504" s="54"/>
      <c r="AG504" s="54"/>
      <c r="AH504" s="54"/>
      <c r="AI504" s="54"/>
      <c r="AJ504" s="54"/>
      <c r="AK504" s="54"/>
      <c r="AL504" s="54"/>
      <c r="AM504" s="54"/>
      <c r="AN504" s="54"/>
      <c r="AO504" s="54"/>
      <c r="AP504" s="54"/>
      <c r="AQ504" s="54"/>
    </row>
    <row r="505" spans="1:43" ht="36.75" thickTop="1" thickBot="1">
      <c r="A505" s="54"/>
      <c r="B505" s="54"/>
      <c r="C505" s="54"/>
      <c r="D505" s="54"/>
      <c r="E505" s="54"/>
      <c r="F505" s="54"/>
      <c r="G505" s="54"/>
      <c r="H505" s="54"/>
      <c r="I505" s="54"/>
      <c r="J505" s="54"/>
      <c r="K505" s="54"/>
      <c r="L505" s="54"/>
      <c r="M505" s="54"/>
      <c r="N505" s="54"/>
      <c r="O505" s="54"/>
      <c r="P505" s="54"/>
      <c r="Q505" s="54"/>
      <c r="R505" s="54"/>
      <c r="S505" s="54"/>
      <c r="T505" s="54"/>
      <c r="U505" s="54"/>
      <c r="V505" s="189"/>
      <c r="W505" s="91"/>
      <c r="X505" s="67"/>
      <c r="Y505" s="178"/>
      <c r="Z505" s="67"/>
      <c r="AA505" s="102"/>
      <c r="AB505" s="54"/>
      <c r="AC505" s="54"/>
      <c r="AD505" s="54"/>
      <c r="AE505" s="54"/>
      <c r="AF505" s="54"/>
      <c r="AG505" s="54"/>
      <c r="AH505" s="54"/>
      <c r="AI505" s="54"/>
      <c r="AJ505" s="54"/>
      <c r="AK505" s="54"/>
      <c r="AL505" s="54"/>
      <c r="AM505" s="54"/>
      <c r="AN505" s="54"/>
      <c r="AO505" s="54"/>
      <c r="AP505" s="54"/>
      <c r="AQ505" s="54"/>
    </row>
    <row r="506" spans="1:43" ht="36.75" thickTop="1" thickBot="1">
      <c r="A506" s="54"/>
      <c r="B506" s="54"/>
      <c r="C506" s="54"/>
      <c r="D506" s="54"/>
      <c r="E506" s="54"/>
      <c r="F506" s="54"/>
      <c r="G506" s="54"/>
      <c r="H506" s="54"/>
      <c r="I506" s="54"/>
      <c r="J506" s="54"/>
      <c r="K506" s="54"/>
      <c r="L506" s="54"/>
      <c r="M506" s="54"/>
      <c r="N506" s="54"/>
      <c r="O506" s="54"/>
      <c r="P506" s="54"/>
      <c r="Q506" s="54"/>
      <c r="R506" s="54"/>
      <c r="S506" s="54"/>
      <c r="T506" s="54"/>
      <c r="U506" s="54"/>
      <c r="V506" s="189"/>
      <c r="W506" s="91"/>
      <c r="X506" s="67"/>
      <c r="Y506" s="178"/>
      <c r="Z506" s="67"/>
      <c r="AA506" s="102"/>
      <c r="AB506" s="54"/>
      <c r="AC506" s="54"/>
      <c r="AD506" s="54"/>
      <c r="AE506" s="54"/>
      <c r="AF506" s="54"/>
      <c r="AG506" s="54"/>
      <c r="AH506" s="54"/>
      <c r="AI506" s="54"/>
      <c r="AJ506" s="54"/>
      <c r="AK506" s="54"/>
      <c r="AL506" s="54"/>
      <c r="AM506" s="54"/>
      <c r="AN506" s="54"/>
      <c r="AO506" s="54"/>
      <c r="AP506" s="54"/>
      <c r="AQ506" s="54"/>
    </row>
    <row r="507" spans="1:43" ht="36.75" thickTop="1" thickBot="1">
      <c r="A507" s="54"/>
      <c r="B507" s="54"/>
      <c r="C507" s="54"/>
      <c r="D507" s="54"/>
      <c r="E507" s="54"/>
      <c r="F507" s="54"/>
      <c r="G507" s="54"/>
      <c r="H507" s="54"/>
      <c r="I507" s="54"/>
      <c r="J507" s="54"/>
      <c r="K507" s="54"/>
      <c r="L507" s="54"/>
      <c r="M507" s="54"/>
      <c r="N507" s="54"/>
      <c r="O507" s="54"/>
      <c r="P507" s="54"/>
      <c r="Q507" s="54"/>
      <c r="R507" s="54"/>
      <c r="S507" s="54"/>
      <c r="T507" s="54"/>
      <c r="U507" s="54"/>
      <c r="V507" s="189"/>
      <c r="W507" s="91"/>
      <c r="X507" s="67"/>
      <c r="Y507" s="178"/>
      <c r="Z507" s="67"/>
      <c r="AA507" s="102"/>
      <c r="AB507" s="54"/>
      <c r="AC507" s="54"/>
      <c r="AD507" s="54"/>
      <c r="AE507" s="54"/>
      <c r="AF507" s="54"/>
      <c r="AG507" s="54"/>
      <c r="AH507" s="54"/>
      <c r="AI507" s="54"/>
      <c r="AJ507" s="54"/>
      <c r="AK507" s="54"/>
      <c r="AL507" s="54"/>
      <c r="AM507" s="54"/>
      <c r="AN507" s="54"/>
      <c r="AO507" s="54"/>
      <c r="AP507" s="54"/>
      <c r="AQ507" s="54"/>
    </row>
    <row r="508" spans="1:43" ht="36.75" thickTop="1" thickBot="1">
      <c r="A508" s="54"/>
      <c r="B508" s="54"/>
      <c r="C508" s="54"/>
      <c r="D508" s="54"/>
      <c r="E508" s="54"/>
      <c r="F508" s="54"/>
      <c r="G508" s="54"/>
      <c r="H508" s="54"/>
      <c r="I508" s="54"/>
      <c r="J508" s="54"/>
      <c r="K508" s="54"/>
      <c r="L508" s="54"/>
      <c r="M508" s="54"/>
      <c r="N508" s="54"/>
      <c r="O508" s="54"/>
      <c r="P508" s="54"/>
      <c r="Q508" s="54"/>
      <c r="R508" s="54"/>
      <c r="S508" s="54"/>
      <c r="T508" s="54"/>
      <c r="U508" s="54"/>
      <c r="V508" s="189"/>
      <c r="W508" s="91"/>
      <c r="X508" s="67"/>
      <c r="Y508" s="178"/>
      <c r="Z508" s="67"/>
      <c r="AA508" s="102"/>
      <c r="AB508" s="54"/>
      <c r="AC508" s="54"/>
      <c r="AD508" s="54"/>
      <c r="AE508" s="54"/>
      <c r="AF508" s="54"/>
      <c r="AG508" s="54"/>
      <c r="AH508" s="54"/>
      <c r="AI508" s="54"/>
      <c r="AJ508" s="54"/>
      <c r="AK508" s="54"/>
      <c r="AL508" s="54"/>
      <c r="AM508" s="54"/>
      <c r="AN508" s="54"/>
      <c r="AO508" s="54"/>
      <c r="AP508" s="54"/>
      <c r="AQ508" s="54"/>
    </row>
    <row r="509" spans="1:43" ht="36.75" thickTop="1" thickBot="1">
      <c r="A509" s="54"/>
      <c r="B509" s="54"/>
      <c r="C509" s="54"/>
      <c r="D509" s="54"/>
      <c r="E509" s="54"/>
      <c r="F509" s="54"/>
      <c r="G509" s="54"/>
      <c r="H509" s="54"/>
      <c r="I509" s="54"/>
      <c r="J509" s="54"/>
      <c r="K509" s="54"/>
      <c r="L509" s="54"/>
      <c r="M509" s="54"/>
      <c r="N509" s="54"/>
      <c r="O509" s="54"/>
      <c r="P509" s="54"/>
      <c r="Q509" s="54"/>
      <c r="R509" s="54"/>
      <c r="S509" s="54"/>
      <c r="T509" s="54"/>
      <c r="U509" s="54"/>
      <c r="V509" s="189"/>
      <c r="W509" s="91"/>
      <c r="X509" s="97"/>
      <c r="Y509" s="178"/>
      <c r="Z509" s="67"/>
      <c r="AA509" s="102"/>
      <c r="AB509" s="54"/>
      <c r="AC509" s="54"/>
      <c r="AD509" s="54"/>
      <c r="AE509" s="54"/>
      <c r="AF509" s="54"/>
      <c r="AG509" s="54"/>
      <c r="AH509" s="54"/>
      <c r="AI509" s="54"/>
      <c r="AJ509" s="54"/>
      <c r="AK509" s="54"/>
      <c r="AL509" s="54"/>
      <c r="AM509" s="54"/>
      <c r="AN509" s="54"/>
      <c r="AO509" s="54"/>
      <c r="AP509" s="54"/>
      <c r="AQ509" s="54"/>
    </row>
    <row r="510" spans="1:43" ht="36.75" thickTop="1" thickBot="1">
      <c r="A510" s="54"/>
      <c r="B510" s="54"/>
      <c r="C510" s="54"/>
      <c r="D510" s="54"/>
      <c r="E510" s="54"/>
      <c r="F510" s="54"/>
      <c r="G510" s="54"/>
      <c r="H510" s="54"/>
      <c r="I510" s="54"/>
      <c r="J510" s="54"/>
      <c r="K510" s="54"/>
      <c r="L510" s="54"/>
      <c r="M510" s="54"/>
      <c r="N510" s="54"/>
      <c r="O510" s="54"/>
      <c r="P510" s="54"/>
      <c r="Q510" s="54"/>
      <c r="R510" s="54"/>
      <c r="S510" s="54"/>
      <c r="T510" s="54"/>
      <c r="U510" s="54"/>
      <c r="V510" s="189"/>
      <c r="W510" s="91"/>
      <c r="X510" s="67"/>
      <c r="Y510" s="89"/>
      <c r="Z510" s="67"/>
      <c r="AA510" s="102"/>
      <c r="AB510" s="54"/>
      <c r="AC510" s="54"/>
      <c r="AD510" s="54"/>
      <c r="AE510" s="54"/>
      <c r="AF510" s="54"/>
      <c r="AG510" s="54"/>
      <c r="AH510" s="54"/>
      <c r="AI510" s="54"/>
      <c r="AJ510" s="54"/>
      <c r="AK510" s="54"/>
      <c r="AL510" s="54"/>
      <c r="AM510" s="54"/>
      <c r="AN510" s="54"/>
      <c r="AO510" s="54"/>
      <c r="AP510" s="54"/>
      <c r="AQ510" s="54"/>
    </row>
    <row r="511" spans="1:43" ht="36.75" thickTop="1" thickBot="1">
      <c r="A511" s="54"/>
      <c r="B511" s="54"/>
      <c r="C511" s="54"/>
      <c r="D511" s="54"/>
      <c r="E511" s="54"/>
      <c r="F511" s="54"/>
      <c r="G511" s="54"/>
      <c r="H511" s="54"/>
      <c r="I511" s="54"/>
      <c r="J511" s="54"/>
      <c r="K511" s="54"/>
      <c r="L511" s="54"/>
      <c r="M511" s="54"/>
      <c r="N511" s="54"/>
      <c r="O511" s="54"/>
      <c r="P511" s="54"/>
      <c r="Q511" s="54"/>
      <c r="R511" s="54"/>
      <c r="S511" s="54"/>
      <c r="T511" s="54"/>
      <c r="U511" s="54"/>
      <c r="V511" s="189"/>
      <c r="W511" s="91"/>
      <c r="X511" s="67"/>
      <c r="Y511" s="89"/>
      <c r="Z511" s="67"/>
      <c r="AA511" s="102"/>
      <c r="AB511" s="54"/>
      <c r="AC511" s="54"/>
      <c r="AD511" s="54"/>
      <c r="AE511" s="54"/>
      <c r="AF511" s="54"/>
      <c r="AG511" s="54"/>
      <c r="AH511" s="54"/>
      <c r="AI511" s="54"/>
      <c r="AJ511" s="54"/>
      <c r="AK511" s="54"/>
      <c r="AL511" s="54"/>
      <c r="AM511" s="54"/>
      <c r="AN511" s="54"/>
      <c r="AO511" s="54"/>
      <c r="AP511" s="54"/>
      <c r="AQ511" s="54"/>
    </row>
    <row r="512" spans="1:43" ht="36.75" thickTop="1" thickBot="1">
      <c r="A512" s="54"/>
      <c r="B512" s="54"/>
      <c r="C512" s="54"/>
      <c r="D512" s="54"/>
      <c r="E512" s="54"/>
      <c r="F512" s="54"/>
      <c r="G512" s="54"/>
      <c r="H512" s="54"/>
      <c r="I512" s="54"/>
      <c r="J512" s="54"/>
      <c r="K512" s="54"/>
      <c r="L512" s="54"/>
      <c r="M512" s="54"/>
      <c r="N512" s="54"/>
      <c r="O512" s="54"/>
      <c r="P512" s="54"/>
      <c r="Q512" s="54"/>
      <c r="R512" s="54"/>
      <c r="S512" s="54"/>
      <c r="T512" s="54"/>
      <c r="U512" s="54"/>
      <c r="V512" s="189"/>
      <c r="W512" s="91"/>
      <c r="X512" s="67"/>
      <c r="Y512" s="89"/>
      <c r="Z512" s="67"/>
      <c r="AA512" s="102"/>
      <c r="AB512" s="54"/>
      <c r="AC512" s="54"/>
      <c r="AD512" s="54"/>
      <c r="AE512" s="54"/>
      <c r="AF512" s="54"/>
      <c r="AG512" s="54"/>
      <c r="AH512" s="54"/>
      <c r="AI512" s="54"/>
      <c r="AJ512" s="54"/>
      <c r="AK512" s="54"/>
      <c r="AL512" s="54"/>
      <c r="AM512" s="54"/>
      <c r="AN512" s="54"/>
      <c r="AO512" s="54"/>
      <c r="AP512" s="54"/>
      <c r="AQ512" s="54"/>
    </row>
    <row r="513" spans="1:43" ht="36.75" thickTop="1" thickBot="1">
      <c r="A513" s="54"/>
      <c r="B513" s="54"/>
      <c r="C513" s="54"/>
      <c r="D513" s="54"/>
      <c r="E513" s="54"/>
      <c r="F513" s="54"/>
      <c r="G513" s="54"/>
      <c r="H513" s="54"/>
      <c r="I513" s="54"/>
      <c r="J513" s="54"/>
      <c r="K513" s="54"/>
      <c r="L513" s="54"/>
      <c r="M513" s="54"/>
      <c r="N513" s="54"/>
      <c r="O513" s="54"/>
      <c r="P513" s="54"/>
      <c r="Q513" s="54"/>
      <c r="R513" s="54"/>
      <c r="S513" s="54"/>
      <c r="T513" s="54"/>
      <c r="U513" s="54"/>
      <c r="V513" s="189"/>
      <c r="W513" s="91"/>
      <c r="X513" s="67"/>
      <c r="Y513" s="89"/>
      <c r="Z513" s="67"/>
      <c r="AA513" s="102"/>
      <c r="AB513" s="54"/>
      <c r="AC513" s="54"/>
      <c r="AD513" s="54"/>
      <c r="AE513" s="54"/>
      <c r="AF513" s="54"/>
      <c r="AG513" s="54"/>
      <c r="AH513" s="54"/>
      <c r="AI513" s="54"/>
      <c r="AJ513" s="54"/>
      <c r="AK513" s="54"/>
      <c r="AL513" s="54"/>
      <c r="AM513" s="54"/>
      <c r="AN513" s="54"/>
      <c r="AO513" s="54"/>
      <c r="AP513" s="54"/>
      <c r="AQ513" s="54"/>
    </row>
    <row r="514" spans="1:43" ht="36.75" thickTop="1" thickBot="1">
      <c r="A514" s="54"/>
      <c r="B514" s="54"/>
      <c r="C514" s="54"/>
      <c r="D514" s="54"/>
      <c r="E514" s="54"/>
      <c r="F514" s="54"/>
      <c r="G514" s="54"/>
      <c r="H514" s="54"/>
      <c r="I514" s="54"/>
      <c r="J514" s="54"/>
      <c r="K514" s="54"/>
      <c r="L514" s="54"/>
      <c r="M514" s="54"/>
      <c r="N514" s="54"/>
      <c r="O514" s="54"/>
      <c r="P514" s="54"/>
      <c r="Q514" s="54"/>
      <c r="R514" s="54"/>
      <c r="S514" s="54"/>
      <c r="T514" s="54"/>
      <c r="U514" s="54"/>
      <c r="V514" s="189"/>
      <c r="W514" s="91"/>
      <c r="X514" s="67"/>
      <c r="Y514" s="89"/>
      <c r="Z514" s="67"/>
      <c r="AA514" s="102"/>
      <c r="AB514" s="54"/>
      <c r="AC514" s="54"/>
      <c r="AD514" s="54"/>
      <c r="AE514" s="54"/>
      <c r="AF514" s="54"/>
      <c r="AG514" s="54"/>
      <c r="AH514" s="54"/>
      <c r="AI514" s="54"/>
      <c r="AJ514" s="54"/>
      <c r="AK514" s="54"/>
      <c r="AL514" s="54"/>
      <c r="AM514" s="54"/>
      <c r="AN514" s="54"/>
      <c r="AO514" s="54"/>
      <c r="AP514" s="54"/>
      <c r="AQ514" s="54"/>
    </row>
    <row r="515" spans="1:43" ht="36.75" thickTop="1" thickBot="1">
      <c r="A515" s="54"/>
      <c r="B515" s="54"/>
      <c r="C515" s="54"/>
      <c r="D515" s="54"/>
      <c r="E515" s="54"/>
      <c r="F515" s="54"/>
      <c r="G515" s="54"/>
      <c r="H515" s="54"/>
      <c r="I515" s="54"/>
      <c r="J515" s="54"/>
      <c r="K515" s="54"/>
      <c r="L515" s="54"/>
      <c r="M515" s="54"/>
      <c r="N515" s="54"/>
      <c r="O515" s="54"/>
      <c r="P515" s="54"/>
      <c r="Q515" s="54"/>
      <c r="R515" s="54"/>
      <c r="S515" s="54"/>
      <c r="T515" s="54"/>
      <c r="U515" s="54"/>
      <c r="V515" s="189"/>
      <c r="W515" s="91"/>
      <c r="X515" s="67"/>
      <c r="Y515" s="89"/>
      <c r="Z515" s="67"/>
      <c r="AA515" s="102"/>
      <c r="AB515" s="54"/>
      <c r="AC515" s="54"/>
      <c r="AD515" s="54"/>
      <c r="AE515" s="54"/>
      <c r="AF515" s="54"/>
      <c r="AG515" s="54"/>
      <c r="AH515" s="54"/>
      <c r="AI515" s="54"/>
      <c r="AJ515" s="54"/>
      <c r="AK515" s="54"/>
      <c r="AL515" s="54"/>
      <c r="AM515" s="54"/>
      <c r="AN515" s="54"/>
      <c r="AO515" s="54"/>
      <c r="AP515" s="54"/>
      <c r="AQ515" s="54"/>
    </row>
    <row r="516" spans="1:43" ht="36.75" thickTop="1" thickBot="1">
      <c r="A516" s="54"/>
      <c r="B516" s="54"/>
      <c r="C516" s="54"/>
      <c r="D516" s="54"/>
      <c r="E516" s="54"/>
      <c r="F516" s="54"/>
      <c r="G516" s="54"/>
      <c r="H516" s="54"/>
      <c r="I516" s="54"/>
      <c r="J516" s="54"/>
      <c r="K516" s="54"/>
      <c r="L516" s="54"/>
      <c r="M516" s="54"/>
      <c r="N516" s="54"/>
      <c r="O516" s="54"/>
      <c r="P516" s="54"/>
      <c r="Q516" s="54"/>
      <c r="R516" s="54"/>
      <c r="S516" s="54"/>
      <c r="T516" s="54"/>
      <c r="U516" s="54"/>
      <c r="V516" s="189"/>
      <c r="W516" s="91"/>
      <c r="X516" s="67"/>
      <c r="Y516" s="89"/>
      <c r="Z516" s="67"/>
      <c r="AA516" s="102"/>
      <c r="AB516" s="54"/>
      <c r="AC516" s="54"/>
      <c r="AD516" s="54"/>
      <c r="AE516" s="54"/>
      <c r="AF516" s="54"/>
      <c r="AG516" s="54"/>
      <c r="AH516" s="54"/>
      <c r="AI516" s="54"/>
      <c r="AJ516" s="54"/>
      <c r="AK516" s="54"/>
      <c r="AL516" s="54"/>
      <c r="AM516" s="54"/>
      <c r="AN516" s="54"/>
      <c r="AO516" s="54"/>
      <c r="AP516" s="54"/>
      <c r="AQ516" s="54"/>
    </row>
    <row r="517" spans="1:43" ht="36.75" thickTop="1" thickBot="1">
      <c r="A517" s="54"/>
      <c r="B517" s="54"/>
      <c r="C517" s="54"/>
      <c r="D517" s="54"/>
      <c r="E517" s="54"/>
      <c r="F517" s="54"/>
      <c r="G517" s="54"/>
      <c r="H517" s="54"/>
      <c r="I517" s="54"/>
      <c r="J517" s="54"/>
      <c r="K517" s="54"/>
      <c r="L517" s="54"/>
      <c r="M517" s="54"/>
      <c r="N517" s="54"/>
      <c r="O517" s="54"/>
      <c r="P517" s="54"/>
      <c r="Q517" s="54"/>
      <c r="R517" s="54"/>
      <c r="S517" s="54"/>
      <c r="T517" s="54"/>
      <c r="U517" s="54"/>
      <c r="V517" s="189"/>
      <c r="W517" s="91"/>
      <c r="X517" s="67"/>
      <c r="Y517" s="89"/>
      <c r="Z517" s="67"/>
      <c r="AA517" s="102"/>
      <c r="AB517" s="54"/>
      <c r="AC517" s="54"/>
      <c r="AD517" s="54"/>
      <c r="AE517" s="54"/>
      <c r="AF517" s="54"/>
      <c r="AG517" s="54"/>
      <c r="AH517" s="54"/>
      <c r="AI517" s="54"/>
      <c r="AJ517" s="54"/>
      <c r="AK517" s="54"/>
      <c r="AL517" s="54"/>
      <c r="AM517" s="54"/>
      <c r="AN517" s="54"/>
      <c r="AO517" s="54"/>
      <c r="AP517" s="54"/>
      <c r="AQ517" s="54"/>
    </row>
    <row r="518" spans="1:43" ht="36.75" thickTop="1" thickBot="1">
      <c r="A518" s="54"/>
      <c r="B518" s="54"/>
      <c r="C518" s="54"/>
      <c r="D518" s="54"/>
      <c r="E518" s="54"/>
      <c r="F518" s="54"/>
      <c r="G518" s="54"/>
      <c r="H518" s="54"/>
      <c r="I518" s="54"/>
      <c r="J518" s="54"/>
      <c r="K518" s="54"/>
      <c r="L518" s="54"/>
      <c r="M518" s="54"/>
      <c r="N518" s="54"/>
      <c r="O518" s="54"/>
      <c r="P518" s="54"/>
      <c r="Q518" s="54"/>
      <c r="R518" s="54"/>
      <c r="S518" s="54"/>
      <c r="T518" s="54"/>
      <c r="U518" s="54"/>
      <c r="V518" s="189"/>
      <c r="W518" s="91"/>
      <c r="X518" s="67"/>
      <c r="Y518" s="89"/>
      <c r="Z518" s="67"/>
      <c r="AA518" s="102"/>
      <c r="AB518" s="54"/>
      <c r="AC518" s="54"/>
      <c r="AD518" s="54"/>
      <c r="AE518" s="54"/>
      <c r="AF518" s="54"/>
      <c r="AG518" s="54"/>
      <c r="AH518" s="54"/>
      <c r="AI518" s="54"/>
      <c r="AJ518" s="54"/>
      <c r="AK518" s="54"/>
      <c r="AL518" s="54"/>
      <c r="AM518" s="54"/>
      <c r="AN518" s="54"/>
      <c r="AO518" s="54"/>
      <c r="AP518" s="54"/>
      <c r="AQ518" s="54"/>
    </row>
    <row r="519" spans="1:43" ht="36.75" thickTop="1" thickBot="1">
      <c r="A519" s="54"/>
      <c r="B519" s="54"/>
      <c r="C519" s="54"/>
      <c r="D519" s="54"/>
      <c r="E519" s="54"/>
      <c r="F519" s="54"/>
      <c r="G519" s="54"/>
      <c r="H519" s="54"/>
      <c r="I519" s="54"/>
      <c r="J519" s="54"/>
      <c r="K519" s="54"/>
      <c r="L519" s="54"/>
      <c r="M519" s="54"/>
      <c r="N519" s="54"/>
      <c r="O519" s="54"/>
      <c r="P519" s="54"/>
      <c r="Q519" s="54"/>
      <c r="R519" s="54"/>
      <c r="S519" s="54"/>
      <c r="T519" s="54"/>
      <c r="U519" s="54"/>
      <c r="V519" s="189"/>
      <c r="W519" s="91"/>
      <c r="X519" s="67"/>
      <c r="Y519" s="89"/>
      <c r="Z519" s="67"/>
      <c r="AA519" s="102"/>
      <c r="AB519" s="54"/>
      <c r="AC519" s="54"/>
      <c r="AD519" s="54"/>
      <c r="AE519" s="54"/>
      <c r="AF519" s="54"/>
      <c r="AG519" s="54"/>
      <c r="AH519" s="54"/>
      <c r="AI519" s="54"/>
      <c r="AJ519" s="54"/>
      <c r="AK519" s="54"/>
      <c r="AL519" s="54"/>
      <c r="AM519" s="54"/>
      <c r="AN519" s="54"/>
      <c r="AO519" s="54"/>
      <c r="AP519" s="54"/>
      <c r="AQ519" s="54"/>
    </row>
    <row r="520" spans="1:43" ht="36.75" thickTop="1" thickBot="1">
      <c r="A520" s="54"/>
      <c r="B520" s="54"/>
      <c r="C520" s="54"/>
      <c r="D520" s="54"/>
      <c r="E520" s="54"/>
      <c r="F520" s="54"/>
      <c r="G520" s="54"/>
      <c r="H520" s="54"/>
      <c r="I520" s="54"/>
      <c r="J520" s="54"/>
      <c r="K520" s="54"/>
      <c r="L520" s="54"/>
      <c r="M520" s="54"/>
      <c r="N520" s="54"/>
      <c r="O520" s="54"/>
      <c r="P520" s="54"/>
      <c r="Q520" s="54"/>
      <c r="R520" s="54"/>
      <c r="S520" s="54"/>
      <c r="T520" s="54"/>
      <c r="U520" s="54"/>
      <c r="V520" s="189"/>
      <c r="W520" s="91"/>
      <c r="X520" s="67"/>
      <c r="Y520" s="89"/>
      <c r="Z520" s="67"/>
      <c r="AA520" s="102"/>
      <c r="AB520" s="54"/>
      <c r="AC520" s="54"/>
      <c r="AD520" s="54"/>
      <c r="AE520" s="54"/>
      <c r="AF520" s="54"/>
      <c r="AG520" s="54"/>
      <c r="AH520" s="54"/>
      <c r="AI520" s="54"/>
      <c r="AJ520" s="54"/>
      <c r="AK520" s="54"/>
      <c r="AL520" s="54"/>
      <c r="AM520" s="54"/>
      <c r="AN520" s="54"/>
      <c r="AO520" s="54"/>
      <c r="AP520" s="54"/>
      <c r="AQ520" s="54"/>
    </row>
    <row r="521" spans="1:43" ht="36.75" thickTop="1" thickBot="1">
      <c r="A521" s="54"/>
      <c r="B521" s="54"/>
      <c r="C521" s="54"/>
      <c r="D521" s="54"/>
      <c r="E521" s="54"/>
      <c r="F521" s="54"/>
      <c r="G521" s="54"/>
      <c r="H521" s="54"/>
      <c r="I521" s="54"/>
      <c r="J521" s="54"/>
      <c r="K521" s="54"/>
      <c r="L521" s="54"/>
      <c r="M521" s="54"/>
      <c r="N521" s="54"/>
      <c r="O521" s="54"/>
      <c r="P521" s="54"/>
      <c r="Q521" s="54"/>
      <c r="R521" s="54"/>
      <c r="S521" s="54"/>
      <c r="T521" s="54"/>
      <c r="U521" s="54"/>
      <c r="V521" s="189"/>
      <c r="W521" s="91"/>
      <c r="X521" s="67"/>
      <c r="Y521" s="89"/>
      <c r="Z521" s="67"/>
      <c r="AA521" s="102"/>
      <c r="AB521" s="54"/>
      <c r="AC521" s="54"/>
      <c r="AD521" s="54"/>
      <c r="AE521" s="54"/>
      <c r="AF521" s="54"/>
      <c r="AG521" s="54"/>
      <c r="AH521" s="54"/>
      <c r="AI521" s="54"/>
      <c r="AJ521" s="54"/>
      <c r="AK521" s="54"/>
      <c r="AL521" s="54"/>
      <c r="AM521" s="54"/>
      <c r="AN521" s="54"/>
      <c r="AO521" s="54"/>
      <c r="AP521" s="54"/>
      <c r="AQ521" s="54"/>
    </row>
    <row r="522" spans="1:43" ht="36.75" thickTop="1" thickBot="1">
      <c r="A522" s="54"/>
      <c r="B522" s="54"/>
      <c r="C522" s="54"/>
      <c r="D522" s="54"/>
      <c r="E522" s="54"/>
      <c r="F522" s="54"/>
      <c r="G522" s="54"/>
      <c r="H522" s="54"/>
      <c r="I522" s="54"/>
      <c r="J522" s="54"/>
      <c r="K522" s="54"/>
      <c r="L522" s="54"/>
      <c r="M522" s="54"/>
      <c r="N522" s="54"/>
      <c r="O522" s="54"/>
      <c r="P522" s="54"/>
      <c r="Q522" s="54"/>
      <c r="R522" s="54"/>
      <c r="S522" s="54"/>
      <c r="T522" s="54"/>
      <c r="U522" s="54"/>
      <c r="V522" s="189"/>
      <c r="W522" s="91"/>
      <c r="X522" s="67"/>
      <c r="Y522" s="89"/>
      <c r="Z522" s="67"/>
      <c r="AA522" s="102"/>
      <c r="AB522" s="54"/>
      <c r="AC522" s="54"/>
      <c r="AD522" s="54"/>
      <c r="AE522" s="54"/>
      <c r="AF522" s="54"/>
      <c r="AG522" s="54"/>
      <c r="AH522" s="54"/>
      <c r="AI522" s="54"/>
      <c r="AJ522" s="54"/>
      <c r="AK522" s="54"/>
      <c r="AL522" s="54"/>
      <c r="AM522" s="54"/>
      <c r="AN522" s="54"/>
      <c r="AO522" s="54"/>
      <c r="AP522" s="54"/>
      <c r="AQ522" s="54"/>
    </row>
    <row r="523" spans="1:43" ht="36.75" thickTop="1" thickBot="1">
      <c r="A523" s="54"/>
      <c r="B523" s="54"/>
      <c r="C523" s="54"/>
      <c r="D523" s="54"/>
      <c r="E523" s="54"/>
      <c r="F523" s="54"/>
      <c r="G523" s="54"/>
      <c r="H523" s="54"/>
      <c r="I523" s="54"/>
      <c r="J523" s="54"/>
      <c r="K523" s="54"/>
      <c r="L523" s="54"/>
      <c r="M523" s="54"/>
      <c r="N523" s="54"/>
      <c r="O523" s="54"/>
      <c r="P523" s="54"/>
      <c r="Q523" s="54"/>
      <c r="R523" s="54"/>
      <c r="S523" s="54"/>
      <c r="T523" s="54"/>
      <c r="U523" s="54"/>
      <c r="V523" s="189"/>
      <c r="W523" s="91"/>
      <c r="X523" s="67"/>
      <c r="Y523" s="89"/>
      <c r="Z523" s="67"/>
      <c r="AA523" s="102"/>
      <c r="AB523" s="54"/>
      <c r="AC523" s="54"/>
      <c r="AD523" s="54"/>
      <c r="AE523" s="54"/>
      <c r="AF523" s="54"/>
      <c r="AG523" s="54"/>
      <c r="AH523" s="54"/>
      <c r="AI523" s="54"/>
      <c r="AJ523" s="54"/>
      <c r="AK523" s="54"/>
      <c r="AL523" s="54"/>
      <c r="AM523" s="54"/>
      <c r="AN523" s="54"/>
      <c r="AO523" s="54"/>
      <c r="AP523" s="54"/>
      <c r="AQ523" s="54"/>
    </row>
    <row r="524" spans="1:43" ht="36.75" thickTop="1" thickBot="1">
      <c r="A524" s="54"/>
      <c r="B524" s="54"/>
      <c r="C524" s="54"/>
      <c r="D524" s="54"/>
      <c r="E524" s="54"/>
      <c r="F524" s="54"/>
      <c r="G524" s="54"/>
      <c r="H524" s="54"/>
      <c r="I524" s="54"/>
      <c r="J524" s="54"/>
      <c r="K524" s="54"/>
      <c r="L524" s="54"/>
      <c r="M524" s="54"/>
      <c r="N524" s="54"/>
      <c r="O524" s="54"/>
      <c r="P524" s="54"/>
      <c r="Q524" s="54"/>
      <c r="R524" s="54"/>
      <c r="S524" s="54"/>
      <c r="T524" s="54"/>
      <c r="U524" s="54"/>
      <c r="V524" s="189"/>
      <c r="W524" s="91"/>
      <c r="X524" s="67"/>
      <c r="Y524" s="89"/>
      <c r="Z524" s="67"/>
      <c r="AA524" s="102"/>
      <c r="AB524" s="54"/>
      <c r="AC524" s="54"/>
      <c r="AD524" s="54"/>
      <c r="AE524" s="54"/>
      <c r="AF524" s="54"/>
      <c r="AG524" s="54"/>
      <c r="AH524" s="54"/>
      <c r="AI524" s="54"/>
      <c r="AJ524" s="54"/>
      <c r="AK524" s="54"/>
      <c r="AL524" s="54"/>
      <c r="AM524" s="54"/>
      <c r="AN524" s="54"/>
      <c r="AO524" s="54"/>
      <c r="AP524" s="54"/>
      <c r="AQ524" s="54"/>
    </row>
    <row r="525" spans="1:43" ht="36.75" thickTop="1" thickBot="1">
      <c r="A525" s="54"/>
      <c r="B525" s="54"/>
      <c r="C525" s="54"/>
      <c r="D525" s="54"/>
      <c r="E525" s="54"/>
      <c r="F525" s="54"/>
      <c r="G525" s="54"/>
      <c r="H525" s="54"/>
      <c r="I525" s="54"/>
      <c r="J525" s="54"/>
      <c r="K525" s="54"/>
      <c r="L525" s="54"/>
      <c r="M525" s="54"/>
      <c r="N525" s="54"/>
      <c r="O525" s="54"/>
      <c r="P525" s="54"/>
      <c r="Q525" s="54"/>
      <c r="R525" s="54"/>
      <c r="S525" s="54"/>
      <c r="T525" s="54"/>
      <c r="U525" s="54"/>
      <c r="V525" s="189"/>
      <c r="W525" s="91"/>
      <c r="X525" s="67"/>
      <c r="Y525" s="89"/>
      <c r="Z525" s="67"/>
      <c r="AA525" s="102"/>
      <c r="AB525" s="54"/>
      <c r="AC525" s="54"/>
      <c r="AD525" s="54"/>
      <c r="AE525" s="54"/>
      <c r="AF525" s="54"/>
      <c r="AG525" s="54"/>
      <c r="AH525" s="54"/>
      <c r="AI525" s="54"/>
      <c r="AJ525" s="54"/>
      <c r="AK525" s="54"/>
      <c r="AL525" s="54"/>
      <c r="AM525" s="54"/>
      <c r="AN525" s="54"/>
      <c r="AO525" s="54"/>
      <c r="AP525" s="54"/>
      <c r="AQ525" s="54"/>
    </row>
    <row r="526" spans="1:43" ht="36.75" thickTop="1" thickBot="1">
      <c r="A526" s="54"/>
      <c r="B526" s="54"/>
      <c r="C526" s="54"/>
      <c r="D526" s="54"/>
      <c r="E526" s="54"/>
      <c r="F526" s="54"/>
      <c r="G526" s="54"/>
      <c r="H526" s="54"/>
      <c r="I526" s="54"/>
      <c r="J526" s="54"/>
      <c r="K526" s="54"/>
      <c r="L526" s="54"/>
      <c r="M526" s="54"/>
      <c r="N526" s="54"/>
      <c r="O526" s="54"/>
      <c r="P526" s="54"/>
      <c r="Q526" s="54"/>
      <c r="R526" s="54"/>
      <c r="S526" s="54"/>
      <c r="T526" s="54"/>
      <c r="U526" s="54"/>
      <c r="V526" s="189"/>
      <c r="W526" s="91"/>
      <c r="X526" s="67"/>
      <c r="Y526" s="89"/>
      <c r="Z526" s="67"/>
      <c r="AA526" s="102"/>
      <c r="AB526" s="54"/>
      <c r="AC526" s="54"/>
      <c r="AD526" s="54"/>
      <c r="AE526" s="54"/>
      <c r="AF526" s="54"/>
      <c r="AG526" s="54"/>
      <c r="AH526" s="54"/>
      <c r="AI526" s="54"/>
      <c r="AJ526" s="54"/>
      <c r="AK526" s="54"/>
      <c r="AL526" s="54"/>
      <c r="AM526" s="54"/>
      <c r="AN526" s="54"/>
      <c r="AO526" s="54"/>
      <c r="AP526" s="54"/>
      <c r="AQ526" s="54"/>
    </row>
    <row r="527" spans="1:43" ht="36.75" thickTop="1" thickBot="1">
      <c r="A527" s="54"/>
      <c r="B527" s="54"/>
      <c r="C527" s="54"/>
      <c r="D527" s="54"/>
      <c r="E527" s="54"/>
      <c r="F527" s="54"/>
      <c r="G527" s="54"/>
      <c r="H527" s="54"/>
      <c r="I527" s="54"/>
      <c r="J527" s="54"/>
      <c r="K527" s="54"/>
      <c r="L527" s="54"/>
      <c r="M527" s="54"/>
      <c r="N527" s="54"/>
      <c r="O527" s="54"/>
      <c r="P527" s="54"/>
      <c r="Q527" s="54"/>
      <c r="R527" s="54"/>
      <c r="S527" s="54"/>
      <c r="T527" s="54"/>
      <c r="U527" s="54"/>
      <c r="V527" s="189"/>
      <c r="W527" s="91"/>
      <c r="X527" s="97"/>
      <c r="Y527" s="89"/>
      <c r="Z527" s="67"/>
      <c r="AA527" s="102"/>
      <c r="AB527" s="54"/>
      <c r="AC527" s="54"/>
      <c r="AD527" s="54"/>
      <c r="AE527" s="54"/>
      <c r="AF527" s="54"/>
      <c r="AG527" s="54"/>
      <c r="AH527" s="54"/>
      <c r="AI527" s="54"/>
      <c r="AJ527" s="54"/>
      <c r="AK527" s="54"/>
      <c r="AL527" s="54"/>
      <c r="AM527" s="54"/>
      <c r="AN527" s="54"/>
      <c r="AO527" s="54"/>
      <c r="AP527" s="54"/>
      <c r="AQ527" s="54"/>
    </row>
    <row r="528" spans="1:43" ht="36.75" thickTop="1" thickBot="1">
      <c r="A528" s="54"/>
      <c r="B528" s="54"/>
      <c r="C528" s="54"/>
      <c r="D528" s="54"/>
      <c r="E528" s="54"/>
      <c r="F528" s="54"/>
      <c r="G528" s="54"/>
      <c r="H528" s="54"/>
      <c r="I528" s="54"/>
      <c r="J528" s="54"/>
      <c r="K528" s="54"/>
      <c r="L528" s="54"/>
      <c r="M528" s="54"/>
      <c r="N528" s="54"/>
      <c r="O528" s="54"/>
      <c r="P528" s="54"/>
      <c r="Q528" s="54"/>
      <c r="R528" s="54"/>
      <c r="S528" s="54"/>
      <c r="T528" s="54"/>
      <c r="U528" s="54"/>
      <c r="V528" s="189"/>
      <c r="W528" s="91"/>
      <c r="X528" s="67"/>
      <c r="Y528" s="89"/>
      <c r="Z528" s="67"/>
      <c r="AA528" s="102"/>
      <c r="AB528" s="54"/>
      <c r="AC528" s="54"/>
      <c r="AD528" s="54"/>
      <c r="AE528" s="54"/>
      <c r="AF528" s="54"/>
      <c r="AG528" s="54"/>
      <c r="AH528" s="54"/>
      <c r="AI528" s="54"/>
      <c r="AJ528" s="54"/>
      <c r="AK528" s="54"/>
      <c r="AL528" s="54"/>
      <c r="AM528" s="54"/>
      <c r="AN528" s="54"/>
      <c r="AO528" s="54"/>
      <c r="AP528" s="54"/>
      <c r="AQ528" s="54"/>
    </row>
    <row r="529" spans="1:43" ht="36.75" thickTop="1" thickBot="1">
      <c r="A529" s="54"/>
      <c r="B529" s="54"/>
      <c r="C529" s="54"/>
      <c r="D529" s="54"/>
      <c r="E529" s="54"/>
      <c r="F529" s="54"/>
      <c r="G529" s="54"/>
      <c r="H529" s="54"/>
      <c r="I529" s="54"/>
      <c r="J529" s="54"/>
      <c r="K529" s="54"/>
      <c r="L529" s="54"/>
      <c r="M529" s="54"/>
      <c r="N529" s="54"/>
      <c r="O529" s="54"/>
      <c r="P529" s="54"/>
      <c r="Q529" s="54"/>
      <c r="R529" s="54"/>
      <c r="S529" s="54"/>
      <c r="T529" s="54"/>
      <c r="U529" s="54"/>
      <c r="V529" s="189"/>
      <c r="W529" s="91"/>
      <c r="X529" s="67"/>
      <c r="Y529" s="89"/>
      <c r="Z529" s="67"/>
      <c r="AA529" s="102"/>
      <c r="AB529" s="54"/>
      <c r="AC529" s="54"/>
      <c r="AD529" s="54"/>
      <c r="AE529" s="54"/>
      <c r="AF529" s="54"/>
      <c r="AG529" s="54"/>
      <c r="AH529" s="54"/>
      <c r="AI529" s="54"/>
      <c r="AJ529" s="54"/>
      <c r="AK529" s="54"/>
      <c r="AL529" s="54"/>
      <c r="AM529" s="54"/>
      <c r="AN529" s="54"/>
      <c r="AO529" s="54"/>
      <c r="AP529" s="54"/>
      <c r="AQ529" s="54"/>
    </row>
    <row r="530" spans="1:43" ht="36.75" thickTop="1" thickBot="1">
      <c r="A530" s="54"/>
      <c r="B530" s="54"/>
      <c r="C530" s="54"/>
      <c r="D530" s="54"/>
      <c r="E530" s="54"/>
      <c r="F530" s="54"/>
      <c r="G530" s="54"/>
      <c r="H530" s="54"/>
      <c r="I530" s="54"/>
      <c r="J530" s="54"/>
      <c r="K530" s="54"/>
      <c r="L530" s="54"/>
      <c r="M530" s="54"/>
      <c r="N530" s="54"/>
      <c r="O530" s="54"/>
      <c r="P530" s="54"/>
      <c r="Q530" s="54"/>
      <c r="R530" s="54"/>
      <c r="S530" s="54"/>
      <c r="T530" s="54"/>
      <c r="U530" s="54"/>
      <c r="V530" s="189"/>
      <c r="W530" s="91"/>
      <c r="X530" s="67"/>
      <c r="Y530" s="89"/>
      <c r="Z530" s="67"/>
      <c r="AA530" s="102"/>
      <c r="AB530" s="54"/>
      <c r="AC530" s="54"/>
      <c r="AD530" s="54"/>
      <c r="AE530" s="54"/>
      <c r="AF530" s="54"/>
      <c r="AG530" s="54"/>
      <c r="AH530" s="54"/>
      <c r="AI530" s="54"/>
      <c r="AJ530" s="54"/>
      <c r="AK530" s="54"/>
      <c r="AL530" s="54"/>
      <c r="AM530" s="54"/>
      <c r="AN530" s="54"/>
      <c r="AO530" s="54"/>
      <c r="AP530" s="54"/>
      <c r="AQ530" s="54"/>
    </row>
    <row r="531" spans="1:43" ht="36.75" thickTop="1" thickBot="1">
      <c r="A531" s="54"/>
      <c r="B531" s="54"/>
      <c r="C531" s="54"/>
      <c r="D531" s="54"/>
      <c r="E531" s="54"/>
      <c r="F531" s="54"/>
      <c r="G531" s="54"/>
      <c r="H531" s="54"/>
      <c r="I531" s="54"/>
      <c r="J531" s="54"/>
      <c r="K531" s="54"/>
      <c r="L531" s="54"/>
      <c r="M531" s="54"/>
      <c r="N531" s="54"/>
      <c r="O531" s="54"/>
      <c r="P531" s="54"/>
      <c r="Q531" s="54"/>
      <c r="R531" s="54"/>
      <c r="S531" s="54"/>
      <c r="T531" s="54"/>
      <c r="U531" s="54"/>
      <c r="V531" s="189"/>
      <c r="W531" s="91"/>
      <c r="X531" s="67"/>
      <c r="Y531" s="89"/>
      <c r="Z531" s="67"/>
      <c r="AA531" s="102"/>
      <c r="AB531" s="54"/>
      <c r="AC531" s="54"/>
      <c r="AD531" s="54"/>
      <c r="AE531" s="54"/>
      <c r="AF531" s="54"/>
      <c r="AG531" s="54"/>
      <c r="AH531" s="54"/>
      <c r="AI531" s="54"/>
      <c r="AJ531" s="54"/>
      <c r="AK531" s="54"/>
      <c r="AL531" s="54"/>
      <c r="AM531" s="54"/>
      <c r="AN531" s="54"/>
      <c r="AO531" s="54"/>
      <c r="AP531" s="54"/>
      <c r="AQ531" s="54"/>
    </row>
    <row r="532" spans="1:43" ht="36.75" thickTop="1" thickBot="1">
      <c r="A532" s="54"/>
      <c r="B532" s="54"/>
      <c r="C532" s="54"/>
      <c r="D532" s="54"/>
      <c r="E532" s="54"/>
      <c r="F532" s="54"/>
      <c r="G532" s="54"/>
      <c r="H532" s="54"/>
      <c r="I532" s="54"/>
      <c r="J532" s="54"/>
      <c r="K532" s="54"/>
      <c r="L532" s="54"/>
      <c r="M532" s="54"/>
      <c r="N532" s="54"/>
      <c r="O532" s="54"/>
      <c r="P532" s="54"/>
      <c r="Q532" s="54"/>
      <c r="R532" s="54"/>
      <c r="S532" s="54"/>
      <c r="T532" s="54"/>
      <c r="U532" s="54"/>
      <c r="V532" s="189"/>
      <c r="W532" s="91"/>
      <c r="X532" s="67"/>
      <c r="Y532" s="89"/>
      <c r="Z532" s="67"/>
      <c r="AA532" s="102"/>
      <c r="AB532" s="54"/>
      <c r="AC532" s="54"/>
      <c r="AD532" s="54"/>
      <c r="AE532" s="54"/>
      <c r="AF532" s="54"/>
      <c r="AG532" s="54"/>
      <c r="AH532" s="54"/>
      <c r="AI532" s="54"/>
      <c r="AJ532" s="54"/>
      <c r="AK532" s="54"/>
      <c r="AL532" s="54"/>
      <c r="AM532" s="54"/>
      <c r="AN532" s="54"/>
      <c r="AO532" s="54"/>
      <c r="AP532" s="54"/>
      <c r="AQ532" s="54"/>
    </row>
    <row r="533" spans="1:43" ht="36.75" thickTop="1" thickBot="1">
      <c r="A533" s="54"/>
      <c r="B533" s="54"/>
      <c r="C533" s="54"/>
      <c r="D533" s="54"/>
      <c r="E533" s="54"/>
      <c r="F533" s="54"/>
      <c r="G533" s="54"/>
      <c r="H533" s="54"/>
      <c r="I533" s="54"/>
      <c r="J533" s="54"/>
      <c r="K533" s="54"/>
      <c r="L533" s="54"/>
      <c r="M533" s="54"/>
      <c r="N533" s="54"/>
      <c r="O533" s="54"/>
      <c r="P533" s="54"/>
      <c r="Q533" s="54"/>
      <c r="R533" s="54"/>
      <c r="S533" s="54"/>
      <c r="T533" s="54"/>
      <c r="U533" s="54"/>
      <c r="V533" s="189"/>
      <c r="W533" s="91"/>
      <c r="X533" s="67"/>
      <c r="Y533" s="89"/>
      <c r="Z533" s="67"/>
      <c r="AA533" s="102"/>
      <c r="AB533" s="54"/>
      <c r="AC533" s="54"/>
      <c r="AD533" s="54"/>
      <c r="AE533" s="54"/>
      <c r="AF533" s="54"/>
      <c r="AG533" s="54"/>
      <c r="AH533" s="54"/>
      <c r="AI533" s="54"/>
      <c r="AJ533" s="54"/>
      <c r="AK533" s="54"/>
      <c r="AL533" s="54"/>
      <c r="AM533" s="54"/>
      <c r="AN533" s="54"/>
      <c r="AO533" s="54"/>
      <c r="AP533" s="54"/>
      <c r="AQ533" s="54"/>
    </row>
    <row r="534" spans="1:43" ht="36.75" thickTop="1" thickBot="1">
      <c r="A534" s="54"/>
      <c r="B534" s="54"/>
      <c r="C534" s="54"/>
      <c r="D534" s="54"/>
      <c r="E534" s="54"/>
      <c r="F534" s="54"/>
      <c r="G534" s="54"/>
      <c r="H534" s="54"/>
      <c r="I534" s="54"/>
      <c r="J534" s="54"/>
      <c r="K534" s="54"/>
      <c r="L534" s="54"/>
      <c r="M534" s="54"/>
      <c r="N534" s="54"/>
      <c r="O534" s="54"/>
      <c r="P534" s="54"/>
      <c r="Q534" s="54"/>
      <c r="R534" s="54"/>
      <c r="S534" s="54"/>
      <c r="T534" s="54"/>
      <c r="U534" s="54"/>
      <c r="V534" s="189"/>
      <c r="W534" s="91"/>
      <c r="X534" s="67"/>
      <c r="Y534" s="89"/>
      <c r="Z534" s="67"/>
      <c r="AA534" s="102"/>
      <c r="AB534" s="54"/>
      <c r="AC534" s="54"/>
      <c r="AD534" s="54"/>
      <c r="AE534" s="54"/>
      <c r="AF534" s="54"/>
      <c r="AG534" s="54"/>
      <c r="AH534" s="54"/>
      <c r="AI534" s="54"/>
      <c r="AJ534" s="54"/>
      <c r="AK534" s="54"/>
      <c r="AL534" s="54"/>
      <c r="AM534" s="54"/>
      <c r="AN534" s="54"/>
      <c r="AO534" s="54"/>
      <c r="AP534" s="54"/>
      <c r="AQ534" s="54"/>
    </row>
    <row r="535" spans="1:43" ht="36.75" thickTop="1" thickBot="1">
      <c r="A535" s="54"/>
      <c r="B535" s="54"/>
      <c r="C535" s="54"/>
      <c r="D535" s="54"/>
      <c r="E535" s="54"/>
      <c r="F535" s="54"/>
      <c r="G535" s="54"/>
      <c r="H535" s="54"/>
      <c r="I535" s="54"/>
      <c r="J535" s="54"/>
      <c r="K535" s="54"/>
      <c r="L535" s="54"/>
      <c r="M535" s="54"/>
      <c r="N535" s="54"/>
      <c r="O535" s="54"/>
      <c r="P535" s="54"/>
      <c r="Q535" s="54"/>
      <c r="R535" s="54"/>
      <c r="S535" s="54"/>
      <c r="T535" s="54"/>
      <c r="U535" s="54"/>
      <c r="V535" s="189"/>
      <c r="W535" s="91"/>
      <c r="X535" s="67"/>
      <c r="Y535" s="89"/>
      <c r="Z535" s="67"/>
      <c r="AA535" s="102"/>
      <c r="AB535" s="54"/>
      <c r="AC535" s="54"/>
      <c r="AD535" s="54"/>
      <c r="AE535" s="54"/>
      <c r="AF535" s="54"/>
      <c r="AG535" s="54"/>
      <c r="AH535" s="54"/>
      <c r="AI535" s="54"/>
      <c r="AJ535" s="54"/>
      <c r="AK535" s="54"/>
      <c r="AL535" s="54"/>
      <c r="AM535" s="54"/>
      <c r="AN535" s="54"/>
      <c r="AO535" s="54"/>
      <c r="AP535" s="54"/>
      <c r="AQ535" s="54"/>
    </row>
    <row r="536" spans="1:43" ht="36.75" thickTop="1" thickBot="1">
      <c r="A536" s="54"/>
      <c r="B536" s="54"/>
      <c r="C536" s="54"/>
      <c r="D536" s="54"/>
      <c r="E536" s="54"/>
      <c r="F536" s="54"/>
      <c r="G536" s="54"/>
      <c r="H536" s="54"/>
      <c r="I536" s="54"/>
      <c r="J536" s="54"/>
      <c r="K536" s="54"/>
      <c r="L536" s="54"/>
      <c r="M536" s="54"/>
      <c r="N536" s="54"/>
      <c r="O536" s="54"/>
      <c r="P536" s="54"/>
      <c r="Q536" s="54"/>
      <c r="R536" s="54"/>
      <c r="S536" s="54"/>
      <c r="T536" s="54"/>
      <c r="U536" s="54"/>
      <c r="V536" s="189"/>
      <c r="W536" s="91"/>
      <c r="X536" s="67"/>
      <c r="Y536" s="89"/>
      <c r="Z536" s="67"/>
      <c r="AA536" s="102"/>
      <c r="AB536" s="54"/>
      <c r="AC536" s="54"/>
      <c r="AD536" s="54"/>
      <c r="AE536" s="54"/>
      <c r="AF536" s="54"/>
      <c r="AG536" s="54"/>
      <c r="AH536" s="54"/>
      <c r="AI536" s="54"/>
      <c r="AJ536" s="54"/>
      <c r="AK536" s="54"/>
      <c r="AL536" s="54"/>
      <c r="AM536" s="54"/>
      <c r="AN536" s="54"/>
      <c r="AO536" s="54"/>
      <c r="AP536" s="54"/>
      <c r="AQ536" s="54"/>
    </row>
    <row r="537" spans="1:43" ht="36.75" thickTop="1" thickBot="1">
      <c r="A537" s="54"/>
      <c r="B537" s="54"/>
      <c r="C537" s="54"/>
      <c r="D537" s="54"/>
      <c r="E537" s="54"/>
      <c r="F537" s="54"/>
      <c r="G537" s="54"/>
      <c r="H537" s="54"/>
      <c r="I537" s="54"/>
      <c r="J537" s="54"/>
      <c r="K537" s="54"/>
      <c r="L537" s="54"/>
      <c r="M537" s="54"/>
      <c r="N537" s="54"/>
      <c r="O537" s="54"/>
      <c r="P537" s="54"/>
      <c r="Q537" s="54"/>
      <c r="R537" s="54"/>
      <c r="S537" s="54"/>
      <c r="T537" s="54"/>
      <c r="U537" s="54"/>
      <c r="V537" s="189"/>
      <c r="W537" s="91"/>
      <c r="X537" s="67"/>
      <c r="Y537" s="89"/>
      <c r="Z537" s="67"/>
      <c r="AA537" s="102"/>
      <c r="AB537" s="54"/>
      <c r="AC537" s="54"/>
      <c r="AD537" s="54"/>
      <c r="AE537" s="54"/>
      <c r="AF537" s="54"/>
      <c r="AG537" s="54"/>
      <c r="AH537" s="54"/>
      <c r="AI537" s="54"/>
      <c r="AJ537" s="54"/>
      <c r="AK537" s="54"/>
      <c r="AL537" s="54"/>
      <c r="AM537" s="54"/>
      <c r="AN537" s="54"/>
      <c r="AO537" s="54"/>
      <c r="AP537" s="54"/>
      <c r="AQ537" s="54"/>
    </row>
    <row r="538" spans="1:43" ht="36.75" thickTop="1" thickBot="1">
      <c r="A538" s="54"/>
      <c r="B538" s="54"/>
      <c r="C538" s="54"/>
      <c r="D538" s="54"/>
      <c r="E538" s="54"/>
      <c r="F538" s="54"/>
      <c r="G538" s="54"/>
      <c r="H538" s="54"/>
      <c r="I538" s="54"/>
      <c r="J538" s="54"/>
      <c r="K538" s="54"/>
      <c r="L538" s="54"/>
      <c r="M538" s="54"/>
      <c r="N538" s="54"/>
      <c r="O538" s="54"/>
      <c r="P538" s="54"/>
      <c r="Q538" s="54"/>
      <c r="R538" s="54"/>
      <c r="S538" s="54"/>
      <c r="T538" s="54"/>
      <c r="U538" s="54"/>
      <c r="V538" s="189"/>
      <c r="W538" s="91"/>
      <c r="X538" s="97"/>
      <c r="Y538" s="89"/>
      <c r="Z538" s="67"/>
      <c r="AA538" s="102"/>
      <c r="AB538" s="54"/>
      <c r="AC538" s="54"/>
      <c r="AD538" s="54"/>
      <c r="AE538" s="54"/>
      <c r="AF538" s="54"/>
      <c r="AG538" s="54"/>
      <c r="AH538" s="54"/>
      <c r="AI538" s="54"/>
      <c r="AJ538" s="54"/>
      <c r="AK538" s="54"/>
      <c r="AL538" s="54"/>
      <c r="AM538" s="54"/>
      <c r="AN538" s="54"/>
      <c r="AO538" s="54"/>
      <c r="AP538" s="54"/>
      <c r="AQ538" s="54"/>
    </row>
    <row r="539" spans="1:43" ht="36.75" thickTop="1" thickBot="1">
      <c r="A539" s="54"/>
      <c r="B539" s="54"/>
      <c r="C539" s="54"/>
      <c r="D539" s="54"/>
      <c r="E539" s="54"/>
      <c r="F539" s="54"/>
      <c r="G539" s="54"/>
      <c r="H539" s="54"/>
      <c r="I539" s="54"/>
      <c r="J539" s="54"/>
      <c r="K539" s="54"/>
      <c r="L539" s="54"/>
      <c r="M539" s="54"/>
      <c r="N539" s="54"/>
      <c r="O539" s="54"/>
      <c r="P539" s="54"/>
      <c r="Q539" s="54"/>
      <c r="R539" s="54"/>
      <c r="S539" s="54"/>
      <c r="T539" s="54"/>
      <c r="U539" s="54"/>
      <c r="V539" s="189"/>
      <c r="W539" s="91"/>
      <c r="X539" s="67"/>
      <c r="Y539" s="89"/>
      <c r="Z539" s="67"/>
      <c r="AA539" s="102"/>
      <c r="AB539" s="54"/>
      <c r="AC539" s="54"/>
      <c r="AD539" s="54"/>
      <c r="AE539" s="54"/>
      <c r="AF539" s="54"/>
      <c r="AG539" s="54"/>
      <c r="AH539" s="54"/>
      <c r="AI539" s="54"/>
      <c r="AJ539" s="54"/>
      <c r="AK539" s="54"/>
      <c r="AL539" s="54"/>
      <c r="AM539" s="54"/>
      <c r="AN539" s="54"/>
      <c r="AO539" s="54"/>
      <c r="AP539" s="54"/>
      <c r="AQ539" s="54"/>
    </row>
    <row r="540" spans="1:43" ht="36.75" thickTop="1" thickBot="1">
      <c r="A540" s="54"/>
      <c r="B540" s="54"/>
      <c r="C540" s="54"/>
      <c r="D540" s="54"/>
      <c r="E540" s="54"/>
      <c r="F540" s="54"/>
      <c r="G540" s="54"/>
      <c r="H540" s="54"/>
      <c r="I540" s="54"/>
      <c r="J540" s="54"/>
      <c r="K540" s="54"/>
      <c r="L540" s="54"/>
      <c r="M540" s="54"/>
      <c r="N540" s="54"/>
      <c r="O540" s="54"/>
      <c r="P540" s="54"/>
      <c r="Q540" s="54"/>
      <c r="R540" s="54"/>
      <c r="S540" s="54"/>
      <c r="T540" s="54"/>
      <c r="U540" s="54"/>
      <c r="V540" s="189"/>
      <c r="W540" s="91"/>
      <c r="X540" s="67"/>
      <c r="Y540" s="89"/>
      <c r="Z540" s="67"/>
      <c r="AA540" s="102"/>
      <c r="AB540" s="54"/>
      <c r="AC540" s="54"/>
      <c r="AD540" s="54"/>
      <c r="AE540" s="54"/>
      <c r="AF540" s="54"/>
      <c r="AG540" s="54"/>
      <c r="AH540" s="54"/>
      <c r="AI540" s="54"/>
      <c r="AJ540" s="54"/>
      <c r="AK540" s="54"/>
      <c r="AL540" s="54"/>
      <c r="AM540" s="54"/>
      <c r="AN540" s="54"/>
      <c r="AO540" s="54"/>
      <c r="AP540" s="54"/>
      <c r="AQ540" s="54"/>
    </row>
    <row r="541" spans="1:43" ht="36.75" thickTop="1" thickBot="1">
      <c r="A541" s="54"/>
      <c r="B541" s="54"/>
      <c r="C541" s="54"/>
      <c r="D541" s="54"/>
      <c r="E541" s="54"/>
      <c r="F541" s="54"/>
      <c r="G541" s="54"/>
      <c r="H541" s="54"/>
      <c r="I541" s="54"/>
      <c r="J541" s="54"/>
      <c r="K541" s="54"/>
      <c r="L541" s="54"/>
      <c r="M541" s="54"/>
      <c r="N541" s="54"/>
      <c r="O541" s="54"/>
      <c r="P541" s="54"/>
      <c r="Q541" s="54"/>
      <c r="R541" s="54"/>
      <c r="S541" s="54"/>
      <c r="T541" s="54"/>
      <c r="U541" s="54"/>
      <c r="V541" s="189"/>
      <c r="W541" s="91"/>
      <c r="X541" s="67"/>
      <c r="Y541" s="89"/>
      <c r="Z541" s="67"/>
      <c r="AA541" s="102"/>
      <c r="AB541" s="54"/>
      <c r="AC541" s="54"/>
      <c r="AD541" s="54"/>
      <c r="AE541" s="54"/>
      <c r="AF541" s="54"/>
      <c r="AG541" s="54"/>
      <c r="AH541" s="54"/>
      <c r="AI541" s="54"/>
      <c r="AJ541" s="54"/>
      <c r="AK541" s="54"/>
      <c r="AL541" s="54"/>
      <c r="AM541" s="54"/>
      <c r="AN541" s="54"/>
      <c r="AO541" s="54"/>
      <c r="AP541" s="54"/>
      <c r="AQ541" s="54"/>
    </row>
    <row r="542" spans="1:43" ht="36.75" thickTop="1" thickBot="1">
      <c r="A542" s="54"/>
      <c r="B542" s="54"/>
      <c r="C542" s="54"/>
      <c r="D542" s="54"/>
      <c r="E542" s="54"/>
      <c r="F542" s="54"/>
      <c r="G542" s="54"/>
      <c r="H542" s="54"/>
      <c r="I542" s="54"/>
      <c r="J542" s="54"/>
      <c r="K542" s="54"/>
      <c r="L542" s="54"/>
      <c r="M542" s="54"/>
      <c r="N542" s="54"/>
      <c r="O542" s="54"/>
      <c r="P542" s="54"/>
      <c r="Q542" s="54"/>
      <c r="R542" s="54"/>
      <c r="S542" s="54"/>
      <c r="T542" s="54"/>
      <c r="U542" s="54"/>
      <c r="V542" s="189"/>
      <c r="W542" s="91"/>
      <c r="X542" s="67"/>
      <c r="Y542" s="89"/>
      <c r="Z542" s="67"/>
      <c r="AA542" s="102"/>
      <c r="AB542" s="54"/>
      <c r="AC542" s="54"/>
      <c r="AD542" s="54"/>
      <c r="AE542" s="54"/>
      <c r="AF542" s="54"/>
      <c r="AG542" s="54"/>
      <c r="AH542" s="54"/>
      <c r="AI542" s="54"/>
      <c r="AJ542" s="54"/>
      <c r="AK542" s="54"/>
      <c r="AL542" s="54"/>
      <c r="AM542" s="54"/>
      <c r="AN542" s="54"/>
      <c r="AO542" s="54"/>
      <c r="AP542" s="54"/>
      <c r="AQ542" s="54"/>
    </row>
    <row r="543" spans="1:43" ht="36.75" thickTop="1" thickBot="1">
      <c r="A543" s="54"/>
      <c r="B543" s="54"/>
      <c r="C543" s="54"/>
      <c r="D543" s="54"/>
      <c r="E543" s="54"/>
      <c r="F543" s="54"/>
      <c r="G543" s="54"/>
      <c r="H543" s="54"/>
      <c r="I543" s="54"/>
      <c r="J543" s="54"/>
      <c r="K543" s="54"/>
      <c r="L543" s="54"/>
      <c r="M543" s="54"/>
      <c r="N543" s="54"/>
      <c r="O543" s="54"/>
      <c r="P543" s="54"/>
      <c r="Q543" s="54"/>
      <c r="R543" s="54"/>
      <c r="S543" s="54"/>
      <c r="T543" s="54"/>
      <c r="U543" s="54"/>
      <c r="V543" s="189"/>
      <c r="W543" s="91"/>
      <c r="X543" s="67"/>
      <c r="Y543" s="89"/>
      <c r="Z543" s="67"/>
      <c r="AA543" s="102"/>
      <c r="AB543" s="54"/>
      <c r="AC543" s="54"/>
      <c r="AD543" s="54"/>
      <c r="AE543" s="54"/>
      <c r="AF543" s="54"/>
      <c r="AG543" s="54"/>
      <c r="AH543" s="54"/>
      <c r="AI543" s="54"/>
      <c r="AJ543" s="54"/>
      <c r="AK543" s="54"/>
      <c r="AL543" s="54"/>
      <c r="AM543" s="54"/>
      <c r="AN543" s="54"/>
      <c r="AO543" s="54"/>
      <c r="AP543" s="54"/>
      <c r="AQ543" s="54"/>
    </row>
    <row r="544" spans="1:43" ht="36.75" thickTop="1" thickBot="1">
      <c r="A544" s="54"/>
      <c r="B544" s="54"/>
      <c r="C544" s="54"/>
      <c r="D544" s="54"/>
      <c r="E544" s="54"/>
      <c r="F544" s="54"/>
      <c r="G544" s="54"/>
      <c r="H544" s="54"/>
      <c r="I544" s="54"/>
      <c r="J544" s="54"/>
      <c r="K544" s="54"/>
      <c r="L544" s="54"/>
      <c r="M544" s="54"/>
      <c r="N544" s="54"/>
      <c r="O544" s="54"/>
      <c r="P544" s="54"/>
      <c r="Q544" s="54"/>
      <c r="R544" s="54"/>
      <c r="S544" s="54"/>
      <c r="T544" s="54"/>
      <c r="U544" s="54"/>
      <c r="V544" s="189"/>
      <c r="W544" s="91"/>
      <c r="X544" s="67"/>
      <c r="Y544" s="89"/>
      <c r="Z544" s="67"/>
      <c r="AA544" s="102"/>
      <c r="AB544" s="54"/>
      <c r="AC544" s="54"/>
      <c r="AD544" s="54"/>
      <c r="AE544" s="54"/>
      <c r="AF544" s="54"/>
      <c r="AG544" s="54"/>
      <c r="AH544" s="54"/>
      <c r="AI544" s="54"/>
      <c r="AJ544" s="54"/>
      <c r="AK544" s="54"/>
      <c r="AL544" s="54"/>
      <c r="AM544" s="54"/>
      <c r="AN544" s="54"/>
      <c r="AO544" s="54"/>
      <c r="AP544" s="54"/>
      <c r="AQ544" s="54"/>
    </row>
    <row r="545" spans="1:43" ht="36.75" thickTop="1" thickBot="1">
      <c r="A545" s="54"/>
      <c r="B545" s="54"/>
      <c r="C545" s="54"/>
      <c r="D545" s="54"/>
      <c r="E545" s="54"/>
      <c r="F545" s="54"/>
      <c r="G545" s="54"/>
      <c r="H545" s="54"/>
      <c r="I545" s="54"/>
      <c r="J545" s="54"/>
      <c r="K545" s="54"/>
      <c r="L545" s="54"/>
      <c r="M545" s="54"/>
      <c r="N545" s="54"/>
      <c r="O545" s="54"/>
      <c r="P545" s="54"/>
      <c r="Q545" s="54"/>
      <c r="R545" s="54"/>
      <c r="S545" s="54"/>
      <c r="T545" s="54"/>
      <c r="U545" s="54"/>
      <c r="V545" s="189"/>
      <c r="W545" s="91"/>
      <c r="X545" s="67"/>
      <c r="Y545" s="89"/>
      <c r="Z545" s="67"/>
      <c r="AA545" s="102"/>
      <c r="AB545" s="54"/>
      <c r="AC545" s="54"/>
      <c r="AD545" s="54"/>
      <c r="AE545" s="54"/>
      <c r="AF545" s="54"/>
      <c r="AG545" s="54"/>
      <c r="AH545" s="54"/>
      <c r="AI545" s="54"/>
      <c r="AJ545" s="54"/>
      <c r="AK545" s="54"/>
      <c r="AL545" s="54"/>
      <c r="AM545" s="54"/>
      <c r="AN545" s="54"/>
      <c r="AO545" s="54"/>
      <c r="AP545" s="54"/>
      <c r="AQ545" s="54"/>
    </row>
    <row r="546" spans="1:43" ht="36.75" thickTop="1" thickBot="1">
      <c r="A546" s="54"/>
      <c r="B546" s="54"/>
      <c r="C546" s="54"/>
      <c r="D546" s="54"/>
      <c r="E546" s="54"/>
      <c r="F546" s="54"/>
      <c r="G546" s="54"/>
      <c r="H546" s="54"/>
      <c r="I546" s="54"/>
      <c r="J546" s="54"/>
      <c r="K546" s="54"/>
      <c r="L546" s="54"/>
      <c r="M546" s="54"/>
      <c r="N546" s="54"/>
      <c r="O546" s="54"/>
      <c r="P546" s="54"/>
      <c r="Q546" s="54"/>
      <c r="R546" s="54"/>
      <c r="S546" s="54"/>
      <c r="T546" s="54"/>
      <c r="U546" s="54"/>
      <c r="V546" s="189"/>
      <c r="W546" s="91"/>
      <c r="X546" s="67"/>
      <c r="Y546" s="89"/>
      <c r="Z546" s="67"/>
      <c r="AA546" s="102"/>
      <c r="AB546" s="54"/>
      <c r="AC546" s="54"/>
      <c r="AD546" s="54"/>
      <c r="AE546" s="54"/>
      <c r="AF546" s="54"/>
      <c r="AG546" s="54"/>
      <c r="AH546" s="54"/>
      <c r="AI546" s="54"/>
      <c r="AJ546" s="54"/>
      <c r="AK546" s="54"/>
      <c r="AL546" s="54"/>
      <c r="AM546" s="54"/>
      <c r="AN546" s="54"/>
      <c r="AO546" s="54"/>
      <c r="AP546" s="54"/>
      <c r="AQ546" s="54"/>
    </row>
    <row r="547" spans="1:43" ht="36.75" thickTop="1" thickBot="1">
      <c r="A547" s="54"/>
      <c r="B547" s="54"/>
      <c r="C547" s="54"/>
      <c r="D547" s="54"/>
      <c r="E547" s="54"/>
      <c r="F547" s="54"/>
      <c r="G547" s="54"/>
      <c r="H547" s="54"/>
      <c r="I547" s="54"/>
      <c r="J547" s="54"/>
      <c r="K547" s="54"/>
      <c r="L547" s="54"/>
      <c r="M547" s="54"/>
      <c r="N547" s="54"/>
      <c r="O547" s="54"/>
      <c r="P547" s="54"/>
      <c r="Q547" s="54"/>
      <c r="R547" s="54"/>
      <c r="S547" s="54"/>
      <c r="T547" s="54"/>
      <c r="U547" s="54"/>
      <c r="V547" s="189"/>
      <c r="W547" s="91"/>
      <c r="X547" s="67"/>
      <c r="Y547" s="89"/>
      <c r="Z547" s="67"/>
      <c r="AA547" s="102"/>
      <c r="AB547" s="54"/>
      <c r="AC547" s="54"/>
      <c r="AD547" s="54"/>
      <c r="AE547" s="54"/>
      <c r="AF547" s="54"/>
      <c r="AG547" s="54"/>
      <c r="AH547" s="54"/>
      <c r="AI547" s="54"/>
      <c r="AJ547" s="54"/>
      <c r="AK547" s="54"/>
      <c r="AL547" s="54"/>
      <c r="AM547" s="54"/>
      <c r="AN547" s="54"/>
      <c r="AO547" s="54"/>
      <c r="AP547" s="54"/>
      <c r="AQ547" s="54"/>
    </row>
    <row r="548" spans="1:43" ht="36.75" thickTop="1" thickBot="1">
      <c r="A548" s="54"/>
      <c r="B548" s="54"/>
      <c r="C548" s="54"/>
      <c r="D548" s="54"/>
      <c r="E548" s="54"/>
      <c r="F548" s="54"/>
      <c r="G548" s="54"/>
      <c r="H548" s="54"/>
      <c r="I548" s="54"/>
      <c r="J548" s="54"/>
      <c r="K548" s="54"/>
      <c r="L548" s="54"/>
      <c r="M548" s="54"/>
      <c r="N548" s="54"/>
      <c r="O548" s="54"/>
      <c r="P548" s="54"/>
      <c r="Q548" s="54"/>
      <c r="R548" s="54"/>
      <c r="S548" s="54"/>
      <c r="T548" s="54"/>
      <c r="U548" s="54"/>
      <c r="V548" s="189"/>
      <c r="W548" s="91"/>
      <c r="X548" s="97"/>
      <c r="Y548" s="89"/>
      <c r="Z548" s="67"/>
      <c r="AA548" s="102"/>
      <c r="AB548" s="54"/>
      <c r="AC548" s="54"/>
      <c r="AD548" s="54"/>
      <c r="AE548" s="54"/>
      <c r="AF548" s="54"/>
      <c r="AG548" s="54"/>
      <c r="AH548" s="54"/>
      <c r="AI548" s="54"/>
      <c r="AJ548" s="54"/>
      <c r="AK548" s="54"/>
      <c r="AL548" s="54"/>
      <c r="AM548" s="54"/>
      <c r="AN548" s="54"/>
      <c r="AO548" s="54"/>
      <c r="AP548" s="54"/>
      <c r="AQ548" s="54"/>
    </row>
    <row r="549" spans="1:43" ht="36.75" thickTop="1" thickBot="1">
      <c r="A549" s="54"/>
      <c r="B549" s="54"/>
      <c r="C549" s="54"/>
      <c r="D549" s="54"/>
      <c r="E549" s="54"/>
      <c r="F549" s="54"/>
      <c r="G549" s="54"/>
      <c r="H549" s="54"/>
      <c r="I549" s="54"/>
      <c r="J549" s="54"/>
      <c r="K549" s="54"/>
      <c r="L549" s="54"/>
      <c r="M549" s="54"/>
      <c r="N549" s="54"/>
      <c r="O549" s="54"/>
      <c r="P549" s="54"/>
      <c r="Q549" s="54"/>
      <c r="R549" s="54"/>
      <c r="S549" s="54"/>
      <c r="T549" s="54"/>
      <c r="U549" s="54"/>
      <c r="V549" s="189"/>
      <c r="W549" s="91"/>
      <c r="X549" s="67"/>
      <c r="Y549" s="89"/>
      <c r="Z549" s="67"/>
      <c r="AA549" s="102"/>
      <c r="AB549" s="54"/>
      <c r="AC549" s="54"/>
      <c r="AD549" s="54"/>
      <c r="AE549" s="54"/>
      <c r="AF549" s="54"/>
      <c r="AG549" s="54"/>
      <c r="AH549" s="54"/>
      <c r="AI549" s="54"/>
      <c r="AJ549" s="54"/>
      <c r="AK549" s="54"/>
      <c r="AL549" s="54"/>
      <c r="AM549" s="54"/>
      <c r="AN549" s="54"/>
      <c r="AO549" s="54"/>
      <c r="AP549" s="54"/>
      <c r="AQ549" s="54"/>
    </row>
    <row r="550" spans="1:43" ht="36.75" thickTop="1" thickBot="1">
      <c r="A550" s="54"/>
      <c r="B550" s="54"/>
      <c r="C550" s="54"/>
      <c r="D550" s="54"/>
      <c r="E550" s="54"/>
      <c r="F550" s="54"/>
      <c r="G550" s="54"/>
      <c r="H550" s="54"/>
      <c r="I550" s="54"/>
      <c r="J550" s="54"/>
      <c r="K550" s="54"/>
      <c r="L550" s="54"/>
      <c r="M550" s="54"/>
      <c r="N550" s="54"/>
      <c r="O550" s="54"/>
      <c r="P550" s="54"/>
      <c r="Q550" s="54"/>
      <c r="R550" s="54"/>
      <c r="S550" s="54"/>
      <c r="T550" s="54"/>
      <c r="U550" s="54"/>
      <c r="V550" s="189"/>
      <c r="W550" s="91"/>
      <c r="X550" s="67"/>
      <c r="Y550" s="89"/>
      <c r="Z550" s="67"/>
      <c r="AA550" s="102"/>
      <c r="AB550" s="54"/>
      <c r="AC550" s="54"/>
      <c r="AD550" s="54"/>
      <c r="AE550" s="54"/>
      <c r="AF550" s="54"/>
      <c r="AG550" s="54"/>
      <c r="AH550" s="54"/>
      <c r="AI550" s="54"/>
      <c r="AJ550" s="54"/>
      <c r="AK550" s="54"/>
      <c r="AL550" s="54"/>
      <c r="AM550" s="54"/>
      <c r="AN550" s="54"/>
      <c r="AO550" s="54"/>
      <c r="AP550" s="54"/>
      <c r="AQ550" s="54"/>
    </row>
    <row r="551" spans="1:43" ht="36.75" thickTop="1" thickBot="1">
      <c r="A551" s="54"/>
      <c r="B551" s="54"/>
      <c r="C551" s="54"/>
      <c r="D551" s="54"/>
      <c r="E551" s="54"/>
      <c r="F551" s="54"/>
      <c r="G551" s="54"/>
      <c r="H551" s="54"/>
      <c r="I551" s="54"/>
      <c r="J551" s="54"/>
      <c r="K551" s="54"/>
      <c r="L551" s="54"/>
      <c r="M551" s="54"/>
      <c r="N551" s="54"/>
      <c r="O551" s="54"/>
      <c r="P551" s="54"/>
      <c r="Q551" s="54"/>
      <c r="R551" s="54"/>
      <c r="S551" s="54"/>
      <c r="T551" s="54"/>
      <c r="U551" s="54"/>
      <c r="V551" s="189"/>
      <c r="W551" s="91"/>
      <c r="X551" s="67"/>
      <c r="Y551" s="89"/>
      <c r="Z551" s="67"/>
      <c r="AA551" s="102"/>
      <c r="AB551" s="54"/>
      <c r="AC551" s="54"/>
      <c r="AD551" s="54"/>
      <c r="AE551" s="54"/>
      <c r="AF551" s="54"/>
      <c r="AG551" s="54"/>
      <c r="AH551" s="54"/>
      <c r="AI551" s="54"/>
      <c r="AJ551" s="54"/>
      <c r="AK551" s="54"/>
      <c r="AL551" s="54"/>
      <c r="AM551" s="54"/>
      <c r="AN551" s="54"/>
      <c r="AO551" s="54"/>
      <c r="AP551" s="54"/>
      <c r="AQ551" s="54"/>
    </row>
    <row r="552" spans="1:43" ht="36.75" thickTop="1" thickBot="1">
      <c r="A552" s="54"/>
      <c r="B552" s="54"/>
      <c r="C552" s="54"/>
      <c r="D552" s="54"/>
      <c r="E552" s="54"/>
      <c r="F552" s="54"/>
      <c r="G552" s="54"/>
      <c r="H552" s="54"/>
      <c r="I552" s="54"/>
      <c r="J552" s="54"/>
      <c r="K552" s="54"/>
      <c r="L552" s="54"/>
      <c r="M552" s="54"/>
      <c r="N552" s="54"/>
      <c r="O552" s="54"/>
      <c r="P552" s="54"/>
      <c r="Q552" s="54"/>
      <c r="R552" s="54"/>
      <c r="S552" s="54"/>
      <c r="T552" s="54"/>
      <c r="U552" s="54"/>
      <c r="V552" s="189"/>
      <c r="W552" s="91"/>
      <c r="X552" s="67"/>
      <c r="Y552" s="89"/>
      <c r="Z552" s="67"/>
      <c r="AA552" s="102"/>
      <c r="AB552" s="54"/>
      <c r="AC552" s="54"/>
      <c r="AD552" s="54"/>
      <c r="AE552" s="54"/>
      <c r="AF552" s="54"/>
      <c r="AG552" s="54"/>
      <c r="AH552" s="54"/>
      <c r="AI552" s="54"/>
      <c r="AJ552" s="54"/>
      <c r="AK552" s="54"/>
      <c r="AL552" s="54"/>
      <c r="AM552" s="54"/>
      <c r="AN552" s="54"/>
      <c r="AO552" s="54"/>
      <c r="AP552" s="54"/>
      <c r="AQ552" s="54"/>
    </row>
    <row r="553" spans="1:43" ht="36.75" thickTop="1" thickBot="1">
      <c r="A553" s="54"/>
      <c r="B553" s="54"/>
      <c r="C553" s="54"/>
      <c r="D553" s="54"/>
      <c r="E553" s="54"/>
      <c r="F553" s="54"/>
      <c r="G553" s="54"/>
      <c r="H553" s="54"/>
      <c r="I553" s="54"/>
      <c r="J553" s="54"/>
      <c r="K553" s="54"/>
      <c r="L553" s="54"/>
      <c r="M553" s="54"/>
      <c r="N553" s="54"/>
      <c r="O553" s="54"/>
      <c r="P553" s="54"/>
      <c r="Q553" s="54"/>
      <c r="R553" s="54"/>
      <c r="S553" s="54"/>
      <c r="T553" s="54"/>
      <c r="U553" s="54"/>
      <c r="V553" s="189"/>
      <c r="W553" s="91"/>
      <c r="X553" s="67"/>
      <c r="Y553" s="89"/>
      <c r="Z553" s="67"/>
      <c r="AA553" s="102"/>
      <c r="AB553" s="54"/>
      <c r="AC553" s="54"/>
      <c r="AD553" s="54"/>
      <c r="AE553" s="54"/>
      <c r="AF553" s="54"/>
      <c r="AG553" s="54"/>
      <c r="AH553" s="54"/>
      <c r="AI553" s="54"/>
      <c r="AJ553" s="54"/>
      <c r="AK553" s="54"/>
      <c r="AL553" s="54"/>
      <c r="AM553" s="54"/>
      <c r="AN553" s="54"/>
      <c r="AO553" s="54"/>
      <c r="AP553" s="54"/>
      <c r="AQ553" s="54"/>
    </row>
    <row r="554" spans="1:43" ht="36.75" thickTop="1" thickBot="1">
      <c r="A554" s="54"/>
      <c r="B554" s="54"/>
      <c r="C554" s="54"/>
      <c r="D554" s="54"/>
      <c r="E554" s="54"/>
      <c r="F554" s="54"/>
      <c r="G554" s="54"/>
      <c r="H554" s="54"/>
      <c r="I554" s="54"/>
      <c r="J554" s="54"/>
      <c r="K554" s="54"/>
      <c r="L554" s="54"/>
      <c r="M554" s="54"/>
      <c r="N554" s="54"/>
      <c r="O554" s="54"/>
      <c r="P554" s="54"/>
      <c r="Q554" s="54"/>
      <c r="R554" s="54"/>
      <c r="S554" s="54"/>
      <c r="T554" s="54"/>
      <c r="U554" s="54"/>
      <c r="V554" s="189"/>
      <c r="W554" s="91"/>
      <c r="X554" s="67"/>
      <c r="Y554" s="89"/>
      <c r="Z554" s="67"/>
      <c r="AA554" s="102"/>
      <c r="AB554" s="54"/>
      <c r="AC554" s="54"/>
      <c r="AD554" s="54"/>
      <c r="AE554" s="54"/>
      <c r="AF554" s="54"/>
      <c r="AG554" s="54"/>
      <c r="AH554" s="54"/>
      <c r="AI554" s="54"/>
      <c r="AJ554" s="54"/>
      <c r="AK554" s="54"/>
      <c r="AL554" s="54"/>
      <c r="AM554" s="54"/>
      <c r="AN554" s="54"/>
      <c r="AO554" s="54"/>
      <c r="AP554" s="54"/>
      <c r="AQ554" s="54"/>
    </row>
    <row r="555" spans="1:43" ht="36.75" thickTop="1" thickBot="1">
      <c r="A555" s="54"/>
      <c r="B555" s="54"/>
      <c r="C555" s="54"/>
      <c r="D555" s="54"/>
      <c r="E555" s="54"/>
      <c r="F555" s="54"/>
      <c r="G555" s="54"/>
      <c r="H555" s="54"/>
      <c r="I555" s="54"/>
      <c r="J555" s="54"/>
      <c r="K555" s="54"/>
      <c r="L555" s="54"/>
      <c r="M555" s="54"/>
      <c r="N555" s="54"/>
      <c r="O555" s="54"/>
      <c r="P555" s="54"/>
      <c r="Q555" s="54"/>
      <c r="R555" s="54"/>
      <c r="S555" s="54"/>
      <c r="T555" s="54"/>
      <c r="U555" s="54"/>
      <c r="V555" s="189"/>
      <c r="W555" s="91"/>
      <c r="X555" s="67"/>
      <c r="Y555" s="89"/>
      <c r="Z555" s="67"/>
      <c r="AA555" s="102"/>
      <c r="AB555" s="54"/>
      <c r="AC555" s="54"/>
      <c r="AD555" s="54"/>
      <c r="AE555" s="54"/>
      <c r="AF555" s="54"/>
      <c r="AG555" s="54"/>
      <c r="AH555" s="54"/>
      <c r="AI555" s="54"/>
      <c r="AJ555" s="54"/>
      <c r="AK555" s="54"/>
      <c r="AL555" s="54"/>
      <c r="AM555" s="54"/>
      <c r="AN555" s="54"/>
      <c r="AO555" s="54"/>
      <c r="AP555" s="54"/>
      <c r="AQ555" s="54"/>
    </row>
    <row r="556" spans="1:43" ht="36.75" thickTop="1" thickBot="1">
      <c r="A556" s="54"/>
      <c r="B556" s="54"/>
      <c r="C556" s="54"/>
      <c r="D556" s="54"/>
      <c r="E556" s="54"/>
      <c r="F556" s="54"/>
      <c r="G556" s="54"/>
      <c r="H556" s="54"/>
      <c r="I556" s="54"/>
      <c r="J556" s="54"/>
      <c r="K556" s="54"/>
      <c r="L556" s="54"/>
      <c r="M556" s="54"/>
      <c r="N556" s="54"/>
      <c r="O556" s="54"/>
      <c r="P556" s="54"/>
      <c r="Q556" s="54"/>
      <c r="R556" s="54"/>
      <c r="S556" s="54"/>
      <c r="T556" s="54"/>
      <c r="U556" s="54"/>
      <c r="V556" s="189"/>
      <c r="W556" s="91"/>
      <c r="X556" s="97"/>
      <c r="Y556" s="89"/>
      <c r="Z556" s="67"/>
      <c r="AA556" s="102"/>
      <c r="AB556" s="54"/>
      <c r="AC556" s="54"/>
      <c r="AD556" s="54"/>
      <c r="AE556" s="54"/>
      <c r="AF556" s="54"/>
      <c r="AG556" s="54"/>
      <c r="AH556" s="54"/>
      <c r="AI556" s="54"/>
      <c r="AJ556" s="54"/>
      <c r="AK556" s="54"/>
      <c r="AL556" s="54"/>
      <c r="AM556" s="54"/>
      <c r="AN556" s="54"/>
      <c r="AO556" s="54"/>
      <c r="AP556" s="54"/>
      <c r="AQ556" s="54"/>
    </row>
    <row r="557" spans="1:43" ht="36.75" thickTop="1" thickBot="1">
      <c r="A557" s="54"/>
      <c r="B557" s="54"/>
      <c r="C557" s="54"/>
      <c r="D557" s="54"/>
      <c r="E557" s="54"/>
      <c r="F557" s="54"/>
      <c r="G557" s="54"/>
      <c r="H557" s="54"/>
      <c r="I557" s="54"/>
      <c r="J557" s="54"/>
      <c r="K557" s="54"/>
      <c r="L557" s="54"/>
      <c r="M557" s="54"/>
      <c r="N557" s="54"/>
      <c r="O557" s="54"/>
      <c r="P557" s="54"/>
      <c r="Q557" s="54"/>
      <c r="R557" s="54"/>
      <c r="S557" s="54"/>
      <c r="T557" s="54"/>
      <c r="U557" s="54"/>
      <c r="V557" s="189"/>
      <c r="W557" s="91"/>
      <c r="X557" s="67"/>
      <c r="Y557" s="89"/>
      <c r="Z557" s="67"/>
      <c r="AA557" s="102"/>
      <c r="AB557" s="54"/>
      <c r="AC557" s="54"/>
      <c r="AD557" s="54"/>
      <c r="AE557" s="54"/>
      <c r="AF557" s="54"/>
      <c r="AG557" s="54"/>
      <c r="AH557" s="54"/>
      <c r="AI557" s="54"/>
      <c r="AJ557" s="54"/>
      <c r="AK557" s="54"/>
      <c r="AL557" s="54"/>
      <c r="AM557" s="54"/>
      <c r="AN557" s="54"/>
      <c r="AO557" s="54"/>
      <c r="AP557" s="54"/>
      <c r="AQ557" s="54"/>
    </row>
    <row r="558" spans="1:43" ht="36.75" thickTop="1" thickBot="1">
      <c r="A558" s="54"/>
      <c r="B558" s="54"/>
      <c r="C558" s="54"/>
      <c r="D558" s="54"/>
      <c r="E558" s="54"/>
      <c r="F558" s="54"/>
      <c r="G558" s="54"/>
      <c r="H558" s="54"/>
      <c r="I558" s="54"/>
      <c r="J558" s="54"/>
      <c r="K558" s="54"/>
      <c r="L558" s="54"/>
      <c r="M558" s="54"/>
      <c r="N558" s="54"/>
      <c r="O558" s="54"/>
      <c r="P558" s="54"/>
      <c r="Q558" s="54"/>
      <c r="R558" s="54"/>
      <c r="S558" s="54"/>
      <c r="T558" s="54"/>
      <c r="U558" s="54"/>
      <c r="V558" s="189"/>
      <c r="W558" s="91"/>
      <c r="X558" s="67"/>
      <c r="Y558" s="89"/>
      <c r="Z558" s="67"/>
      <c r="AA558" s="102"/>
      <c r="AB558" s="54"/>
      <c r="AC558" s="54"/>
      <c r="AD558" s="54"/>
      <c r="AE558" s="54"/>
      <c r="AF558" s="54"/>
      <c r="AG558" s="54"/>
      <c r="AH558" s="54"/>
      <c r="AI558" s="54"/>
      <c r="AJ558" s="54"/>
      <c r="AK558" s="54"/>
      <c r="AL558" s="54"/>
      <c r="AM558" s="54"/>
      <c r="AN558" s="54"/>
      <c r="AO558" s="54"/>
      <c r="AP558" s="54"/>
      <c r="AQ558" s="54"/>
    </row>
    <row r="559" spans="1:43" ht="36.75" thickTop="1" thickBot="1">
      <c r="A559" s="54"/>
      <c r="B559" s="54"/>
      <c r="C559" s="54"/>
      <c r="D559" s="54"/>
      <c r="E559" s="54"/>
      <c r="F559" s="54"/>
      <c r="G559" s="54"/>
      <c r="H559" s="54"/>
      <c r="I559" s="54"/>
      <c r="J559" s="54"/>
      <c r="K559" s="54"/>
      <c r="L559" s="54"/>
      <c r="M559" s="54"/>
      <c r="N559" s="54"/>
      <c r="O559" s="54"/>
      <c r="P559" s="54"/>
      <c r="Q559" s="54"/>
      <c r="R559" s="54"/>
      <c r="S559" s="54"/>
      <c r="T559" s="54"/>
      <c r="U559" s="54"/>
      <c r="V559" s="189"/>
      <c r="W559" s="91"/>
      <c r="X559" s="67"/>
      <c r="Y559" s="89"/>
      <c r="Z559" s="67"/>
      <c r="AA559" s="102"/>
      <c r="AB559" s="54"/>
      <c r="AC559" s="54"/>
      <c r="AD559" s="54"/>
      <c r="AE559" s="54"/>
      <c r="AF559" s="54"/>
      <c r="AG559" s="54"/>
      <c r="AH559" s="54"/>
      <c r="AI559" s="54"/>
      <c r="AJ559" s="54"/>
      <c r="AK559" s="54"/>
      <c r="AL559" s="54"/>
      <c r="AM559" s="54"/>
      <c r="AN559" s="54"/>
      <c r="AO559" s="54"/>
      <c r="AP559" s="54"/>
      <c r="AQ559" s="54"/>
    </row>
    <row r="560" spans="1:43" ht="36.75" thickTop="1" thickBot="1">
      <c r="A560" s="54"/>
      <c r="B560" s="54"/>
      <c r="C560" s="54"/>
      <c r="D560" s="54"/>
      <c r="E560" s="54"/>
      <c r="F560" s="54"/>
      <c r="G560" s="54"/>
      <c r="H560" s="54"/>
      <c r="I560" s="54"/>
      <c r="J560" s="54"/>
      <c r="K560" s="54"/>
      <c r="L560" s="54"/>
      <c r="M560" s="54"/>
      <c r="N560" s="54"/>
      <c r="O560" s="54"/>
      <c r="P560" s="54"/>
      <c r="Q560" s="54"/>
      <c r="R560" s="54"/>
      <c r="S560" s="54"/>
      <c r="T560" s="54"/>
      <c r="U560" s="54"/>
      <c r="V560" s="189"/>
      <c r="W560" s="91"/>
      <c r="X560" s="67"/>
      <c r="Y560" s="89"/>
      <c r="Z560" s="67"/>
      <c r="AA560" s="102"/>
      <c r="AB560" s="54"/>
      <c r="AC560" s="54"/>
      <c r="AD560" s="54"/>
      <c r="AE560" s="54"/>
      <c r="AF560" s="54"/>
      <c r="AG560" s="54"/>
      <c r="AH560" s="54"/>
      <c r="AI560" s="54"/>
      <c r="AJ560" s="54"/>
      <c r="AK560" s="54"/>
      <c r="AL560" s="54"/>
      <c r="AM560" s="54"/>
      <c r="AN560" s="54"/>
      <c r="AO560" s="54"/>
      <c r="AP560" s="54"/>
      <c r="AQ560" s="54"/>
    </row>
    <row r="561" spans="1:43" ht="36.75" thickTop="1" thickBot="1">
      <c r="A561" s="54"/>
      <c r="B561" s="54"/>
      <c r="C561" s="54"/>
      <c r="D561" s="54"/>
      <c r="E561" s="54"/>
      <c r="F561" s="54"/>
      <c r="G561" s="54"/>
      <c r="H561" s="54"/>
      <c r="I561" s="54"/>
      <c r="J561" s="54"/>
      <c r="K561" s="54"/>
      <c r="L561" s="54"/>
      <c r="M561" s="54"/>
      <c r="N561" s="54"/>
      <c r="O561" s="54"/>
      <c r="P561" s="54"/>
      <c r="Q561" s="54"/>
      <c r="R561" s="54"/>
      <c r="S561" s="54"/>
      <c r="T561" s="54"/>
      <c r="U561" s="54"/>
      <c r="V561" s="189"/>
      <c r="W561" s="91"/>
      <c r="X561" s="67"/>
      <c r="Y561" s="89"/>
      <c r="Z561" s="67"/>
      <c r="AA561" s="102"/>
      <c r="AB561" s="54"/>
      <c r="AC561" s="54"/>
      <c r="AD561" s="54"/>
      <c r="AE561" s="54"/>
      <c r="AF561" s="54"/>
      <c r="AG561" s="54"/>
      <c r="AH561" s="54"/>
      <c r="AI561" s="54"/>
      <c r="AJ561" s="54"/>
      <c r="AK561" s="54"/>
      <c r="AL561" s="54"/>
      <c r="AM561" s="54"/>
      <c r="AN561" s="54"/>
      <c r="AO561" s="54"/>
      <c r="AP561" s="54"/>
      <c r="AQ561" s="54"/>
    </row>
    <row r="562" spans="1:43" ht="36.75" thickTop="1" thickBot="1">
      <c r="A562" s="54"/>
      <c r="B562" s="54"/>
      <c r="C562" s="54"/>
      <c r="D562" s="54"/>
      <c r="E562" s="54"/>
      <c r="F562" s="54"/>
      <c r="G562" s="54"/>
      <c r="H562" s="54"/>
      <c r="I562" s="54"/>
      <c r="J562" s="54"/>
      <c r="K562" s="54"/>
      <c r="L562" s="54"/>
      <c r="M562" s="54"/>
      <c r="N562" s="54"/>
      <c r="O562" s="54"/>
      <c r="P562" s="54"/>
      <c r="Q562" s="54"/>
      <c r="R562" s="54"/>
      <c r="S562" s="54"/>
      <c r="T562" s="54"/>
      <c r="U562" s="54"/>
      <c r="V562" s="189"/>
      <c r="W562" s="91"/>
      <c r="X562" s="67"/>
      <c r="Y562" s="89"/>
      <c r="Z562" s="67"/>
      <c r="AA562" s="102"/>
      <c r="AB562" s="54"/>
      <c r="AC562" s="54"/>
      <c r="AD562" s="54"/>
      <c r="AE562" s="54"/>
      <c r="AF562" s="54"/>
      <c r="AG562" s="54"/>
      <c r="AH562" s="54"/>
      <c r="AI562" s="54"/>
      <c r="AJ562" s="54"/>
      <c r="AK562" s="54"/>
      <c r="AL562" s="54"/>
      <c r="AM562" s="54"/>
      <c r="AN562" s="54"/>
      <c r="AO562" s="54"/>
      <c r="AP562" s="54"/>
      <c r="AQ562" s="54"/>
    </row>
    <row r="563" spans="1:43" ht="36.75" thickTop="1" thickBot="1">
      <c r="A563" s="54"/>
      <c r="B563" s="54"/>
      <c r="C563" s="54"/>
      <c r="D563" s="54"/>
      <c r="E563" s="54"/>
      <c r="F563" s="54"/>
      <c r="G563" s="54"/>
      <c r="H563" s="54"/>
      <c r="I563" s="54"/>
      <c r="J563" s="54"/>
      <c r="K563" s="54"/>
      <c r="L563" s="54"/>
      <c r="M563" s="54"/>
      <c r="N563" s="54"/>
      <c r="O563" s="54"/>
      <c r="P563" s="54"/>
      <c r="Q563" s="54"/>
      <c r="R563" s="54"/>
      <c r="S563" s="54"/>
      <c r="T563" s="54"/>
      <c r="U563" s="54"/>
      <c r="V563" s="189"/>
      <c r="W563" s="91"/>
      <c r="X563" s="67"/>
      <c r="Y563" s="89"/>
      <c r="Z563" s="67"/>
      <c r="AA563" s="102"/>
      <c r="AB563" s="54"/>
      <c r="AC563" s="54"/>
      <c r="AD563" s="54"/>
      <c r="AE563" s="54"/>
      <c r="AF563" s="54"/>
      <c r="AG563" s="54"/>
      <c r="AH563" s="54"/>
      <c r="AI563" s="54"/>
      <c r="AJ563" s="54"/>
      <c r="AK563" s="54"/>
      <c r="AL563" s="54"/>
      <c r="AM563" s="54"/>
      <c r="AN563" s="54"/>
      <c r="AO563" s="54"/>
      <c r="AP563" s="54"/>
      <c r="AQ563" s="54"/>
    </row>
    <row r="564" spans="1:43" ht="36.75" thickTop="1" thickBot="1">
      <c r="A564" s="54"/>
      <c r="B564" s="54"/>
      <c r="C564" s="54"/>
      <c r="D564" s="54"/>
      <c r="E564" s="54"/>
      <c r="F564" s="54"/>
      <c r="G564" s="54"/>
      <c r="H564" s="54"/>
      <c r="I564" s="54"/>
      <c r="J564" s="54"/>
      <c r="K564" s="54"/>
      <c r="L564" s="54"/>
      <c r="M564" s="54"/>
      <c r="N564" s="54"/>
      <c r="O564" s="54"/>
      <c r="P564" s="54"/>
      <c r="Q564" s="54"/>
      <c r="R564" s="54"/>
      <c r="S564" s="54"/>
      <c r="T564" s="54"/>
      <c r="U564" s="54"/>
      <c r="V564" s="189"/>
      <c r="W564" s="91"/>
      <c r="X564" s="97"/>
      <c r="Y564" s="89"/>
      <c r="Z564" s="67"/>
      <c r="AA564" s="102"/>
      <c r="AB564" s="54"/>
      <c r="AC564" s="54"/>
      <c r="AD564" s="54"/>
      <c r="AE564" s="54"/>
      <c r="AF564" s="54"/>
      <c r="AG564" s="54"/>
      <c r="AH564" s="54"/>
      <c r="AI564" s="54"/>
      <c r="AJ564" s="54"/>
      <c r="AK564" s="54"/>
      <c r="AL564" s="54"/>
      <c r="AM564" s="54"/>
      <c r="AN564" s="54"/>
      <c r="AO564" s="54"/>
      <c r="AP564" s="54"/>
      <c r="AQ564" s="54"/>
    </row>
    <row r="565" spans="1:43" ht="36.75" thickTop="1" thickBot="1">
      <c r="A565" s="54"/>
      <c r="B565" s="54"/>
      <c r="C565" s="54"/>
      <c r="D565" s="54"/>
      <c r="E565" s="54"/>
      <c r="F565" s="54"/>
      <c r="G565" s="54"/>
      <c r="H565" s="54"/>
      <c r="I565" s="54"/>
      <c r="J565" s="54"/>
      <c r="K565" s="54"/>
      <c r="L565" s="54"/>
      <c r="M565" s="54"/>
      <c r="N565" s="54"/>
      <c r="O565" s="54"/>
      <c r="P565" s="54"/>
      <c r="Q565" s="54"/>
      <c r="R565" s="54"/>
      <c r="S565" s="54"/>
      <c r="T565" s="54"/>
      <c r="U565" s="54"/>
      <c r="V565" s="189"/>
      <c r="W565" s="91"/>
      <c r="X565" s="67"/>
      <c r="Y565" s="89"/>
      <c r="Z565" s="67"/>
      <c r="AA565" s="102"/>
      <c r="AB565" s="54"/>
      <c r="AC565" s="54"/>
      <c r="AD565" s="54"/>
      <c r="AE565" s="54"/>
      <c r="AF565" s="54"/>
      <c r="AG565" s="54"/>
      <c r="AH565" s="54"/>
      <c r="AI565" s="54"/>
      <c r="AJ565" s="54"/>
      <c r="AK565" s="54"/>
      <c r="AL565" s="54"/>
      <c r="AM565" s="54"/>
      <c r="AN565" s="54"/>
      <c r="AO565" s="54"/>
      <c r="AP565" s="54"/>
      <c r="AQ565" s="54"/>
    </row>
    <row r="566" spans="1:43" ht="36.75" thickTop="1" thickBot="1">
      <c r="A566" s="54"/>
      <c r="B566" s="54"/>
      <c r="C566" s="54"/>
      <c r="D566" s="54"/>
      <c r="E566" s="54"/>
      <c r="F566" s="54"/>
      <c r="G566" s="54"/>
      <c r="H566" s="54"/>
      <c r="I566" s="54"/>
      <c r="J566" s="54"/>
      <c r="K566" s="54"/>
      <c r="L566" s="54"/>
      <c r="M566" s="54"/>
      <c r="N566" s="54"/>
      <c r="O566" s="54"/>
      <c r="P566" s="54"/>
      <c r="Q566" s="54"/>
      <c r="R566" s="54"/>
      <c r="S566" s="54"/>
      <c r="T566" s="54"/>
      <c r="U566" s="54"/>
      <c r="V566" s="189"/>
      <c r="W566" s="91"/>
      <c r="X566" s="67"/>
      <c r="Y566" s="89"/>
      <c r="Z566" s="67"/>
      <c r="AA566" s="102"/>
      <c r="AB566" s="54"/>
      <c r="AC566" s="54"/>
      <c r="AD566" s="54"/>
      <c r="AE566" s="54"/>
      <c r="AF566" s="54"/>
      <c r="AG566" s="54"/>
      <c r="AH566" s="54"/>
      <c r="AI566" s="54"/>
      <c r="AJ566" s="54"/>
      <c r="AK566" s="54"/>
      <c r="AL566" s="54"/>
      <c r="AM566" s="54"/>
      <c r="AN566" s="54"/>
      <c r="AO566" s="54"/>
      <c r="AP566" s="54"/>
      <c r="AQ566" s="54"/>
    </row>
    <row r="567" spans="1:43" ht="36.75" thickTop="1" thickBot="1">
      <c r="A567" s="54"/>
      <c r="B567" s="54"/>
      <c r="C567" s="54"/>
      <c r="D567" s="54"/>
      <c r="E567" s="54"/>
      <c r="F567" s="54"/>
      <c r="G567" s="54"/>
      <c r="H567" s="54"/>
      <c r="I567" s="54"/>
      <c r="J567" s="54"/>
      <c r="K567" s="54"/>
      <c r="L567" s="54"/>
      <c r="M567" s="54"/>
      <c r="N567" s="54"/>
      <c r="O567" s="54"/>
      <c r="P567" s="54"/>
      <c r="Q567" s="54"/>
      <c r="R567" s="54"/>
      <c r="S567" s="54"/>
      <c r="T567" s="54"/>
      <c r="U567" s="54"/>
      <c r="V567" s="189"/>
      <c r="W567" s="91"/>
      <c r="X567" s="67"/>
      <c r="Y567" s="89"/>
      <c r="Z567" s="67"/>
      <c r="AA567" s="102"/>
      <c r="AB567" s="54"/>
      <c r="AC567" s="54"/>
      <c r="AD567" s="54"/>
      <c r="AE567" s="54"/>
      <c r="AF567" s="54"/>
      <c r="AG567" s="54"/>
      <c r="AH567" s="54"/>
      <c r="AI567" s="54"/>
      <c r="AJ567" s="54"/>
      <c r="AK567" s="54"/>
      <c r="AL567" s="54"/>
      <c r="AM567" s="54"/>
      <c r="AN567" s="54"/>
      <c r="AO567" s="54"/>
      <c r="AP567" s="54"/>
      <c r="AQ567" s="54"/>
    </row>
    <row r="568" spans="1:43" ht="36.75" thickTop="1" thickBot="1">
      <c r="A568" s="54"/>
      <c r="B568" s="54"/>
      <c r="C568" s="54"/>
      <c r="D568" s="54"/>
      <c r="E568" s="54"/>
      <c r="F568" s="54"/>
      <c r="G568" s="54"/>
      <c r="H568" s="54"/>
      <c r="I568" s="54"/>
      <c r="J568" s="54"/>
      <c r="K568" s="54"/>
      <c r="L568" s="54"/>
      <c r="M568" s="54"/>
      <c r="N568" s="54"/>
      <c r="O568" s="54"/>
      <c r="P568" s="54"/>
      <c r="Q568" s="54"/>
      <c r="R568" s="54"/>
      <c r="S568" s="54"/>
      <c r="T568" s="54"/>
      <c r="U568" s="54"/>
      <c r="V568" s="189"/>
      <c r="W568" s="91"/>
      <c r="X568" s="67"/>
      <c r="Y568" s="89"/>
      <c r="Z568" s="67"/>
      <c r="AA568" s="102"/>
      <c r="AB568" s="54"/>
      <c r="AC568" s="54"/>
      <c r="AD568" s="54"/>
      <c r="AE568" s="54"/>
      <c r="AF568" s="54"/>
      <c r="AG568" s="54"/>
      <c r="AH568" s="54"/>
      <c r="AI568" s="54"/>
      <c r="AJ568" s="54"/>
      <c r="AK568" s="54"/>
      <c r="AL568" s="54"/>
      <c r="AM568" s="54"/>
      <c r="AN568" s="54"/>
      <c r="AO568" s="54"/>
      <c r="AP568" s="54"/>
      <c r="AQ568" s="54"/>
    </row>
    <row r="569" spans="1:43" ht="36.75" thickTop="1" thickBot="1">
      <c r="A569" s="54"/>
      <c r="B569" s="54"/>
      <c r="C569" s="54"/>
      <c r="D569" s="54"/>
      <c r="E569" s="54"/>
      <c r="F569" s="54"/>
      <c r="G569" s="54"/>
      <c r="H569" s="54"/>
      <c r="I569" s="54"/>
      <c r="J569" s="54"/>
      <c r="K569" s="54"/>
      <c r="L569" s="54"/>
      <c r="M569" s="54"/>
      <c r="N569" s="54"/>
      <c r="O569" s="54"/>
      <c r="P569" s="54"/>
      <c r="Q569" s="54"/>
      <c r="R569" s="54"/>
      <c r="S569" s="54"/>
      <c r="T569" s="54"/>
      <c r="U569" s="54"/>
      <c r="V569" s="189"/>
      <c r="W569" s="91"/>
      <c r="X569" s="67"/>
      <c r="Y569" s="89"/>
      <c r="Z569" s="67"/>
      <c r="AA569" s="102"/>
      <c r="AB569" s="54"/>
      <c r="AC569" s="54"/>
      <c r="AD569" s="54"/>
      <c r="AE569" s="54"/>
      <c r="AF569" s="54"/>
      <c r="AG569" s="54"/>
      <c r="AH569" s="54"/>
      <c r="AI569" s="54"/>
      <c r="AJ569" s="54"/>
      <c r="AK569" s="54"/>
      <c r="AL569" s="54"/>
      <c r="AM569" s="54"/>
      <c r="AN569" s="54"/>
      <c r="AO569" s="54"/>
      <c r="AP569" s="54"/>
      <c r="AQ569" s="54"/>
    </row>
    <row r="570" spans="1:43" ht="36.75" thickTop="1" thickBot="1">
      <c r="A570" s="54"/>
      <c r="B570" s="54"/>
      <c r="C570" s="54"/>
      <c r="D570" s="54"/>
      <c r="E570" s="54"/>
      <c r="F570" s="54"/>
      <c r="G570" s="54"/>
      <c r="H570" s="54"/>
      <c r="I570" s="54"/>
      <c r="J570" s="54"/>
      <c r="K570" s="54"/>
      <c r="L570" s="54"/>
      <c r="M570" s="54"/>
      <c r="N570" s="54"/>
      <c r="O570" s="54"/>
      <c r="P570" s="54"/>
      <c r="Q570" s="54"/>
      <c r="R570" s="54"/>
      <c r="S570" s="54"/>
      <c r="T570" s="54"/>
      <c r="U570" s="54"/>
      <c r="V570" s="189"/>
      <c r="W570" s="91"/>
      <c r="X570" s="67"/>
      <c r="Y570" s="89"/>
      <c r="Z570" s="67"/>
      <c r="AA570" s="102"/>
      <c r="AB570" s="54"/>
      <c r="AC570" s="54"/>
      <c r="AD570" s="54"/>
      <c r="AE570" s="54"/>
      <c r="AF570" s="54"/>
      <c r="AG570" s="54"/>
      <c r="AH570" s="54"/>
      <c r="AI570" s="54"/>
      <c r="AJ570" s="54"/>
      <c r="AK570" s="54"/>
      <c r="AL570" s="54"/>
      <c r="AM570" s="54"/>
      <c r="AN570" s="54"/>
      <c r="AO570" s="54"/>
      <c r="AP570" s="54"/>
      <c r="AQ570" s="54"/>
    </row>
    <row r="571" spans="1:43" ht="36.75" thickTop="1" thickBot="1">
      <c r="A571" s="54"/>
      <c r="B571" s="54"/>
      <c r="C571" s="54"/>
      <c r="D571" s="54"/>
      <c r="E571" s="54"/>
      <c r="F571" s="54"/>
      <c r="G571" s="54"/>
      <c r="H571" s="54"/>
      <c r="I571" s="54"/>
      <c r="J571" s="54"/>
      <c r="K571" s="54"/>
      <c r="L571" s="54"/>
      <c r="M571" s="54"/>
      <c r="N571" s="54"/>
      <c r="O571" s="54"/>
      <c r="P571" s="54"/>
      <c r="Q571" s="54"/>
      <c r="R571" s="54"/>
      <c r="S571" s="54"/>
      <c r="T571" s="54"/>
      <c r="U571" s="54"/>
      <c r="V571" s="189"/>
      <c r="W571" s="91"/>
      <c r="X571" s="67"/>
      <c r="Y571" s="89"/>
      <c r="Z571" s="67"/>
      <c r="AA571" s="102"/>
      <c r="AB571" s="54"/>
      <c r="AC571" s="54"/>
      <c r="AD571" s="54"/>
      <c r="AE571" s="54"/>
      <c r="AF571" s="54"/>
      <c r="AG571" s="54"/>
      <c r="AH571" s="54"/>
      <c r="AI571" s="54"/>
      <c r="AJ571" s="54"/>
      <c r="AK571" s="54"/>
      <c r="AL571" s="54"/>
      <c r="AM571" s="54"/>
      <c r="AN571" s="54"/>
      <c r="AO571" s="54"/>
      <c r="AP571" s="54"/>
      <c r="AQ571" s="54"/>
    </row>
    <row r="572" spans="1:43" ht="36.75" thickTop="1" thickBot="1">
      <c r="A572" s="54"/>
      <c r="B572" s="54"/>
      <c r="C572" s="54"/>
      <c r="D572" s="54"/>
      <c r="E572" s="54"/>
      <c r="F572" s="54"/>
      <c r="G572" s="54"/>
      <c r="H572" s="54"/>
      <c r="I572" s="54"/>
      <c r="J572" s="54"/>
      <c r="K572" s="54"/>
      <c r="L572" s="54"/>
      <c r="M572" s="54"/>
      <c r="N572" s="54"/>
      <c r="O572" s="54"/>
      <c r="P572" s="54"/>
      <c r="Q572" s="54"/>
      <c r="R572" s="54"/>
      <c r="S572" s="54"/>
      <c r="T572" s="54"/>
      <c r="U572" s="54"/>
      <c r="V572" s="189"/>
      <c r="W572" s="91"/>
      <c r="X572" s="67"/>
      <c r="Y572" s="89"/>
      <c r="Z572" s="67"/>
      <c r="AA572" s="102"/>
      <c r="AB572" s="54"/>
      <c r="AC572" s="54"/>
      <c r="AD572" s="54"/>
      <c r="AE572" s="54"/>
      <c r="AF572" s="54"/>
      <c r="AG572" s="54"/>
      <c r="AH572" s="54"/>
      <c r="AI572" s="54"/>
      <c r="AJ572" s="54"/>
      <c r="AK572" s="54"/>
      <c r="AL572" s="54"/>
      <c r="AM572" s="54"/>
      <c r="AN572" s="54"/>
      <c r="AO572" s="54"/>
      <c r="AP572" s="54"/>
      <c r="AQ572" s="54"/>
    </row>
    <row r="573" spans="1:43" ht="36.75" thickTop="1" thickBot="1">
      <c r="A573" s="54"/>
      <c r="B573" s="54"/>
      <c r="C573" s="54"/>
      <c r="D573" s="54"/>
      <c r="E573" s="54"/>
      <c r="F573" s="54"/>
      <c r="G573" s="54"/>
      <c r="H573" s="54"/>
      <c r="I573" s="54"/>
      <c r="J573" s="54"/>
      <c r="K573" s="54"/>
      <c r="L573" s="54"/>
      <c r="M573" s="54"/>
      <c r="N573" s="54"/>
      <c r="O573" s="54"/>
      <c r="P573" s="54"/>
      <c r="Q573" s="54"/>
      <c r="R573" s="54"/>
      <c r="S573" s="54"/>
      <c r="T573" s="54"/>
      <c r="U573" s="54"/>
      <c r="V573" s="189"/>
      <c r="W573" s="91"/>
      <c r="X573" s="67"/>
      <c r="Y573" s="89"/>
      <c r="Z573" s="67"/>
      <c r="AA573" s="102"/>
      <c r="AB573" s="54"/>
      <c r="AC573" s="54"/>
      <c r="AD573" s="54"/>
      <c r="AE573" s="54"/>
      <c r="AF573" s="54"/>
      <c r="AG573" s="54"/>
      <c r="AH573" s="54"/>
      <c r="AI573" s="54"/>
      <c r="AJ573" s="54"/>
      <c r="AK573" s="54"/>
      <c r="AL573" s="54"/>
      <c r="AM573" s="54"/>
      <c r="AN573" s="54"/>
      <c r="AO573" s="54"/>
      <c r="AP573" s="54"/>
      <c r="AQ573" s="54"/>
    </row>
    <row r="574" spans="1:43" ht="36.75" thickTop="1" thickBot="1">
      <c r="A574" s="54"/>
      <c r="B574" s="54"/>
      <c r="C574" s="54"/>
      <c r="D574" s="54"/>
      <c r="E574" s="54"/>
      <c r="F574" s="54"/>
      <c r="G574" s="54"/>
      <c r="H574" s="54"/>
      <c r="I574" s="54"/>
      <c r="J574" s="54"/>
      <c r="K574" s="54"/>
      <c r="L574" s="54"/>
      <c r="M574" s="54"/>
      <c r="N574" s="54"/>
      <c r="O574" s="54"/>
      <c r="P574" s="54"/>
      <c r="Q574" s="54"/>
      <c r="R574" s="54"/>
      <c r="S574" s="54"/>
      <c r="T574" s="54"/>
      <c r="U574" s="54"/>
      <c r="V574" s="189"/>
      <c r="W574" s="91"/>
      <c r="X574" s="67"/>
      <c r="Y574" s="89"/>
      <c r="Z574" s="67"/>
      <c r="AA574" s="102"/>
      <c r="AB574" s="54"/>
      <c r="AC574" s="54"/>
      <c r="AD574" s="54"/>
      <c r="AE574" s="54"/>
      <c r="AF574" s="54"/>
      <c r="AG574" s="54"/>
      <c r="AH574" s="54"/>
      <c r="AI574" s="54"/>
      <c r="AJ574" s="54"/>
      <c r="AK574" s="54"/>
      <c r="AL574" s="54"/>
      <c r="AM574" s="54"/>
      <c r="AN574" s="54"/>
      <c r="AO574" s="54"/>
      <c r="AP574" s="54"/>
      <c r="AQ574" s="54"/>
    </row>
    <row r="575" spans="1:43" ht="36.75" thickTop="1" thickBot="1">
      <c r="A575" s="54"/>
      <c r="B575" s="54"/>
      <c r="C575" s="54"/>
      <c r="D575" s="54"/>
      <c r="E575" s="54"/>
      <c r="F575" s="54"/>
      <c r="G575" s="54"/>
      <c r="H575" s="54"/>
      <c r="I575" s="54"/>
      <c r="J575" s="54"/>
      <c r="K575" s="54"/>
      <c r="L575" s="54"/>
      <c r="M575" s="54"/>
      <c r="N575" s="54"/>
      <c r="O575" s="54"/>
      <c r="P575" s="54"/>
      <c r="Q575" s="54"/>
      <c r="R575" s="54"/>
      <c r="S575" s="54"/>
      <c r="T575" s="54"/>
      <c r="U575" s="54"/>
      <c r="V575" s="189"/>
      <c r="W575" s="91"/>
      <c r="X575" s="67"/>
      <c r="Y575" s="89"/>
      <c r="Z575" s="67"/>
      <c r="AA575" s="102"/>
      <c r="AB575" s="54"/>
      <c r="AC575" s="54"/>
      <c r="AD575" s="54"/>
      <c r="AE575" s="54"/>
      <c r="AF575" s="54"/>
      <c r="AG575" s="54"/>
      <c r="AH575" s="54"/>
      <c r="AI575" s="54"/>
      <c r="AJ575" s="54"/>
      <c r="AK575" s="54"/>
      <c r="AL575" s="54"/>
      <c r="AM575" s="54"/>
      <c r="AN575" s="54"/>
      <c r="AO575" s="54"/>
      <c r="AP575" s="54"/>
      <c r="AQ575" s="54"/>
    </row>
    <row r="576" spans="1:43" ht="36.75" thickTop="1" thickBot="1">
      <c r="A576" s="54"/>
      <c r="B576" s="54"/>
      <c r="C576" s="54"/>
      <c r="D576" s="54"/>
      <c r="E576" s="54"/>
      <c r="F576" s="54"/>
      <c r="G576" s="54"/>
      <c r="H576" s="54"/>
      <c r="I576" s="54"/>
      <c r="J576" s="54"/>
      <c r="K576" s="54"/>
      <c r="L576" s="54"/>
      <c r="M576" s="54"/>
      <c r="N576" s="54"/>
      <c r="O576" s="54"/>
      <c r="P576" s="54"/>
      <c r="Q576" s="54"/>
      <c r="R576" s="54"/>
      <c r="S576" s="54"/>
      <c r="T576" s="54"/>
      <c r="U576" s="54"/>
      <c r="V576" s="189"/>
      <c r="W576" s="91"/>
      <c r="X576" s="67"/>
      <c r="Y576" s="89"/>
      <c r="Z576" s="67"/>
      <c r="AA576" s="102"/>
      <c r="AB576" s="54"/>
      <c r="AC576" s="54"/>
      <c r="AD576" s="54"/>
      <c r="AE576" s="54"/>
      <c r="AF576" s="54"/>
      <c r="AG576" s="54"/>
      <c r="AH576" s="54"/>
      <c r="AI576" s="54"/>
      <c r="AJ576" s="54"/>
      <c r="AK576" s="54"/>
      <c r="AL576" s="54"/>
      <c r="AM576" s="54"/>
      <c r="AN576" s="54"/>
      <c r="AO576" s="54"/>
      <c r="AP576" s="54"/>
      <c r="AQ576" s="54"/>
    </row>
    <row r="577" spans="1:43" ht="36.75" thickTop="1" thickBot="1">
      <c r="A577" s="54"/>
      <c r="B577" s="54"/>
      <c r="C577" s="54"/>
      <c r="D577" s="54"/>
      <c r="E577" s="54"/>
      <c r="F577" s="54"/>
      <c r="G577" s="54"/>
      <c r="H577" s="54"/>
      <c r="I577" s="54"/>
      <c r="J577" s="54"/>
      <c r="K577" s="54"/>
      <c r="L577" s="54"/>
      <c r="M577" s="54"/>
      <c r="N577" s="54"/>
      <c r="O577" s="54"/>
      <c r="P577" s="54"/>
      <c r="Q577" s="54"/>
      <c r="R577" s="54"/>
      <c r="S577" s="54"/>
      <c r="T577" s="54"/>
      <c r="U577" s="54"/>
      <c r="V577" s="189"/>
      <c r="W577" s="91"/>
      <c r="X577" s="97"/>
      <c r="Y577" s="89"/>
      <c r="Z577" s="67"/>
      <c r="AA577" s="102"/>
      <c r="AB577" s="54"/>
      <c r="AC577" s="54"/>
      <c r="AD577" s="54"/>
      <c r="AE577" s="54"/>
      <c r="AF577" s="54"/>
      <c r="AG577" s="54"/>
      <c r="AH577" s="54"/>
      <c r="AI577" s="54"/>
      <c r="AJ577" s="54"/>
      <c r="AK577" s="54"/>
      <c r="AL577" s="54"/>
      <c r="AM577" s="54"/>
      <c r="AN577" s="54"/>
      <c r="AO577" s="54"/>
      <c r="AP577" s="54"/>
      <c r="AQ577" s="54"/>
    </row>
    <row r="578" spans="1:43" ht="36.75" thickTop="1" thickBot="1">
      <c r="A578" s="54"/>
      <c r="B578" s="54"/>
      <c r="C578" s="54"/>
      <c r="D578" s="54"/>
      <c r="E578" s="54"/>
      <c r="F578" s="54"/>
      <c r="G578" s="54"/>
      <c r="H578" s="54"/>
      <c r="I578" s="54"/>
      <c r="J578" s="54"/>
      <c r="K578" s="54"/>
      <c r="L578" s="54"/>
      <c r="M578" s="54"/>
      <c r="N578" s="54"/>
      <c r="O578" s="54"/>
      <c r="P578" s="54"/>
      <c r="Q578" s="54"/>
      <c r="R578" s="54"/>
      <c r="S578" s="54"/>
      <c r="T578" s="54"/>
      <c r="U578" s="54"/>
      <c r="V578" s="189"/>
      <c r="W578" s="91"/>
      <c r="X578" s="67"/>
      <c r="Y578" s="89"/>
      <c r="Z578" s="67"/>
      <c r="AA578" s="102"/>
      <c r="AB578" s="54"/>
      <c r="AC578" s="54"/>
      <c r="AD578" s="54"/>
      <c r="AE578" s="54"/>
      <c r="AF578" s="54"/>
      <c r="AG578" s="54"/>
      <c r="AH578" s="54"/>
      <c r="AI578" s="54"/>
      <c r="AJ578" s="54"/>
      <c r="AK578" s="54"/>
      <c r="AL578" s="54"/>
      <c r="AM578" s="54"/>
      <c r="AN578" s="54"/>
      <c r="AO578" s="54"/>
      <c r="AP578" s="54"/>
      <c r="AQ578" s="54"/>
    </row>
    <row r="579" spans="1:43" ht="36.75" thickTop="1" thickBot="1">
      <c r="A579" s="54"/>
      <c r="B579" s="54"/>
      <c r="C579" s="54"/>
      <c r="D579" s="54"/>
      <c r="E579" s="54"/>
      <c r="F579" s="54"/>
      <c r="G579" s="54"/>
      <c r="H579" s="54"/>
      <c r="I579" s="54"/>
      <c r="J579" s="54"/>
      <c r="K579" s="54"/>
      <c r="L579" s="54"/>
      <c r="M579" s="54"/>
      <c r="N579" s="54"/>
      <c r="O579" s="54"/>
      <c r="P579" s="54"/>
      <c r="Q579" s="54"/>
      <c r="R579" s="54"/>
      <c r="S579" s="54"/>
      <c r="T579" s="54"/>
      <c r="U579" s="54"/>
      <c r="V579" s="189"/>
      <c r="W579" s="91"/>
      <c r="X579" s="67"/>
      <c r="Y579" s="89"/>
      <c r="Z579" s="67"/>
      <c r="AA579" s="102"/>
      <c r="AB579" s="54"/>
      <c r="AC579" s="54"/>
      <c r="AD579" s="54"/>
      <c r="AE579" s="54"/>
      <c r="AF579" s="54"/>
      <c r="AG579" s="54"/>
      <c r="AH579" s="54"/>
      <c r="AI579" s="54"/>
      <c r="AJ579" s="54"/>
      <c r="AK579" s="54"/>
      <c r="AL579" s="54"/>
      <c r="AM579" s="54"/>
      <c r="AN579" s="54"/>
      <c r="AO579" s="54"/>
      <c r="AP579" s="54"/>
      <c r="AQ579" s="54"/>
    </row>
    <row r="580" spans="1:43" ht="36.75" thickTop="1" thickBot="1">
      <c r="A580" s="54"/>
      <c r="B580" s="54"/>
      <c r="C580" s="54"/>
      <c r="D580" s="54"/>
      <c r="E580" s="54"/>
      <c r="F580" s="54"/>
      <c r="G580" s="54"/>
      <c r="H580" s="54"/>
      <c r="I580" s="54"/>
      <c r="J580" s="54"/>
      <c r="K580" s="54"/>
      <c r="L580" s="54"/>
      <c r="M580" s="54"/>
      <c r="N580" s="54"/>
      <c r="O580" s="54"/>
      <c r="P580" s="54"/>
      <c r="Q580" s="54"/>
      <c r="R580" s="54"/>
      <c r="S580" s="54"/>
      <c r="T580" s="54"/>
      <c r="U580" s="54"/>
      <c r="V580" s="189"/>
      <c r="W580" s="91"/>
      <c r="X580" s="67"/>
      <c r="Y580" s="89"/>
      <c r="Z580" s="67"/>
      <c r="AA580" s="102"/>
      <c r="AB580" s="54"/>
      <c r="AC580" s="54"/>
      <c r="AD580" s="54"/>
      <c r="AE580" s="54"/>
      <c r="AF580" s="54"/>
      <c r="AG580" s="54"/>
      <c r="AH580" s="54"/>
      <c r="AI580" s="54"/>
      <c r="AJ580" s="54"/>
      <c r="AK580" s="54"/>
      <c r="AL580" s="54"/>
      <c r="AM580" s="54"/>
      <c r="AN580" s="54"/>
      <c r="AO580" s="54"/>
      <c r="AP580" s="54"/>
      <c r="AQ580" s="54"/>
    </row>
    <row r="581" spans="1:43" ht="36.75" thickTop="1" thickBot="1">
      <c r="A581" s="54"/>
      <c r="B581" s="54"/>
      <c r="C581" s="54"/>
      <c r="D581" s="54"/>
      <c r="E581" s="54"/>
      <c r="F581" s="54"/>
      <c r="G581" s="54"/>
      <c r="H581" s="54"/>
      <c r="I581" s="54"/>
      <c r="J581" s="54"/>
      <c r="K581" s="54"/>
      <c r="L581" s="54"/>
      <c r="M581" s="54"/>
      <c r="N581" s="54"/>
      <c r="O581" s="54"/>
      <c r="P581" s="54"/>
      <c r="Q581" s="54"/>
      <c r="R581" s="54"/>
      <c r="S581" s="54"/>
      <c r="T581" s="54"/>
      <c r="U581" s="54"/>
      <c r="V581" s="189"/>
      <c r="W581" s="91"/>
      <c r="X581" s="67"/>
      <c r="Y581" s="89"/>
      <c r="Z581" s="67"/>
      <c r="AA581" s="102"/>
      <c r="AB581" s="54"/>
      <c r="AC581" s="54"/>
      <c r="AD581" s="54"/>
      <c r="AE581" s="54"/>
      <c r="AF581" s="54"/>
      <c r="AG581" s="54"/>
      <c r="AH581" s="54"/>
      <c r="AI581" s="54"/>
      <c r="AJ581" s="54"/>
      <c r="AK581" s="54"/>
      <c r="AL581" s="54"/>
      <c r="AM581" s="54"/>
      <c r="AN581" s="54"/>
      <c r="AO581" s="54"/>
      <c r="AP581" s="54"/>
      <c r="AQ581" s="54"/>
    </row>
    <row r="582" spans="1:43" ht="36.75" thickTop="1" thickBot="1">
      <c r="A582" s="54"/>
      <c r="B582" s="54"/>
      <c r="C582" s="54"/>
      <c r="D582" s="54"/>
      <c r="E582" s="54"/>
      <c r="F582" s="54"/>
      <c r="G582" s="54"/>
      <c r="H582" s="54"/>
      <c r="I582" s="54"/>
      <c r="J582" s="54"/>
      <c r="K582" s="54"/>
      <c r="L582" s="54"/>
      <c r="M582" s="54"/>
      <c r="N582" s="54"/>
      <c r="O582" s="54"/>
      <c r="P582" s="54"/>
      <c r="Q582" s="54"/>
      <c r="R582" s="54"/>
      <c r="S582" s="54"/>
      <c r="T582" s="54"/>
      <c r="U582" s="54"/>
      <c r="V582" s="189"/>
      <c r="W582" s="91"/>
      <c r="X582" s="67"/>
      <c r="Y582" s="89"/>
      <c r="Z582" s="67"/>
      <c r="AA582" s="102"/>
      <c r="AB582" s="54"/>
      <c r="AC582" s="54"/>
      <c r="AD582" s="54"/>
      <c r="AE582" s="54"/>
      <c r="AF582" s="54"/>
      <c r="AG582" s="54"/>
      <c r="AH582" s="54"/>
      <c r="AI582" s="54"/>
      <c r="AJ582" s="54"/>
      <c r="AK582" s="54"/>
      <c r="AL582" s="54"/>
      <c r="AM582" s="54"/>
      <c r="AN582" s="54"/>
      <c r="AO582" s="54"/>
      <c r="AP582" s="54"/>
      <c r="AQ582" s="54"/>
    </row>
    <row r="583" spans="1:43" ht="36.75" thickTop="1" thickBot="1">
      <c r="A583" s="54"/>
      <c r="B583" s="54"/>
      <c r="C583" s="54"/>
      <c r="D583" s="54"/>
      <c r="E583" s="54"/>
      <c r="F583" s="54"/>
      <c r="G583" s="54"/>
      <c r="H583" s="54"/>
      <c r="I583" s="54"/>
      <c r="J583" s="54"/>
      <c r="K583" s="54"/>
      <c r="L583" s="54"/>
      <c r="M583" s="54"/>
      <c r="N583" s="54"/>
      <c r="O583" s="54"/>
      <c r="P583" s="54"/>
      <c r="Q583" s="54"/>
      <c r="R583" s="54"/>
      <c r="S583" s="54"/>
      <c r="T583" s="54"/>
      <c r="U583" s="54"/>
      <c r="V583" s="189"/>
      <c r="W583" s="91"/>
      <c r="X583" s="67"/>
      <c r="Y583" s="89"/>
      <c r="Z583" s="67"/>
      <c r="AA583" s="102"/>
      <c r="AB583" s="54"/>
      <c r="AC583" s="54"/>
      <c r="AD583" s="54"/>
      <c r="AE583" s="54"/>
      <c r="AF583" s="54"/>
      <c r="AG583" s="54"/>
      <c r="AH583" s="54"/>
      <c r="AI583" s="54"/>
      <c r="AJ583" s="54"/>
      <c r="AK583" s="54"/>
      <c r="AL583" s="54"/>
      <c r="AM583" s="54"/>
      <c r="AN583" s="54"/>
      <c r="AO583" s="54"/>
      <c r="AP583" s="54"/>
      <c r="AQ583" s="54"/>
    </row>
    <row r="584" spans="1:43" ht="36.75" thickTop="1" thickBot="1">
      <c r="A584" s="54"/>
      <c r="B584" s="54"/>
      <c r="C584" s="54"/>
      <c r="D584" s="54"/>
      <c r="E584" s="54"/>
      <c r="F584" s="54"/>
      <c r="G584" s="54"/>
      <c r="H584" s="54"/>
      <c r="I584" s="54"/>
      <c r="J584" s="54"/>
      <c r="K584" s="54"/>
      <c r="L584" s="54"/>
      <c r="M584" s="54"/>
      <c r="N584" s="54"/>
      <c r="O584" s="54"/>
      <c r="P584" s="54"/>
      <c r="Q584" s="54"/>
      <c r="R584" s="54"/>
      <c r="S584" s="54"/>
      <c r="T584" s="54"/>
      <c r="U584" s="54"/>
      <c r="V584" s="189"/>
      <c r="W584" s="91"/>
      <c r="X584" s="67"/>
      <c r="Y584" s="89"/>
      <c r="Z584" s="67"/>
      <c r="AA584" s="102"/>
      <c r="AB584" s="54"/>
      <c r="AC584" s="54"/>
      <c r="AD584" s="54"/>
      <c r="AE584" s="54"/>
      <c r="AF584" s="54"/>
      <c r="AG584" s="54"/>
      <c r="AH584" s="54"/>
      <c r="AI584" s="54"/>
      <c r="AJ584" s="54"/>
      <c r="AK584" s="54"/>
      <c r="AL584" s="54"/>
      <c r="AM584" s="54"/>
      <c r="AN584" s="54"/>
      <c r="AO584" s="54"/>
      <c r="AP584" s="54"/>
      <c r="AQ584" s="54"/>
    </row>
    <row r="585" spans="1:43" ht="36.75" thickTop="1" thickBot="1">
      <c r="A585" s="54"/>
      <c r="B585" s="54"/>
      <c r="C585" s="54"/>
      <c r="D585" s="54"/>
      <c r="E585" s="54"/>
      <c r="F585" s="54"/>
      <c r="G585" s="54"/>
      <c r="H585" s="54"/>
      <c r="I585" s="54"/>
      <c r="J585" s="54"/>
      <c r="K585" s="54"/>
      <c r="L585" s="54"/>
      <c r="M585" s="54"/>
      <c r="N585" s="54"/>
      <c r="O585" s="54"/>
      <c r="P585" s="54"/>
      <c r="Q585" s="54"/>
      <c r="R585" s="54"/>
      <c r="S585" s="54"/>
      <c r="T585" s="54"/>
      <c r="U585" s="54"/>
      <c r="V585" s="189"/>
      <c r="W585" s="91"/>
      <c r="X585" s="67"/>
      <c r="Y585" s="89"/>
      <c r="Z585" s="67"/>
      <c r="AA585" s="102"/>
      <c r="AB585" s="54"/>
      <c r="AC585" s="54"/>
      <c r="AD585" s="54"/>
      <c r="AE585" s="54"/>
      <c r="AF585" s="54"/>
      <c r="AG585" s="54"/>
      <c r="AH585" s="54"/>
      <c r="AI585" s="54"/>
      <c r="AJ585" s="54"/>
      <c r="AK585" s="54"/>
      <c r="AL585" s="54"/>
      <c r="AM585" s="54"/>
      <c r="AN585" s="54"/>
      <c r="AO585" s="54"/>
      <c r="AP585" s="54"/>
      <c r="AQ585" s="54"/>
    </row>
    <row r="586" spans="1:43" ht="36.75" thickTop="1" thickBot="1">
      <c r="A586" s="54"/>
      <c r="B586" s="54"/>
      <c r="C586" s="54"/>
      <c r="D586" s="54"/>
      <c r="E586" s="54"/>
      <c r="F586" s="54"/>
      <c r="G586" s="54"/>
      <c r="H586" s="54"/>
      <c r="I586" s="54"/>
      <c r="J586" s="54"/>
      <c r="K586" s="54"/>
      <c r="L586" s="54"/>
      <c r="M586" s="54"/>
      <c r="N586" s="54"/>
      <c r="O586" s="54"/>
      <c r="P586" s="54"/>
      <c r="Q586" s="54"/>
      <c r="R586" s="54"/>
      <c r="S586" s="54"/>
      <c r="T586" s="54"/>
      <c r="U586" s="54"/>
      <c r="V586" s="189"/>
      <c r="W586" s="91"/>
      <c r="X586" s="67"/>
      <c r="Y586" s="89"/>
      <c r="Z586" s="67"/>
      <c r="AA586" s="102"/>
      <c r="AB586" s="54"/>
      <c r="AC586" s="54"/>
      <c r="AD586" s="54"/>
      <c r="AE586" s="54"/>
      <c r="AF586" s="54"/>
      <c r="AG586" s="54"/>
      <c r="AH586" s="54"/>
      <c r="AI586" s="54"/>
      <c r="AJ586" s="54"/>
      <c r="AK586" s="54"/>
      <c r="AL586" s="54"/>
      <c r="AM586" s="54"/>
      <c r="AN586" s="54"/>
      <c r="AO586" s="54"/>
      <c r="AP586" s="54"/>
      <c r="AQ586" s="54"/>
    </row>
    <row r="587" spans="1:43" ht="36.75" thickTop="1" thickBot="1">
      <c r="A587" s="54"/>
      <c r="B587" s="54"/>
      <c r="C587" s="54"/>
      <c r="D587" s="54"/>
      <c r="E587" s="54"/>
      <c r="F587" s="54"/>
      <c r="G587" s="54"/>
      <c r="H587" s="54"/>
      <c r="I587" s="54"/>
      <c r="J587" s="54"/>
      <c r="K587" s="54"/>
      <c r="L587" s="54"/>
      <c r="M587" s="54"/>
      <c r="N587" s="54"/>
      <c r="O587" s="54"/>
      <c r="P587" s="54"/>
      <c r="Q587" s="54"/>
      <c r="R587" s="54"/>
      <c r="S587" s="54"/>
      <c r="T587" s="54"/>
      <c r="U587" s="54"/>
      <c r="V587" s="189"/>
      <c r="W587" s="91"/>
      <c r="X587" s="97"/>
      <c r="Y587" s="89"/>
      <c r="Z587" s="67"/>
      <c r="AA587" s="102"/>
      <c r="AB587" s="54"/>
      <c r="AC587" s="54"/>
      <c r="AD587" s="54"/>
      <c r="AE587" s="54"/>
      <c r="AF587" s="54"/>
      <c r="AG587" s="54"/>
      <c r="AH587" s="54"/>
      <c r="AI587" s="54"/>
      <c r="AJ587" s="54"/>
      <c r="AK587" s="54"/>
      <c r="AL587" s="54"/>
      <c r="AM587" s="54"/>
      <c r="AN587" s="54"/>
      <c r="AO587" s="54"/>
      <c r="AP587" s="54"/>
      <c r="AQ587" s="54"/>
    </row>
    <row r="588" spans="1:43" ht="36.75" thickTop="1" thickBot="1">
      <c r="A588" s="54"/>
      <c r="B588" s="54"/>
      <c r="C588" s="54"/>
      <c r="D588" s="54"/>
      <c r="E588" s="54"/>
      <c r="F588" s="54"/>
      <c r="G588" s="54"/>
      <c r="H588" s="54"/>
      <c r="I588" s="54"/>
      <c r="J588" s="54"/>
      <c r="K588" s="54"/>
      <c r="L588" s="54"/>
      <c r="M588" s="54"/>
      <c r="N588" s="54"/>
      <c r="O588" s="54"/>
      <c r="P588" s="54"/>
      <c r="Q588" s="54"/>
      <c r="R588" s="54"/>
      <c r="S588" s="54"/>
      <c r="T588" s="54"/>
      <c r="U588" s="54"/>
      <c r="V588" s="189"/>
      <c r="W588" s="91"/>
      <c r="X588" s="67"/>
      <c r="Y588" s="89"/>
      <c r="Z588" s="67"/>
      <c r="AA588" s="102"/>
      <c r="AB588" s="54"/>
      <c r="AC588" s="54"/>
      <c r="AD588" s="54"/>
      <c r="AE588" s="54"/>
      <c r="AF588" s="54"/>
      <c r="AG588" s="54"/>
      <c r="AH588" s="54"/>
      <c r="AI588" s="54"/>
      <c r="AJ588" s="54"/>
      <c r="AK588" s="54"/>
      <c r="AL588" s="54"/>
      <c r="AM588" s="54"/>
      <c r="AN588" s="54"/>
      <c r="AO588" s="54"/>
      <c r="AP588" s="54"/>
      <c r="AQ588" s="54"/>
    </row>
    <row r="589" spans="1:43" ht="36.75" thickTop="1" thickBot="1">
      <c r="A589" s="54"/>
      <c r="B589" s="54"/>
      <c r="C589" s="54"/>
      <c r="D589" s="54"/>
      <c r="E589" s="54"/>
      <c r="F589" s="54"/>
      <c r="G589" s="54"/>
      <c r="H589" s="54"/>
      <c r="I589" s="54"/>
      <c r="J589" s="54"/>
      <c r="K589" s="54"/>
      <c r="L589" s="54"/>
      <c r="M589" s="54"/>
      <c r="N589" s="54"/>
      <c r="O589" s="54"/>
      <c r="P589" s="54"/>
      <c r="Q589" s="54"/>
      <c r="R589" s="54"/>
      <c r="S589" s="54"/>
      <c r="T589" s="54"/>
      <c r="U589" s="54"/>
      <c r="V589" s="189"/>
      <c r="W589" s="91"/>
      <c r="X589" s="67"/>
      <c r="Y589" s="89"/>
      <c r="Z589" s="67"/>
      <c r="AA589" s="102"/>
      <c r="AB589" s="54"/>
      <c r="AC589" s="54"/>
      <c r="AD589" s="54"/>
      <c r="AE589" s="54"/>
      <c r="AF589" s="54"/>
      <c r="AG589" s="54"/>
      <c r="AH589" s="54"/>
      <c r="AI589" s="54"/>
      <c r="AJ589" s="54"/>
      <c r="AK589" s="54"/>
      <c r="AL589" s="54"/>
      <c r="AM589" s="54"/>
      <c r="AN589" s="54"/>
      <c r="AO589" s="54"/>
      <c r="AP589" s="54"/>
      <c r="AQ589" s="54"/>
    </row>
    <row r="590" spans="1:43" ht="36.75" thickTop="1" thickBot="1">
      <c r="A590" s="54"/>
      <c r="B590" s="54"/>
      <c r="C590" s="54"/>
      <c r="D590" s="54"/>
      <c r="E590" s="54"/>
      <c r="F590" s="54"/>
      <c r="G590" s="54"/>
      <c r="H590" s="54"/>
      <c r="I590" s="54"/>
      <c r="J590" s="54"/>
      <c r="K590" s="54"/>
      <c r="L590" s="54"/>
      <c r="M590" s="54"/>
      <c r="N590" s="54"/>
      <c r="O590" s="54"/>
      <c r="P590" s="54"/>
      <c r="Q590" s="54"/>
      <c r="R590" s="54"/>
      <c r="S590" s="54"/>
      <c r="T590" s="54"/>
      <c r="U590" s="54"/>
      <c r="V590" s="189"/>
      <c r="W590" s="91"/>
      <c r="X590" s="67"/>
      <c r="Y590" s="89"/>
      <c r="Z590" s="67"/>
      <c r="AA590" s="102"/>
      <c r="AB590" s="54"/>
      <c r="AC590" s="54"/>
      <c r="AD590" s="54"/>
      <c r="AE590" s="54"/>
      <c r="AF590" s="54"/>
      <c r="AG590" s="54"/>
      <c r="AH590" s="54"/>
      <c r="AI590" s="54"/>
      <c r="AJ590" s="54"/>
      <c r="AK590" s="54"/>
      <c r="AL590" s="54"/>
      <c r="AM590" s="54"/>
      <c r="AN590" s="54"/>
      <c r="AO590" s="54"/>
      <c r="AP590" s="54"/>
      <c r="AQ590" s="54"/>
    </row>
    <row r="591" spans="1:43" ht="36.75" thickTop="1" thickBot="1">
      <c r="A591" s="54"/>
      <c r="B591" s="54"/>
      <c r="C591" s="54"/>
      <c r="D591" s="54"/>
      <c r="E591" s="54"/>
      <c r="F591" s="54"/>
      <c r="G591" s="54"/>
      <c r="H591" s="54"/>
      <c r="I591" s="54"/>
      <c r="J591" s="54"/>
      <c r="K591" s="54"/>
      <c r="L591" s="54"/>
      <c r="M591" s="54"/>
      <c r="N591" s="54"/>
      <c r="O591" s="54"/>
      <c r="P591" s="54"/>
      <c r="Q591" s="54"/>
      <c r="R591" s="54"/>
      <c r="S591" s="54"/>
      <c r="T591" s="54"/>
      <c r="U591" s="54"/>
      <c r="V591" s="189"/>
      <c r="W591" s="91"/>
      <c r="X591" s="67"/>
      <c r="Y591" s="89"/>
      <c r="Z591" s="67"/>
      <c r="AA591" s="102"/>
      <c r="AB591" s="54"/>
      <c r="AC591" s="54"/>
      <c r="AD591" s="54"/>
      <c r="AE591" s="54"/>
      <c r="AF591" s="54"/>
      <c r="AG591" s="54"/>
      <c r="AH591" s="54"/>
      <c r="AI591" s="54"/>
      <c r="AJ591" s="54"/>
      <c r="AK591" s="54"/>
      <c r="AL591" s="54"/>
      <c r="AM591" s="54"/>
      <c r="AN591" s="54"/>
      <c r="AO591" s="54"/>
      <c r="AP591" s="54"/>
      <c r="AQ591" s="54"/>
    </row>
    <row r="592" spans="1:43" ht="36.75" thickTop="1" thickBot="1">
      <c r="A592" s="54"/>
      <c r="B592" s="54"/>
      <c r="C592" s="54"/>
      <c r="D592" s="54"/>
      <c r="E592" s="54"/>
      <c r="F592" s="54"/>
      <c r="G592" s="54"/>
      <c r="H592" s="54"/>
      <c r="I592" s="54"/>
      <c r="J592" s="54"/>
      <c r="K592" s="54"/>
      <c r="L592" s="54"/>
      <c r="M592" s="54"/>
      <c r="N592" s="54"/>
      <c r="O592" s="54"/>
      <c r="P592" s="54"/>
      <c r="Q592" s="54"/>
      <c r="R592" s="54"/>
      <c r="S592" s="54"/>
      <c r="T592" s="54"/>
      <c r="U592" s="54"/>
      <c r="V592" s="189"/>
      <c r="W592" s="91"/>
      <c r="X592" s="67"/>
      <c r="Y592" s="89"/>
      <c r="Z592" s="67"/>
      <c r="AA592" s="102"/>
      <c r="AB592" s="54"/>
      <c r="AC592" s="54"/>
      <c r="AD592" s="54"/>
      <c r="AE592" s="54"/>
      <c r="AF592" s="54"/>
      <c r="AG592" s="54"/>
      <c r="AH592" s="54"/>
      <c r="AI592" s="54"/>
      <c r="AJ592" s="54"/>
      <c r="AK592" s="54"/>
      <c r="AL592" s="54"/>
      <c r="AM592" s="54"/>
      <c r="AN592" s="54"/>
      <c r="AO592" s="54"/>
      <c r="AP592" s="54"/>
      <c r="AQ592" s="54"/>
    </row>
    <row r="593" spans="1:43" ht="36.75" thickTop="1" thickBot="1">
      <c r="A593" s="54"/>
      <c r="B593" s="54"/>
      <c r="C593" s="54"/>
      <c r="D593" s="54"/>
      <c r="E593" s="54"/>
      <c r="F593" s="54"/>
      <c r="G593" s="54"/>
      <c r="H593" s="54"/>
      <c r="I593" s="54"/>
      <c r="J593" s="54"/>
      <c r="K593" s="54"/>
      <c r="L593" s="54"/>
      <c r="M593" s="54"/>
      <c r="N593" s="54"/>
      <c r="O593" s="54"/>
      <c r="P593" s="54"/>
      <c r="Q593" s="54"/>
      <c r="R593" s="54"/>
      <c r="S593" s="54"/>
      <c r="T593" s="54"/>
      <c r="U593" s="54"/>
      <c r="V593" s="189"/>
      <c r="W593" s="91"/>
      <c r="X593" s="67"/>
      <c r="Y593" s="89"/>
      <c r="Z593" s="67"/>
      <c r="AA593" s="102"/>
      <c r="AB593" s="54"/>
      <c r="AC593" s="54"/>
      <c r="AD593" s="54"/>
      <c r="AE593" s="54"/>
      <c r="AF593" s="54"/>
      <c r="AG593" s="54"/>
      <c r="AH593" s="54"/>
      <c r="AI593" s="54"/>
      <c r="AJ593" s="54"/>
      <c r="AK593" s="54"/>
      <c r="AL593" s="54"/>
      <c r="AM593" s="54"/>
      <c r="AN593" s="54"/>
      <c r="AO593" s="54"/>
      <c r="AP593" s="54"/>
      <c r="AQ593" s="54"/>
    </row>
    <row r="594" spans="1:43" ht="36.75" thickTop="1" thickBot="1">
      <c r="A594" s="54"/>
      <c r="B594" s="54"/>
      <c r="C594" s="54"/>
      <c r="D594" s="54"/>
      <c r="E594" s="54"/>
      <c r="F594" s="54"/>
      <c r="G594" s="54"/>
      <c r="H594" s="54"/>
      <c r="I594" s="54"/>
      <c r="J594" s="54"/>
      <c r="K594" s="54"/>
      <c r="L594" s="54"/>
      <c r="M594" s="54"/>
      <c r="N594" s="54"/>
      <c r="O594" s="54"/>
      <c r="P594" s="54"/>
      <c r="Q594" s="54"/>
      <c r="R594" s="54"/>
      <c r="S594" s="54"/>
      <c r="T594" s="54"/>
      <c r="U594" s="54"/>
      <c r="V594" s="189"/>
      <c r="W594" s="91"/>
      <c r="X594" s="67"/>
      <c r="Y594" s="89"/>
      <c r="Z594" s="67"/>
      <c r="AA594" s="102"/>
      <c r="AB594" s="54"/>
      <c r="AC594" s="54"/>
      <c r="AD594" s="54"/>
      <c r="AE594" s="54"/>
      <c r="AF594" s="54"/>
      <c r="AG594" s="54"/>
      <c r="AH594" s="54"/>
      <c r="AI594" s="54"/>
      <c r="AJ594" s="54"/>
      <c r="AK594" s="54"/>
      <c r="AL594" s="54"/>
      <c r="AM594" s="54"/>
      <c r="AN594" s="54"/>
      <c r="AO594" s="54"/>
      <c r="AP594" s="54"/>
      <c r="AQ594" s="54"/>
    </row>
    <row r="595" spans="1:43" ht="36.75" thickTop="1" thickBot="1">
      <c r="A595" s="54"/>
      <c r="B595" s="54"/>
      <c r="C595" s="54"/>
      <c r="D595" s="54"/>
      <c r="E595" s="54"/>
      <c r="F595" s="54"/>
      <c r="G595" s="54"/>
      <c r="H595" s="54"/>
      <c r="I595" s="54"/>
      <c r="J595" s="54"/>
      <c r="K595" s="54"/>
      <c r="L595" s="54"/>
      <c r="M595" s="54"/>
      <c r="N595" s="54"/>
      <c r="O595" s="54"/>
      <c r="P595" s="54"/>
      <c r="Q595" s="54"/>
      <c r="R595" s="54"/>
      <c r="S595" s="54"/>
      <c r="T595" s="54"/>
      <c r="U595" s="54"/>
      <c r="V595" s="189"/>
      <c r="W595" s="91"/>
      <c r="X595" s="97"/>
      <c r="Y595" s="89"/>
      <c r="Z595" s="67"/>
      <c r="AA595" s="102"/>
      <c r="AB595" s="54"/>
      <c r="AC595" s="54"/>
      <c r="AD595" s="54"/>
      <c r="AE595" s="54"/>
      <c r="AF595" s="54"/>
      <c r="AG595" s="54"/>
      <c r="AH595" s="54"/>
      <c r="AI595" s="54"/>
      <c r="AJ595" s="54"/>
      <c r="AK595" s="54"/>
      <c r="AL595" s="54"/>
      <c r="AM595" s="54"/>
      <c r="AN595" s="54"/>
      <c r="AO595" s="54"/>
      <c r="AP595" s="54"/>
      <c r="AQ595" s="54"/>
    </row>
    <row r="596" spans="1:43" ht="36.75" thickTop="1" thickBot="1">
      <c r="A596" s="54"/>
      <c r="B596" s="54"/>
      <c r="C596" s="54"/>
      <c r="D596" s="54"/>
      <c r="E596" s="54"/>
      <c r="F596" s="54"/>
      <c r="G596" s="54"/>
      <c r="H596" s="54"/>
      <c r="I596" s="54"/>
      <c r="J596" s="54"/>
      <c r="K596" s="54"/>
      <c r="L596" s="54"/>
      <c r="M596" s="54"/>
      <c r="N596" s="54"/>
      <c r="O596" s="54"/>
      <c r="P596" s="54"/>
      <c r="Q596" s="54"/>
      <c r="R596" s="54"/>
      <c r="S596" s="54"/>
      <c r="T596" s="54"/>
      <c r="U596" s="54"/>
      <c r="V596" s="189"/>
      <c r="W596" s="91"/>
      <c r="X596" s="67"/>
      <c r="Y596" s="89"/>
      <c r="Z596" s="67"/>
      <c r="AA596" s="102"/>
      <c r="AB596" s="54"/>
      <c r="AC596" s="54"/>
      <c r="AD596" s="54"/>
      <c r="AE596" s="54"/>
      <c r="AF596" s="54"/>
      <c r="AG596" s="54"/>
      <c r="AH596" s="54"/>
      <c r="AI596" s="54"/>
      <c r="AJ596" s="54"/>
      <c r="AK596" s="54"/>
      <c r="AL596" s="54"/>
      <c r="AM596" s="54"/>
      <c r="AN596" s="54"/>
      <c r="AO596" s="54"/>
      <c r="AP596" s="54"/>
      <c r="AQ596" s="54"/>
    </row>
    <row r="597" spans="1:43" ht="36.75" thickTop="1" thickBot="1">
      <c r="A597" s="54"/>
      <c r="B597" s="54"/>
      <c r="C597" s="54"/>
      <c r="D597" s="54"/>
      <c r="E597" s="54"/>
      <c r="F597" s="54"/>
      <c r="G597" s="54"/>
      <c r="H597" s="54"/>
      <c r="I597" s="54"/>
      <c r="J597" s="54"/>
      <c r="K597" s="54"/>
      <c r="L597" s="54"/>
      <c r="M597" s="54"/>
      <c r="N597" s="54"/>
      <c r="O597" s="54"/>
      <c r="P597" s="54"/>
      <c r="Q597" s="54"/>
      <c r="R597" s="54"/>
      <c r="S597" s="54"/>
      <c r="T597" s="54"/>
      <c r="U597" s="54"/>
      <c r="V597" s="189"/>
      <c r="W597" s="91"/>
      <c r="X597" s="67"/>
      <c r="Y597" s="89"/>
      <c r="Z597" s="67"/>
      <c r="AA597" s="102"/>
      <c r="AB597" s="54"/>
      <c r="AC597" s="54"/>
      <c r="AD597" s="54"/>
      <c r="AE597" s="54"/>
      <c r="AF597" s="54"/>
      <c r="AG597" s="54"/>
      <c r="AH597" s="54"/>
      <c r="AI597" s="54"/>
      <c r="AJ597" s="54"/>
      <c r="AK597" s="54"/>
      <c r="AL597" s="54"/>
      <c r="AM597" s="54"/>
      <c r="AN597" s="54"/>
      <c r="AO597" s="54"/>
      <c r="AP597" s="54"/>
      <c r="AQ597" s="54"/>
    </row>
    <row r="598" spans="1:43" ht="36.75" thickTop="1" thickBot="1">
      <c r="A598" s="54"/>
      <c r="B598" s="54"/>
      <c r="C598" s="54"/>
      <c r="D598" s="54"/>
      <c r="E598" s="54"/>
      <c r="F598" s="54"/>
      <c r="G598" s="54"/>
      <c r="H598" s="54"/>
      <c r="I598" s="54"/>
      <c r="J598" s="54"/>
      <c r="K598" s="54"/>
      <c r="L598" s="54"/>
      <c r="M598" s="54"/>
      <c r="N598" s="54"/>
      <c r="O598" s="54"/>
      <c r="P598" s="54"/>
      <c r="Q598" s="54"/>
      <c r="R598" s="54"/>
      <c r="S598" s="54"/>
      <c r="T598" s="54"/>
      <c r="U598" s="54"/>
      <c r="V598" s="189"/>
      <c r="W598" s="91"/>
      <c r="X598" s="67"/>
      <c r="Y598" s="89"/>
      <c r="Z598" s="67"/>
      <c r="AA598" s="102"/>
      <c r="AB598" s="54"/>
      <c r="AC598" s="54"/>
      <c r="AD598" s="54"/>
      <c r="AE598" s="54"/>
      <c r="AF598" s="54"/>
      <c r="AG598" s="54"/>
      <c r="AH598" s="54"/>
      <c r="AI598" s="54"/>
      <c r="AJ598" s="54"/>
      <c r="AK598" s="54"/>
      <c r="AL598" s="54"/>
      <c r="AM598" s="54"/>
      <c r="AN598" s="54"/>
      <c r="AO598" s="54"/>
      <c r="AP598" s="54"/>
      <c r="AQ598" s="54"/>
    </row>
    <row r="599" spans="1:43" ht="36.75" thickTop="1" thickBot="1">
      <c r="A599" s="54"/>
      <c r="B599" s="54"/>
      <c r="C599" s="54"/>
      <c r="D599" s="54"/>
      <c r="E599" s="54"/>
      <c r="F599" s="54"/>
      <c r="G599" s="54"/>
      <c r="H599" s="54"/>
      <c r="I599" s="54"/>
      <c r="J599" s="54"/>
      <c r="K599" s="54"/>
      <c r="L599" s="54"/>
      <c r="M599" s="54"/>
      <c r="N599" s="54"/>
      <c r="O599" s="54"/>
      <c r="P599" s="54"/>
      <c r="Q599" s="54"/>
      <c r="R599" s="54"/>
      <c r="S599" s="54"/>
      <c r="T599" s="54"/>
      <c r="U599" s="54"/>
      <c r="V599" s="189"/>
      <c r="W599" s="91"/>
      <c r="X599" s="67"/>
      <c r="Y599" s="89"/>
      <c r="Z599" s="67"/>
      <c r="AA599" s="102"/>
      <c r="AB599" s="54"/>
      <c r="AC599" s="54"/>
      <c r="AD599" s="54"/>
      <c r="AE599" s="54"/>
      <c r="AF599" s="54"/>
      <c r="AG599" s="54"/>
      <c r="AH599" s="54"/>
      <c r="AI599" s="54"/>
      <c r="AJ599" s="54"/>
      <c r="AK599" s="54"/>
      <c r="AL599" s="54"/>
      <c r="AM599" s="54"/>
      <c r="AN599" s="54"/>
      <c r="AO599" s="54"/>
      <c r="AP599" s="54"/>
      <c r="AQ599" s="54"/>
    </row>
    <row r="600" spans="1:43" ht="36.75" thickTop="1" thickBot="1">
      <c r="A600" s="54"/>
      <c r="B600" s="54"/>
      <c r="C600" s="54"/>
      <c r="D600" s="54"/>
      <c r="E600" s="54"/>
      <c r="F600" s="54"/>
      <c r="G600" s="54"/>
      <c r="H600" s="54"/>
      <c r="I600" s="54"/>
      <c r="J600" s="54"/>
      <c r="K600" s="54"/>
      <c r="L600" s="54"/>
      <c r="M600" s="54"/>
      <c r="N600" s="54"/>
      <c r="O600" s="54"/>
      <c r="P600" s="54"/>
      <c r="Q600" s="54"/>
      <c r="R600" s="54"/>
      <c r="S600" s="54"/>
      <c r="T600" s="54"/>
      <c r="U600" s="54"/>
      <c r="V600" s="189"/>
      <c r="W600" s="91"/>
      <c r="X600" s="67"/>
      <c r="Y600" s="89"/>
      <c r="Z600" s="67"/>
      <c r="AA600" s="102"/>
      <c r="AB600" s="54"/>
      <c r="AC600" s="54"/>
      <c r="AD600" s="54"/>
      <c r="AE600" s="54"/>
      <c r="AF600" s="54"/>
      <c r="AG600" s="54"/>
      <c r="AH600" s="54"/>
      <c r="AI600" s="54"/>
      <c r="AJ600" s="54"/>
      <c r="AK600" s="54"/>
      <c r="AL600" s="54"/>
      <c r="AM600" s="54"/>
      <c r="AN600" s="54"/>
      <c r="AO600" s="54"/>
      <c r="AP600" s="54"/>
      <c r="AQ600" s="54"/>
    </row>
    <row r="601" spans="1:43" ht="36.75" thickTop="1" thickBot="1">
      <c r="A601" s="54"/>
      <c r="B601" s="54"/>
      <c r="C601" s="54"/>
      <c r="D601" s="54"/>
      <c r="E601" s="54"/>
      <c r="F601" s="54"/>
      <c r="G601" s="54"/>
      <c r="H601" s="54"/>
      <c r="I601" s="54"/>
      <c r="J601" s="54"/>
      <c r="K601" s="54"/>
      <c r="L601" s="54"/>
      <c r="M601" s="54"/>
      <c r="N601" s="54"/>
      <c r="O601" s="54"/>
      <c r="P601" s="54"/>
      <c r="Q601" s="54"/>
      <c r="R601" s="54"/>
      <c r="S601" s="54"/>
      <c r="T601" s="54"/>
      <c r="U601" s="54"/>
      <c r="V601" s="189"/>
      <c r="W601" s="91"/>
      <c r="X601" s="67"/>
      <c r="Y601" s="89"/>
      <c r="Z601" s="67"/>
      <c r="AA601" s="102"/>
      <c r="AB601" s="54"/>
      <c r="AC601" s="54"/>
      <c r="AD601" s="54"/>
      <c r="AE601" s="54"/>
      <c r="AF601" s="54"/>
      <c r="AG601" s="54"/>
      <c r="AH601" s="54"/>
      <c r="AI601" s="54"/>
      <c r="AJ601" s="54"/>
      <c r="AK601" s="54"/>
      <c r="AL601" s="54"/>
      <c r="AM601" s="54"/>
      <c r="AN601" s="54"/>
      <c r="AO601" s="54"/>
      <c r="AP601" s="54"/>
      <c r="AQ601" s="54"/>
    </row>
    <row r="602" spans="1:43" ht="36.75" thickTop="1" thickBot="1">
      <c r="A602" s="54"/>
      <c r="B602" s="54"/>
      <c r="C602" s="54"/>
      <c r="D602" s="54"/>
      <c r="E602" s="54"/>
      <c r="F602" s="54"/>
      <c r="G602" s="54"/>
      <c r="H602" s="54"/>
      <c r="I602" s="54"/>
      <c r="J602" s="54"/>
      <c r="K602" s="54"/>
      <c r="L602" s="54"/>
      <c r="M602" s="54"/>
      <c r="N602" s="54"/>
      <c r="O602" s="54"/>
      <c r="P602" s="54"/>
      <c r="Q602" s="54"/>
      <c r="R602" s="54"/>
      <c r="S602" s="54"/>
      <c r="T602" s="54"/>
      <c r="U602" s="54"/>
      <c r="V602" s="189"/>
      <c r="W602" s="91"/>
      <c r="X602" s="67"/>
      <c r="Y602" s="89"/>
      <c r="Z602" s="67"/>
      <c r="AA602" s="102"/>
      <c r="AB602" s="54"/>
      <c r="AC602" s="54"/>
      <c r="AD602" s="54"/>
      <c r="AE602" s="54"/>
      <c r="AF602" s="54"/>
      <c r="AG602" s="54"/>
      <c r="AH602" s="54"/>
      <c r="AI602" s="54"/>
      <c r="AJ602" s="54"/>
      <c r="AK602" s="54"/>
      <c r="AL602" s="54"/>
      <c r="AM602" s="54"/>
      <c r="AN602" s="54"/>
      <c r="AO602" s="54"/>
      <c r="AP602" s="54"/>
      <c r="AQ602" s="54"/>
    </row>
    <row r="603" spans="1:43" ht="36.75" thickTop="1" thickBot="1">
      <c r="A603" s="54"/>
      <c r="B603" s="54"/>
      <c r="C603" s="54"/>
      <c r="D603" s="54"/>
      <c r="E603" s="54"/>
      <c r="F603" s="54"/>
      <c r="G603" s="54"/>
      <c r="H603" s="54"/>
      <c r="I603" s="54"/>
      <c r="J603" s="54"/>
      <c r="K603" s="54"/>
      <c r="L603" s="54"/>
      <c r="M603" s="54"/>
      <c r="N603" s="54"/>
      <c r="O603" s="54"/>
      <c r="P603" s="54"/>
      <c r="Q603" s="54"/>
      <c r="R603" s="54"/>
      <c r="S603" s="54"/>
      <c r="T603" s="54"/>
      <c r="U603" s="54"/>
      <c r="V603" s="189"/>
      <c r="W603" s="91"/>
      <c r="X603" s="67"/>
      <c r="Y603" s="89"/>
      <c r="Z603" s="67"/>
      <c r="AA603" s="102"/>
      <c r="AB603" s="54"/>
      <c r="AC603" s="54"/>
      <c r="AD603" s="54"/>
      <c r="AE603" s="54"/>
      <c r="AF603" s="54"/>
      <c r="AG603" s="54"/>
      <c r="AH603" s="54"/>
      <c r="AI603" s="54"/>
      <c r="AJ603" s="54"/>
      <c r="AK603" s="54"/>
      <c r="AL603" s="54"/>
      <c r="AM603" s="54"/>
      <c r="AN603" s="54"/>
      <c r="AO603" s="54"/>
      <c r="AP603" s="54"/>
      <c r="AQ603" s="54"/>
    </row>
    <row r="604" spans="1:43" ht="36.75" thickTop="1" thickBot="1">
      <c r="A604" s="54"/>
      <c r="B604" s="54"/>
      <c r="C604" s="54"/>
      <c r="D604" s="54"/>
      <c r="E604" s="54"/>
      <c r="F604" s="54"/>
      <c r="G604" s="54"/>
      <c r="H604" s="54"/>
      <c r="I604" s="54"/>
      <c r="J604" s="54"/>
      <c r="K604" s="54"/>
      <c r="L604" s="54"/>
      <c r="M604" s="54"/>
      <c r="N604" s="54"/>
      <c r="O604" s="54"/>
      <c r="P604" s="54"/>
      <c r="Q604" s="54"/>
      <c r="R604" s="54"/>
      <c r="S604" s="54"/>
      <c r="T604" s="54"/>
      <c r="U604" s="54"/>
      <c r="V604" s="189"/>
      <c r="W604" s="91"/>
      <c r="X604" s="67"/>
      <c r="Y604" s="89"/>
      <c r="Z604" s="67"/>
      <c r="AA604" s="102"/>
      <c r="AB604" s="54"/>
      <c r="AC604" s="54"/>
      <c r="AD604" s="54"/>
      <c r="AE604" s="54"/>
      <c r="AF604" s="54"/>
      <c r="AG604" s="54"/>
      <c r="AH604" s="54"/>
      <c r="AI604" s="54"/>
      <c r="AJ604" s="54"/>
      <c r="AK604" s="54"/>
      <c r="AL604" s="54"/>
      <c r="AM604" s="54"/>
      <c r="AN604" s="54"/>
      <c r="AO604" s="54"/>
      <c r="AP604" s="54"/>
      <c r="AQ604" s="54"/>
    </row>
    <row r="605" spans="1:43" ht="36.75" thickTop="1" thickBot="1">
      <c r="A605" s="54"/>
      <c r="B605" s="54"/>
      <c r="C605" s="54"/>
      <c r="D605" s="54"/>
      <c r="E605" s="54"/>
      <c r="F605" s="54"/>
      <c r="G605" s="54"/>
      <c r="H605" s="54"/>
      <c r="I605" s="54"/>
      <c r="J605" s="54"/>
      <c r="K605" s="54"/>
      <c r="L605" s="54"/>
      <c r="M605" s="54"/>
      <c r="N605" s="54"/>
      <c r="O605" s="54"/>
      <c r="P605" s="54"/>
      <c r="Q605" s="54"/>
      <c r="R605" s="54"/>
      <c r="S605" s="54"/>
      <c r="T605" s="54"/>
      <c r="U605" s="54"/>
      <c r="V605" s="189"/>
      <c r="W605" s="91"/>
      <c r="X605" s="67"/>
      <c r="Y605" s="89"/>
      <c r="Z605" s="67"/>
      <c r="AA605" s="102"/>
      <c r="AB605" s="54"/>
      <c r="AC605" s="54"/>
      <c r="AD605" s="54"/>
      <c r="AE605" s="54"/>
      <c r="AF605" s="54"/>
      <c r="AG605" s="54"/>
      <c r="AH605" s="54"/>
      <c r="AI605" s="54"/>
      <c r="AJ605" s="54"/>
      <c r="AK605" s="54"/>
      <c r="AL605" s="54"/>
      <c r="AM605" s="54"/>
      <c r="AN605" s="54"/>
      <c r="AO605" s="54"/>
      <c r="AP605" s="54"/>
      <c r="AQ605" s="54"/>
    </row>
    <row r="606" spans="1:43" ht="36.75" thickTop="1" thickBot="1">
      <c r="A606" s="54"/>
      <c r="B606" s="54"/>
      <c r="C606" s="54"/>
      <c r="D606" s="54"/>
      <c r="E606" s="54"/>
      <c r="F606" s="54"/>
      <c r="G606" s="54"/>
      <c r="H606" s="54"/>
      <c r="I606" s="54"/>
      <c r="J606" s="54"/>
      <c r="K606" s="54"/>
      <c r="L606" s="54"/>
      <c r="M606" s="54"/>
      <c r="N606" s="54"/>
      <c r="O606" s="54"/>
      <c r="P606" s="54"/>
      <c r="Q606" s="54"/>
      <c r="R606" s="54"/>
      <c r="S606" s="54"/>
      <c r="T606" s="54"/>
      <c r="U606" s="54"/>
      <c r="V606" s="189"/>
      <c r="W606" s="91"/>
      <c r="X606" s="67"/>
      <c r="Y606" s="89"/>
      <c r="Z606" s="67"/>
      <c r="AA606" s="102"/>
      <c r="AB606" s="54"/>
      <c r="AC606" s="54"/>
      <c r="AD606" s="54"/>
      <c r="AE606" s="54"/>
      <c r="AF606" s="54"/>
      <c r="AG606" s="54"/>
      <c r="AH606" s="54"/>
      <c r="AI606" s="54"/>
      <c r="AJ606" s="54"/>
      <c r="AK606" s="54"/>
      <c r="AL606" s="54"/>
      <c r="AM606" s="54"/>
      <c r="AN606" s="54"/>
      <c r="AO606" s="54"/>
      <c r="AP606" s="54"/>
      <c r="AQ606" s="54"/>
    </row>
    <row r="607" spans="1:43" ht="36.75" thickTop="1" thickBot="1">
      <c r="A607" s="54"/>
      <c r="B607" s="54"/>
      <c r="C607" s="54"/>
      <c r="D607" s="54"/>
      <c r="E607" s="54"/>
      <c r="F607" s="54"/>
      <c r="G607" s="54"/>
      <c r="H607" s="54"/>
      <c r="I607" s="54"/>
      <c r="J607" s="54"/>
      <c r="K607" s="54"/>
      <c r="L607" s="54"/>
      <c r="M607" s="54"/>
      <c r="N607" s="54"/>
      <c r="O607" s="54"/>
      <c r="P607" s="54"/>
      <c r="Q607" s="54"/>
      <c r="R607" s="54"/>
      <c r="S607" s="54"/>
      <c r="T607" s="54"/>
      <c r="U607" s="54"/>
      <c r="V607" s="189"/>
      <c r="W607" s="91"/>
      <c r="X607" s="97"/>
      <c r="Y607" s="89"/>
      <c r="Z607" s="67"/>
      <c r="AA607" s="102"/>
      <c r="AB607" s="54"/>
      <c r="AC607" s="54"/>
      <c r="AD607" s="54"/>
      <c r="AE607" s="54"/>
      <c r="AF607" s="54"/>
      <c r="AG607" s="54"/>
      <c r="AH607" s="54"/>
      <c r="AI607" s="54"/>
      <c r="AJ607" s="54"/>
      <c r="AK607" s="54"/>
      <c r="AL607" s="54"/>
      <c r="AM607" s="54"/>
      <c r="AN607" s="54"/>
      <c r="AO607" s="54"/>
      <c r="AP607" s="54"/>
      <c r="AQ607" s="54"/>
    </row>
    <row r="608" spans="1:43" ht="36.75" thickTop="1" thickBot="1">
      <c r="A608" s="54"/>
      <c r="B608" s="54"/>
      <c r="C608" s="54"/>
      <c r="D608" s="54"/>
      <c r="E608" s="54"/>
      <c r="F608" s="54"/>
      <c r="G608" s="54"/>
      <c r="H608" s="54"/>
      <c r="I608" s="54"/>
      <c r="J608" s="54"/>
      <c r="K608" s="54"/>
      <c r="L608" s="54"/>
      <c r="M608" s="54"/>
      <c r="N608" s="54"/>
      <c r="O608" s="54"/>
      <c r="P608" s="54"/>
      <c r="Q608" s="54"/>
      <c r="R608" s="54"/>
      <c r="S608" s="54"/>
      <c r="T608" s="54"/>
      <c r="U608" s="54"/>
      <c r="V608" s="189"/>
      <c r="W608" s="91"/>
      <c r="X608" s="67"/>
      <c r="Y608" s="89"/>
      <c r="Z608" s="67"/>
      <c r="AA608" s="102"/>
      <c r="AB608" s="54"/>
      <c r="AC608" s="54"/>
      <c r="AD608" s="54"/>
      <c r="AE608" s="54"/>
      <c r="AF608" s="54"/>
      <c r="AG608" s="54"/>
      <c r="AH608" s="54"/>
      <c r="AI608" s="54"/>
      <c r="AJ608" s="54"/>
      <c r="AK608" s="54"/>
      <c r="AL608" s="54"/>
      <c r="AM608" s="54"/>
      <c r="AN608" s="54"/>
      <c r="AO608" s="54"/>
      <c r="AP608" s="54"/>
      <c r="AQ608" s="54"/>
    </row>
    <row r="609" spans="1:43" ht="36.75" thickTop="1" thickBot="1">
      <c r="A609" s="54"/>
      <c r="B609" s="54"/>
      <c r="C609" s="54"/>
      <c r="D609" s="54"/>
      <c r="E609" s="54"/>
      <c r="F609" s="54"/>
      <c r="G609" s="54"/>
      <c r="H609" s="54"/>
      <c r="I609" s="54"/>
      <c r="J609" s="54"/>
      <c r="K609" s="54"/>
      <c r="L609" s="54"/>
      <c r="M609" s="54"/>
      <c r="N609" s="54"/>
      <c r="O609" s="54"/>
      <c r="P609" s="54"/>
      <c r="Q609" s="54"/>
      <c r="R609" s="54"/>
      <c r="S609" s="54"/>
      <c r="T609" s="54"/>
      <c r="U609" s="54"/>
      <c r="V609" s="189"/>
      <c r="W609" s="91"/>
      <c r="X609" s="67"/>
      <c r="Y609" s="89"/>
      <c r="Z609" s="67"/>
      <c r="AA609" s="102"/>
      <c r="AB609" s="54"/>
      <c r="AC609" s="54"/>
      <c r="AD609" s="54"/>
      <c r="AE609" s="54"/>
      <c r="AF609" s="54"/>
      <c r="AG609" s="54"/>
      <c r="AH609" s="54"/>
      <c r="AI609" s="54"/>
      <c r="AJ609" s="54"/>
      <c r="AK609" s="54"/>
      <c r="AL609" s="54"/>
      <c r="AM609" s="54"/>
      <c r="AN609" s="54"/>
      <c r="AO609" s="54"/>
      <c r="AP609" s="54"/>
      <c r="AQ609" s="54"/>
    </row>
    <row r="610" spans="1:43" ht="36.75" thickTop="1" thickBot="1">
      <c r="A610" s="54"/>
      <c r="B610" s="54"/>
      <c r="C610" s="54"/>
      <c r="D610" s="54"/>
      <c r="E610" s="54"/>
      <c r="F610" s="54"/>
      <c r="G610" s="54"/>
      <c r="H610" s="54"/>
      <c r="I610" s="54"/>
      <c r="J610" s="54"/>
      <c r="K610" s="54"/>
      <c r="L610" s="54"/>
      <c r="M610" s="54"/>
      <c r="N610" s="54"/>
      <c r="O610" s="54"/>
      <c r="P610" s="54"/>
      <c r="Q610" s="54"/>
      <c r="R610" s="54"/>
      <c r="S610" s="54"/>
      <c r="T610" s="54"/>
      <c r="U610" s="54"/>
      <c r="V610" s="189"/>
      <c r="W610" s="91"/>
      <c r="X610" s="67"/>
      <c r="Y610" s="89"/>
      <c r="Z610" s="67"/>
      <c r="AA610" s="102"/>
      <c r="AB610" s="54"/>
      <c r="AC610" s="54"/>
      <c r="AD610" s="54"/>
      <c r="AE610" s="54"/>
      <c r="AF610" s="54"/>
      <c r="AG610" s="54"/>
      <c r="AH610" s="54"/>
      <c r="AI610" s="54"/>
      <c r="AJ610" s="54"/>
      <c r="AK610" s="54"/>
      <c r="AL610" s="54"/>
      <c r="AM610" s="54"/>
      <c r="AN610" s="54"/>
      <c r="AO610" s="54"/>
      <c r="AP610" s="54"/>
      <c r="AQ610" s="54"/>
    </row>
    <row r="611" spans="1:43" ht="36.75" thickTop="1" thickBot="1">
      <c r="A611" s="54"/>
      <c r="B611" s="54"/>
      <c r="C611" s="54"/>
      <c r="D611" s="54"/>
      <c r="E611" s="54"/>
      <c r="F611" s="54"/>
      <c r="G611" s="54"/>
      <c r="H611" s="54"/>
      <c r="I611" s="54"/>
      <c r="J611" s="54"/>
      <c r="K611" s="54"/>
      <c r="L611" s="54"/>
      <c r="M611" s="54"/>
      <c r="N611" s="54"/>
      <c r="O611" s="54"/>
      <c r="P611" s="54"/>
      <c r="Q611" s="54"/>
      <c r="R611" s="54"/>
      <c r="S611" s="54"/>
      <c r="T611" s="54"/>
      <c r="U611" s="54"/>
      <c r="V611" s="189"/>
      <c r="W611" s="91"/>
      <c r="X611" s="67"/>
      <c r="Y611" s="89"/>
      <c r="Z611" s="67"/>
      <c r="AA611" s="102"/>
      <c r="AB611" s="54"/>
      <c r="AC611" s="54"/>
      <c r="AD611" s="54"/>
      <c r="AE611" s="54"/>
      <c r="AF611" s="54"/>
      <c r="AG611" s="54"/>
      <c r="AH611" s="54"/>
      <c r="AI611" s="54"/>
      <c r="AJ611" s="54"/>
      <c r="AK611" s="54"/>
      <c r="AL611" s="54"/>
      <c r="AM611" s="54"/>
      <c r="AN611" s="54"/>
      <c r="AO611" s="54"/>
      <c r="AP611" s="54"/>
      <c r="AQ611" s="54"/>
    </row>
    <row r="612" spans="1:43" ht="36.75" thickTop="1" thickBot="1">
      <c r="A612" s="54"/>
      <c r="B612" s="54"/>
      <c r="C612" s="54"/>
      <c r="D612" s="54"/>
      <c r="E612" s="54"/>
      <c r="F612" s="54"/>
      <c r="G612" s="54"/>
      <c r="H612" s="54"/>
      <c r="I612" s="54"/>
      <c r="J612" s="54"/>
      <c r="K612" s="54"/>
      <c r="L612" s="54"/>
      <c r="M612" s="54"/>
      <c r="N612" s="54"/>
      <c r="O612" s="54"/>
      <c r="P612" s="54"/>
      <c r="Q612" s="54"/>
      <c r="R612" s="54"/>
      <c r="S612" s="54"/>
      <c r="T612" s="54"/>
      <c r="U612" s="54"/>
      <c r="V612" s="189"/>
      <c r="W612" s="91"/>
      <c r="X612" s="67"/>
      <c r="Y612" s="89"/>
      <c r="Z612" s="67"/>
      <c r="AA612" s="102"/>
      <c r="AB612" s="54"/>
      <c r="AC612" s="54"/>
      <c r="AD612" s="54"/>
      <c r="AE612" s="54"/>
      <c r="AF612" s="54"/>
      <c r="AG612" s="54"/>
      <c r="AH612" s="54"/>
      <c r="AI612" s="54"/>
      <c r="AJ612" s="54"/>
      <c r="AK612" s="54"/>
      <c r="AL612" s="54"/>
      <c r="AM612" s="54"/>
      <c r="AN612" s="54"/>
      <c r="AO612" s="54"/>
      <c r="AP612" s="54"/>
      <c r="AQ612" s="54"/>
    </row>
    <row r="613" spans="1:43" ht="36.75" thickTop="1" thickBot="1">
      <c r="A613" s="54"/>
      <c r="B613" s="54"/>
      <c r="C613" s="54"/>
      <c r="D613" s="54"/>
      <c r="E613" s="54"/>
      <c r="F613" s="54"/>
      <c r="G613" s="54"/>
      <c r="H613" s="54"/>
      <c r="I613" s="54"/>
      <c r="J613" s="54"/>
      <c r="K613" s="54"/>
      <c r="L613" s="54"/>
      <c r="M613" s="54"/>
      <c r="N613" s="54"/>
      <c r="O613" s="54"/>
      <c r="P613" s="54"/>
      <c r="Q613" s="54"/>
      <c r="R613" s="54"/>
      <c r="S613" s="54"/>
      <c r="T613" s="54"/>
      <c r="U613" s="54"/>
      <c r="V613" s="189"/>
      <c r="W613" s="91"/>
      <c r="X613" s="67"/>
      <c r="Y613" s="89"/>
      <c r="Z613" s="67"/>
      <c r="AA613" s="102"/>
      <c r="AB613" s="54"/>
      <c r="AC613" s="54"/>
      <c r="AD613" s="54"/>
      <c r="AE613" s="54"/>
      <c r="AF613" s="54"/>
      <c r="AG613" s="54"/>
      <c r="AH613" s="54"/>
      <c r="AI613" s="54"/>
      <c r="AJ613" s="54"/>
      <c r="AK613" s="54"/>
      <c r="AL613" s="54"/>
      <c r="AM613" s="54"/>
      <c r="AN613" s="54"/>
      <c r="AO613" s="54"/>
      <c r="AP613" s="54"/>
      <c r="AQ613" s="54"/>
    </row>
    <row r="614" spans="1:43" ht="36.75" thickTop="1" thickBot="1">
      <c r="A614" s="54"/>
      <c r="B614" s="54"/>
      <c r="C614" s="54"/>
      <c r="D614" s="54"/>
      <c r="E614" s="54"/>
      <c r="F614" s="54"/>
      <c r="G614" s="54"/>
      <c r="H614" s="54"/>
      <c r="I614" s="54"/>
      <c r="J614" s="54"/>
      <c r="K614" s="54"/>
      <c r="L614" s="54"/>
      <c r="M614" s="54"/>
      <c r="N614" s="54"/>
      <c r="O614" s="54"/>
      <c r="P614" s="54"/>
      <c r="Q614" s="54"/>
      <c r="R614" s="54"/>
      <c r="S614" s="54"/>
      <c r="T614" s="54"/>
      <c r="U614" s="54"/>
      <c r="V614" s="189"/>
      <c r="W614" s="91"/>
      <c r="X614" s="67"/>
      <c r="Y614" s="89"/>
      <c r="Z614" s="67"/>
      <c r="AA614" s="102"/>
      <c r="AB614" s="54"/>
      <c r="AC614" s="54"/>
      <c r="AD614" s="54"/>
      <c r="AE614" s="54"/>
      <c r="AF614" s="54"/>
      <c r="AG614" s="54"/>
      <c r="AH614" s="54"/>
      <c r="AI614" s="54"/>
      <c r="AJ614" s="54"/>
      <c r="AK614" s="54"/>
      <c r="AL614" s="54"/>
      <c r="AM614" s="54"/>
      <c r="AN614" s="54"/>
      <c r="AO614" s="54"/>
      <c r="AP614" s="54"/>
      <c r="AQ614" s="54"/>
    </row>
    <row r="615" spans="1:43" ht="36.75" thickTop="1" thickBot="1">
      <c r="A615" s="54"/>
      <c r="B615" s="54"/>
      <c r="C615" s="54"/>
      <c r="D615" s="54"/>
      <c r="E615" s="54"/>
      <c r="F615" s="54"/>
      <c r="G615" s="54"/>
      <c r="H615" s="54"/>
      <c r="I615" s="54"/>
      <c r="J615" s="54"/>
      <c r="K615" s="54"/>
      <c r="L615" s="54"/>
      <c r="M615" s="54"/>
      <c r="N615" s="54"/>
      <c r="O615" s="54"/>
      <c r="P615" s="54"/>
      <c r="Q615" s="54"/>
      <c r="R615" s="54"/>
      <c r="S615" s="54"/>
      <c r="T615" s="54"/>
      <c r="U615" s="54"/>
      <c r="V615" s="189"/>
      <c r="W615" s="91"/>
      <c r="X615" s="97"/>
      <c r="Y615" s="89"/>
      <c r="Z615" s="67"/>
      <c r="AA615" s="102"/>
      <c r="AB615" s="54"/>
      <c r="AC615" s="54"/>
      <c r="AD615" s="54"/>
      <c r="AE615" s="54"/>
      <c r="AF615" s="54"/>
      <c r="AG615" s="54"/>
      <c r="AH615" s="54"/>
      <c r="AI615" s="54"/>
      <c r="AJ615" s="54"/>
      <c r="AK615" s="54"/>
      <c r="AL615" s="54"/>
      <c r="AM615" s="54"/>
      <c r="AN615" s="54"/>
      <c r="AO615" s="54"/>
      <c r="AP615" s="54"/>
      <c r="AQ615" s="54"/>
    </row>
    <row r="616" spans="1:43" ht="36.75" thickTop="1" thickBot="1">
      <c r="A616" s="54"/>
      <c r="B616" s="54"/>
      <c r="C616" s="54"/>
      <c r="D616" s="54"/>
      <c r="E616" s="54"/>
      <c r="F616" s="54"/>
      <c r="G616" s="54"/>
      <c r="H616" s="54"/>
      <c r="I616" s="54"/>
      <c r="J616" s="54"/>
      <c r="K616" s="54"/>
      <c r="L616" s="54"/>
      <c r="M616" s="54"/>
      <c r="N616" s="54"/>
      <c r="O616" s="54"/>
      <c r="P616" s="54"/>
      <c r="Q616" s="54"/>
      <c r="R616" s="54"/>
      <c r="S616" s="54"/>
      <c r="T616" s="54"/>
      <c r="U616" s="54"/>
      <c r="V616" s="189"/>
      <c r="W616" s="91"/>
      <c r="X616" s="67"/>
      <c r="Y616" s="89"/>
      <c r="Z616" s="67"/>
      <c r="AA616" s="102"/>
      <c r="AB616" s="54"/>
      <c r="AC616" s="54"/>
      <c r="AD616" s="54"/>
      <c r="AE616" s="54"/>
      <c r="AF616" s="54"/>
      <c r="AG616" s="54"/>
      <c r="AH616" s="54"/>
      <c r="AI616" s="54"/>
      <c r="AJ616" s="54"/>
      <c r="AK616" s="54"/>
      <c r="AL616" s="54"/>
      <c r="AM616" s="54"/>
      <c r="AN616" s="54"/>
      <c r="AO616" s="54"/>
      <c r="AP616" s="54"/>
      <c r="AQ616" s="54"/>
    </row>
    <row r="617" spans="1:43" ht="36.75" thickTop="1" thickBot="1">
      <c r="A617" s="54"/>
      <c r="B617" s="54"/>
      <c r="C617" s="54"/>
      <c r="D617" s="54"/>
      <c r="E617" s="54"/>
      <c r="F617" s="54"/>
      <c r="G617" s="54"/>
      <c r="H617" s="54"/>
      <c r="I617" s="54"/>
      <c r="J617" s="54"/>
      <c r="K617" s="54"/>
      <c r="L617" s="54"/>
      <c r="M617" s="54"/>
      <c r="N617" s="54"/>
      <c r="O617" s="54"/>
      <c r="P617" s="54"/>
      <c r="Q617" s="54"/>
      <c r="R617" s="54"/>
      <c r="S617" s="54"/>
      <c r="T617" s="54"/>
      <c r="U617" s="54"/>
      <c r="V617" s="189"/>
      <c r="W617" s="91"/>
      <c r="X617" s="67"/>
      <c r="Y617" s="89"/>
      <c r="Z617" s="67"/>
      <c r="AA617" s="102"/>
      <c r="AB617" s="54"/>
      <c r="AC617" s="54"/>
      <c r="AD617" s="54"/>
      <c r="AE617" s="54"/>
      <c r="AF617" s="54"/>
      <c r="AG617" s="54"/>
      <c r="AH617" s="54"/>
      <c r="AI617" s="54"/>
      <c r="AJ617" s="54"/>
      <c r="AK617" s="54"/>
      <c r="AL617" s="54"/>
      <c r="AM617" s="54"/>
      <c r="AN617" s="54"/>
      <c r="AO617" s="54"/>
      <c r="AP617" s="54"/>
      <c r="AQ617" s="54"/>
    </row>
    <row r="618" spans="1:43" ht="36.75" thickTop="1" thickBot="1">
      <c r="A618" s="54"/>
      <c r="B618" s="54"/>
      <c r="C618" s="54"/>
      <c r="D618" s="54"/>
      <c r="E618" s="54"/>
      <c r="F618" s="54"/>
      <c r="G618" s="54"/>
      <c r="H618" s="54"/>
      <c r="I618" s="54"/>
      <c r="J618" s="54"/>
      <c r="K618" s="54"/>
      <c r="L618" s="54"/>
      <c r="M618" s="54"/>
      <c r="N618" s="54"/>
      <c r="O618" s="54"/>
      <c r="P618" s="54"/>
      <c r="Q618" s="54"/>
      <c r="R618" s="54"/>
      <c r="S618" s="54"/>
      <c r="T618" s="54"/>
      <c r="U618" s="54"/>
      <c r="V618" s="189"/>
      <c r="W618" s="91"/>
      <c r="X618" s="67"/>
      <c r="Y618" s="89"/>
      <c r="Z618" s="67"/>
      <c r="AA618" s="102"/>
      <c r="AB618" s="54"/>
      <c r="AC618" s="54"/>
      <c r="AD618" s="54"/>
      <c r="AE618" s="54"/>
      <c r="AF618" s="54"/>
      <c r="AG618" s="54"/>
      <c r="AH618" s="54"/>
      <c r="AI618" s="54"/>
      <c r="AJ618" s="54"/>
      <c r="AK618" s="54"/>
      <c r="AL618" s="54"/>
      <c r="AM618" s="54"/>
      <c r="AN618" s="54"/>
      <c r="AO618" s="54"/>
      <c r="AP618" s="54"/>
      <c r="AQ618" s="54"/>
    </row>
    <row r="619" spans="1:43" ht="36.75" thickTop="1" thickBot="1">
      <c r="A619" s="54"/>
      <c r="B619" s="54"/>
      <c r="C619" s="54"/>
      <c r="D619" s="54"/>
      <c r="E619" s="54"/>
      <c r="F619" s="54"/>
      <c r="G619" s="54"/>
      <c r="H619" s="54"/>
      <c r="I619" s="54"/>
      <c r="J619" s="54"/>
      <c r="K619" s="54"/>
      <c r="L619" s="54"/>
      <c r="M619" s="54"/>
      <c r="N619" s="54"/>
      <c r="O619" s="54"/>
      <c r="P619" s="54"/>
      <c r="Q619" s="54"/>
      <c r="R619" s="54"/>
      <c r="S619" s="54"/>
      <c r="T619" s="54"/>
      <c r="U619" s="54"/>
      <c r="V619" s="189"/>
      <c r="W619" s="91"/>
      <c r="X619" s="67"/>
      <c r="Y619" s="89"/>
      <c r="Z619" s="67"/>
      <c r="AA619" s="102"/>
      <c r="AB619" s="54"/>
      <c r="AC619" s="54"/>
      <c r="AD619" s="54"/>
      <c r="AE619" s="54"/>
      <c r="AF619" s="54"/>
      <c r="AG619" s="54"/>
      <c r="AH619" s="54"/>
      <c r="AI619" s="54"/>
      <c r="AJ619" s="54"/>
      <c r="AK619" s="54"/>
      <c r="AL619" s="54"/>
      <c r="AM619" s="54"/>
      <c r="AN619" s="54"/>
      <c r="AO619" s="54"/>
      <c r="AP619" s="54"/>
      <c r="AQ619" s="54"/>
    </row>
    <row r="620" spans="1:43" ht="36.75" thickTop="1" thickBot="1">
      <c r="A620" s="54"/>
      <c r="B620" s="54"/>
      <c r="C620" s="54"/>
      <c r="D620" s="54"/>
      <c r="E620" s="54"/>
      <c r="F620" s="54"/>
      <c r="G620" s="54"/>
      <c r="H620" s="54"/>
      <c r="I620" s="54"/>
      <c r="J620" s="54"/>
      <c r="K620" s="54"/>
      <c r="L620" s="54"/>
      <c r="M620" s="54"/>
      <c r="N620" s="54"/>
      <c r="O620" s="54"/>
      <c r="P620" s="54"/>
      <c r="Q620" s="54"/>
      <c r="R620" s="54"/>
      <c r="S620" s="54"/>
      <c r="T620" s="54"/>
      <c r="U620" s="54"/>
      <c r="V620" s="189"/>
      <c r="W620" s="91"/>
      <c r="X620" s="67"/>
      <c r="Y620" s="89"/>
      <c r="Z620" s="67"/>
      <c r="AA620" s="102"/>
      <c r="AB620" s="54"/>
      <c r="AC620" s="54"/>
      <c r="AD620" s="54"/>
      <c r="AE620" s="54"/>
      <c r="AF620" s="54"/>
      <c r="AG620" s="54"/>
      <c r="AH620" s="54"/>
      <c r="AI620" s="54"/>
      <c r="AJ620" s="54"/>
      <c r="AK620" s="54"/>
      <c r="AL620" s="54"/>
      <c r="AM620" s="54"/>
      <c r="AN620" s="54"/>
      <c r="AO620" s="54"/>
      <c r="AP620" s="54"/>
      <c r="AQ620" s="54"/>
    </row>
    <row r="621" spans="1:43" ht="36.75" thickTop="1" thickBot="1">
      <c r="A621" s="54"/>
      <c r="B621" s="54"/>
      <c r="C621" s="54"/>
      <c r="D621" s="54"/>
      <c r="E621" s="54"/>
      <c r="F621" s="54"/>
      <c r="G621" s="54"/>
      <c r="H621" s="54"/>
      <c r="I621" s="54"/>
      <c r="J621" s="54"/>
      <c r="K621" s="54"/>
      <c r="L621" s="54"/>
      <c r="M621" s="54"/>
      <c r="N621" s="54"/>
      <c r="O621" s="54"/>
      <c r="P621" s="54"/>
      <c r="Q621" s="54"/>
      <c r="R621" s="54"/>
      <c r="S621" s="54"/>
      <c r="T621" s="54"/>
      <c r="U621" s="54"/>
      <c r="V621" s="189"/>
      <c r="W621" s="91"/>
      <c r="X621" s="67"/>
      <c r="Y621" s="89"/>
      <c r="Z621" s="67"/>
      <c r="AA621" s="102"/>
      <c r="AB621" s="54"/>
      <c r="AC621" s="54"/>
      <c r="AD621" s="54"/>
      <c r="AE621" s="54"/>
      <c r="AF621" s="54"/>
      <c r="AG621" s="54"/>
      <c r="AH621" s="54"/>
      <c r="AI621" s="54"/>
      <c r="AJ621" s="54"/>
      <c r="AK621" s="54"/>
      <c r="AL621" s="54"/>
      <c r="AM621" s="54"/>
      <c r="AN621" s="54"/>
      <c r="AO621" s="54"/>
      <c r="AP621" s="54"/>
      <c r="AQ621" s="54"/>
    </row>
    <row r="622" spans="1:43" ht="36.75" thickTop="1" thickBot="1">
      <c r="A622" s="54"/>
      <c r="B622" s="54"/>
      <c r="C622" s="54"/>
      <c r="D622" s="54"/>
      <c r="E622" s="54"/>
      <c r="F622" s="54"/>
      <c r="G622" s="54"/>
      <c r="H622" s="54"/>
      <c r="I622" s="54"/>
      <c r="J622" s="54"/>
      <c r="K622" s="54"/>
      <c r="L622" s="54"/>
      <c r="M622" s="54"/>
      <c r="N622" s="54"/>
      <c r="O622" s="54"/>
      <c r="P622" s="54"/>
      <c r="Q622" s="54"/>
      <c r="R622" s="54"/>
      <c r="S622" s="54"/>
      <c r="T622" s="54"/>
      <c r="U622" s="54"/>
      <c r="V622" s="189"/>
      <c r="W622" s="91"/>
      <c r="X622" s="67"/>
      <c r="Y622" s="89"/>
      <c r="Z622" s="67"/>
      <c r="AA622" s="102"/>
      <c r="AB622" s="54"/>
      <c r="AC622" s="54"/>
      <c r="AD622" s="54"/>
      <c r="AE622" s="54"/>
      <c r="AF622" s="54"/>
      <c r="AG622" s="54"/>
      <c r="AH622" s="54"/>
      <c r="AI622" s="54"/>
      <c r="AJ622" s="54"/>
      <c r="AK622" s="54"/>
      <c r="AL622" s="54"/>
      <c r="AM622" s="54"/>
      <c r="AN622" s="54"/>
      <c r="AO622" s="54"/>
      <c r="AP622" s="54"/>
      <c r="AQ622" s="54"/>
    </row>
    <row r="623" spans="1:43" ht="36.75" thickTop="1" thickBot="1">
      <c r="A623" s="54"/>
      <c r="B623" s="54"/>
      <c r="C623" s="54"/>
      <c r="D623" s="54"/>
      <c r="E623" s="54"/>
      <c r="F623" s="54"/>
      <c r="G623" s="54"/>
      <c r="H623" s="54"/>
      <c r="I623" s="54"/>
      <c r="J623" s="54"/>
      <c r="K623" s="54"/>
      <c r="L623" s="54"/>
      <c r="M623" s="54"/>
      <c r="N623" s="54"/>
      <c r="O623" s="54"/>
      <c r="P623" s="54"/>
      <c r="Q623" s="54"/>
      <c r="R623" s="54"/>
      <c r="S623" s="54"/>
      <c r="T623" s="54"/>
      <c r="U623" s="54"/>
      <c r="V623" s="189"/>
      <c r="W623" s="91"/>
      <c r="X623" s="67"/>
      <c r="Y623" s="89"/>
      <c r="Z623" s="67"/>
      <c r="AA623" s="102"/>
      <c r="AB623" s="54"/>
      <c r="AC623" s="54"/>
      <c r="AD623" s="54"/>
      <c r="AE623" s="54"/>
      <c r="AF623" s="54"/>
      <c r="AG623" s="54"/>
      <c r="AH623" s="54"/>
      <c r="AI623" s="54"/>
      <c r="AJ623" s="54"/>
      <c r="AK623" s="54"/>
      <c r="AL623" s="54"/>
      <c r="AM623" s="54"/>
      <c r="AN623" s="54"/>
      <c r="AO623" s="54"/>
      <c r="AP623" s="54"/>
      <c r="AQ623" s="54"/>
    </row>
    <row r="624" spans="1:43" ht="36.75" thickTop="1" thickBot="1">
      <c r="A624" s="54"/>
      <c r="B624" s="54"/>
      <c r="C624" s="54"/>
      <c r="D624" s="54"/>
      <c r="E624" s="54"/>
      <c r="F624" s="54"/>
      <c r="G624" s="54"/>
      <c r="H624" s="54"/>
      <c r="I624" s="54"/>
      <c r="J624" s="54"/>
      <c r="K624" s="54"/>
      <c r="L624" s="54"/>
      <c r="M624" s="54"/>
      <c r="N624" s="54"/>
      <c r="O624" s="54"/>
      <c r="P624" s="54"/>
      <c r="Q624" s="54"/>
      <c r="R624" s="54"/>
      <c r="S624" s="54"/>
      <c r="T624" s="54"/>
      <c r="U624" s="54"/>
      <c r="V624" s="189"/>
      <c r="W624" s="91"/>
      <c r="X624" s="67"/>
      <c r="Y624" s="89"/>
      <c r="Z624" s="67"/>
      <c r="AA624" s="102"/>
      <c r="AB624" s="54"/>
      <c r="AC624" s="54"/>
      <c r="AD624" s="54"/>
      <c r="AE624" s="54"/>
      <c r="AF624" s="54"/>
      <c r="AG624" s="54"/>
      <c r="AH624" s="54"/>
      <c r="AI624" s="54"/>
      <c r="AJ624" s="54"/>
      <c r="AK624" s="54"/>
      <c r="AL624" s="54"/>
      <c r="AM624" s="54"/>
      <c r="AN624" s="54"/>
      <c r="AO624" s="54"/>
      <c r="AP624" s="54"/>
      <c r="AQ624" s="54"/>
    </row>
    <row r="625" spans="1:43" ht="36.75" thickTop="1" thickBot="1">
      <c r="A625" s="54"/>
      <c r="B625" s="54"/>
      <c r="C625" s="54"/>
      <c r="D625" s="54"/>
      <c r="E625" s="54"/>
      <c r="F625" s="54"/>
      <c r="G625" s="54"/>
      <c r="H625" s="54"/>
      <c r="I625" s="54"/>
      <c r="J625" s="54"/>
      <c r="K625" s="54"/>
      <c r="L625" s="54"/>
      <c r="M625" s="54"/>
      <c r="N625" s="54"/>
      <c r="O625" s="54"/>
      <c r="P625" s="54"/>
      <c r="Q625" s="54"/>
      <c r="R625" s="54"/>
      <c r="S625" s="54"/>
      <c r="T625" s="54"/>
      <c r="U625" s="54"/>
      <c r="V625" s="189"/>
      <c r="W625" s="91"/>
      <c r="X625" s="67"/>
      <c r="Y625" s="89"/>
      <c r="Z625" s="67"/>
      <c r="AA625" s="102"/>
      <c r="AB625" s="54"/>
      <c r="AC625" s="54"/>
      <c r="AD625" s="54"/>
      <c r="AE625" s="54"/>
      <c r="AF625" s="54"/>
      <c r="AG625" s="54"/>
      <c r="AH625" s="54"/>
      <c r="AI625" s="54"/>
      <c r="AJ625" s="54"/>
      <c r="AK625" s="54"/>
      <c r="AL625" s="54"/>
      <c r="AM625" s="54"/>
      <c r="AN625" s="54"/>
      <c r="AO625" s="54"/>
      <c r="AP625" s="54"/>
      <c r="AQ625" s="54"/>
    </row>
    <row r="626" spans="1:43" ht="36.75" thickTop="1" thickBot="1">
      <c r="A626" s="54"/>
      <c r="B626" s="54"/>
      <c r="C626" s="54"/>
      <c r="D626" s="54"/>
      <c r="E626" s="54"/>
      <c r="F626" s="54"/>
      <c r="G626" s="54"/>
      <c r="H626" s="54"/>
      <c r="I626" s="54"/>
      <c r="J626" s="54"/>
      <c r="K626" s="54"/>
      <c r="L626" s="54"/>
      <c r="M626" s="54"/>
      <c r="N626" s="54"/>
      <c r="O626" s="54"/>
      <c r="P626" s="54"/>
      <c r="Q626" s="54"/>
      <c r="R626" s="54"/>
      <c r="S626" s="54"/>
      <c r="T626" s="54"/>
      <c r="U626" s="54"/>
      <c r="V626" s="189"/>
      <c r="W626" s="91"/>
      <c r="X626" s="67"/>
      <c r="Y626" s="89"/>
      <c r="Z626" s="67"/>
      <c r="AA626" s="102"/>
      <c r="AB626" s="54"/>
      <c r="AC626" s="54"/>
      <c r="AD626" s="54"/>
      <c r="AE626" s="54"/>
      <c r="AF626" s="54"/>
      <c r="AG626" s="54"/>
      <c r="AH626" s="54"/>
      <c r="AI626" s="54"/>
      <c r="AJ626" s="54"/>
      <c r="AK626" s="54"/>
      <c r="AL626" s="54"/>
      <c r="AM626" s="54"/>
      <c r="AN626" s="54"/>
      <c r="AO626" s="54"/>
      <c r="AP626" s="54"/>
      <c r="AQ626" s="54"/>
    </row>
    <row r="627" spans="1:43" ht="36.75" thickTop="1" thickBot="1">
      <c r="A627" s="54"/>
      <c r="B627" s="54"/>
      <c r="C627" s="54"/>
      <c r="D627" s="54"/>
      <c r="E627" s="54"/>
      <c r="F627" s="54"/>
      <c r="G627" s="54"/>
      <c r="H627" s="54"/>
      <c r="I627" s="54"/>
      <c r="J627" s="54"/>
      <c r="K627" s="54"/>
      <c r="L627" s="54"/>
      <c r="M627" s="54"/>
      <c r="N627" s="54"/>
      <c r="O627" s="54"/>
      <c r="P627" s="54"/>
      <c r="Q627" s="54"/>
      <c r="R627" s="54"/>
      <c r="S627" s="54"/>
      <c r="T627" s="54"/>
      <c r="U627" s="54"/>
      <c r="V627" s="189"/>
      <c r="W627" s="91"/>
      <c r="X627" s="67"/>
      <c r="Y627" s="89"/>
      <c r="Z627" s="67"/>
      <c r="AA627" s="102"/>
      <c r="AB627" s="54"/>
      <c r="AC627" s="54"/>
      <c r="AD627" s="54"/>
      <c r="AE627" s="54"/>
      <c r="AF627" s="54"/>
      <c r="AG627" s="54"/>
      <c r="AH627" s="54"/>
      <c r="AI627" s="54"/>
      <c r="AJ627" s="54"/>
      <c r="AK627" s="54"/>
      <c r="AL627" s="54"/>
      <c r="AM627" s="54"/>
      <c r="AN627" s="54"/>
      <c r="AO627" s="54"/>
      <c r="AP627" s="54"/>
      <c r="AQ627" s="54"/>
    </row>
    <row r="628" spans="1:43" ht="36.75" thickTop="1" thickBot="1">
      <c r="A628" s="54"/>
      <c r="B628" s="54"/>
      <c r="C628" s="54"/>
      <c r="D628" s="54"/>
      <c r="E628" s="54"/>
      <c r="F628" s="54"/>
      <c r="G628" s="54"/>
      <c r="H628" s="54"/>
      <c r="I628" s="54"/>
      <c r="J628" s="54"/>
      <c r="K628" s="54"/>
      <c r="L628" s="54"/>
      <c r="M628" s="54"/>
      <c r="N628" s="54"/>
      <c r="O628" s="54"/>
      <c r="P628" s="54"/>
      <c r="Q628" s="54"/>
      <c r="R628" s="54"/>
      <c r="S628" s="54"/>
      <c r="T628" s="54"/>
      <c r="U628" s="54"/>
      <c r="V628" s="189"/>
      <c r="W628" s="91"/>
      <c r="X628" s="67"/>
      <c r="Y628" s="89"/>
      <c r="Z628" s="67"/>
      <c r="AA628" s="102"/>
      <c r="AB628" s="54"/>
      <c r="AC628" s="54"/>
      <c r="AD628" s="54"/>
      <c r="AE628" s="54"/>
      <c r="AF628" s="54"/>
      <c r="AG628" s="54"/>
      <c r="AH628" s="54"/>
      <c r="AI628" s="54"/>
      <c r="AJ628" s="54"/>
      <c r="AK628" s="54"/>
      <c r="AL628" s="54"/>
      <c r="AM628" s="54"/>
      <c r="AN628" s="54"/>
      <c r="AO628" s="54"/>
      <c r="AP628" s="54"/>
      <c r="AQ628" s="54"/>
    </row>
    <row r="629" spans="1:43" ht="36.75" thickTop="1" thickBot="1">
      <c r="A629" s="54"/>
      <c r="B629" s="54"/>
      <c r="C629" s="54"/>
      <c r="D629" s="54"/>
      <c r="E629" s="54"/>
      <c r="F629" s="54"/>
      <c r="G629" s="54"/>
      <c r="H629" s="54"/>
      <c r="I629" s="54"/>
      <c r="J629" s="54"/>
      <c r="K629" s="54"/>
      <c r="L629" s="54"/>
      <c r="M629" s="54"/>
      <c r="N629" s="54"/>
      <c r="O629" s="54"/>
      <c r="P629" s="54"/>
      <c r="Q629" s="54"/>
      <c r="R629" s="54"/>
      <c r="S629" s="54"/>
      <c r="T629" s="54"/>
      <c r="U629" s="54"/>
      <c r="V629" s="189"/>
      <c r="W629" s="91"/>
      <c r="X629" s="97"/>
      <c r="Y629" s="89"/>
      <c r="Z629" s="67"/>
      <c r="AA629" s="102"/>
      <c r="AB629" s="54"/>
      <c r="AC629" s="54"/>
      <c r="AD629" s="54"/>
      <c r="AE629" s="54"/>
      <c r="AF629" s="54"/>
      <c r="AG629" s="54"/>
      <c r="AH629" s="54"/>
      <c r="AI629" s="54"/>
      <c r="AJ629" s="54"/>
      <c r="AK629" s="54"/>
      <c r="AL629" s="54"/>
      <c r="AM629" s="54"/>
      <c r="AN629" s="54"/>
      <c r="AO629" s="54"/>
      <c r="AP629" s="54"/>
      <c r="AQ629" s="54"/>
    </row>
    <row r="630" spans="1:43" ht="36.75" thickTop="1" thickBot="1">
      <c r="A630" s="54"/>
      <c r="B630" s="54"/>
      <c r="C630" s="54"/>
      <c r="D630" s="54"/>
      <c r="E630" s="54"/>
      <c r="F630" s="54"/>
      <c r="G630" s="54"/>
      <c r="H630" s="54"/>
      <c r="I630" s="54"/>
      <c r="J630" s="54"/>
      <c r="K630" s="54"/>
      <c r="L630" s="54"/>
      <c r="M630" s="54"/>
      <c r="N630" s="54"/>
      <c r="O630" s="54"/>
      <c r="P630" s="54"/>
      <c r="Q630" s="54"/>
      <c r="R630" s="54"/>
      <c r="S630" s="54"/>
      <c r="T630" s="54"/>
      <c r="U630" s="54"/>
      <c r="V630" s="189"/>
      <c r="W630" s="91"/>
      <c r="X630" s="67"/>
      <c r="Y630" s="89"/>
      <c r="Z630" s="67"/>
      <c r="AA630" s="102"/>
      <c r="AB630" s="54"/>
      <c r="AC630" s="54"/>
      <c r="AD630" s="54"/>
      <c r="AE630" s="54"/>
      <c r="AF630" s="54"/>
      <c r="AG630" s="54"/>
      <c r="AH630" s="54"/>
      <c r="AI630" s="54"/>
      <c r="AJ630" s="54"/>
      <c r="AK630" s="54"/>
      <c r="AL630" s="54"/>
      <c r="AM630" s="54"/>
      <c r="AN630" s="54"/>
      <c r="AO630" s="54"/>
      <c r="AP630" s="54"/>
      <c r="AQ630" s="54"/>
    </row>
    <row r="631" spans="1:43" ht="36.75" thickTop="1" thickBot="1">
      <c r="A631" s="54"/>
      <c r="B631" s="54"/>
      <c r="C631" s="54"/>
      <c r="D631" s="54"/>
      <c r="E631" s="54"/>
      <c r="F631" s="54"/>
      <c r="G631" s="54"/>
      <c r="H631" s="54"/>
      <c r="I631" s="54"/>
      <c r="J631" s="54"/>
      <c r="K631" s="54"/>
      <c r="L631" s="54"/>
      <c r="M631" s="54"/>
      <c r="N631" s="54"/>
      <c r="O631" s="54"/>
      <c r="P631" s="54"/>
      <c r="Q631" s="54"/>
      <c r="R631" s="54"/>
      <c r="S631" s="54"/>
      <c r="T631" s="54"/>
      <c r="U631" s="54"/>
      <c r="V631" s="189"/>
      <c r="W631" s="91"/>
      <c r="X631" s="67"/>
      <c r="Y631" s="89"/>
      <c r="Z631" s="67"/>
      <c r="AA631" s="102"/>
      <c r="AB631" s="54"/>
      <c r="AC631" s="54"/>
      <c r="AD631" s="54"/>
      <c r="AE631" s="54"/>
      <c r="AF631" s="54"/>
      <c r="AG631" s="54"/>
      <c r="AH631" s="54"/>
      <c r="AI631" s="54"/>
      <c r="AJ631" s="54"/>
      <c r="AK631" s="54"/>
      <c r="AL631" s="54"/>
      <c r="AM631" s="54"/>
      <c r="AN631" s="54"/>
      <c r="AO631" s="54"/>
      <c r="AP631" s="54"/>
      <c r="AQ631" s="54"/>
    </row>
    <row r="632" spans="1:43" ht="36.75" thickTop="1" thickBot="1">
      <c r="A632" s="54"/>
      <c r="B632" s="54"/>
      <c r="C632" s="54"/>
      <c r="D632" s="54"/>
      <c r="E632" s="54"/>
      <c r="F632" s="54"/>
      <c r="G632" s="54"/>
      <c r="H632" s="54"/>
      <c r="I632" s="54"/>
      <c r="J632" s="54"/>
      <c r="K632" s="54"/>
      <c r="L632" s="54"/>
      <c r="M632" s="54"/>
      <c r="N632" s="54"/>
      <c r="O632" s="54"/>
      <c r="P632" s="54"/>
      <c r="Q632" s="54"/>
      <c r="R632" s="54"/>
      <c r="S632" s="54"/>
      <c r="T632" s="54"/>
      <c r="U632" s="54"/>
      <c r="V632" s="189"/>
      <c r="W632" s="91"/>
      <c r="X632" s="67"/>
      <c r="Y632" s="89"/>
      <c r="Z632" s="67"/>
      <c r="AA632" s="102"/>
      <c r="AB632" s="54"/>
      <c r="AC632" s="54"/>
      <c r="AD632" s="54"/>
      <c r="AE632" s="54"/>
      <c r="AF632" s="54"/>
      <c r="AG632" s="54"/>
      <c r="AH632" s="54"/>
      <c r="AI632" s="54"/>
      <c r="AJ632" s="54"/>
      <c r="AK632" s="54"/>
      <c r="AL632" s="54"/>
      <c r="AM632" s="54"/>
      <c r="AN632" s="54"/>
      <c r="AO632" s="54"/>
      <c r="AP632" s="54"/>
      <c r="AQ632" s="54"/>
    </row>
    <row r="633" spans="1:43" ht="36.75" thickTop="1" thickBot="1">
      <c r="A633" s="54"/>
      <c r="B633" s="54"/>
      <c r="C633" s="54"/>
      <c r="D633" s="54"/>
      <c r="E633" s="54"/>
      <c r="F633" s="54"/>
      <c r="G633" s="54"/>
      <c r="H633" s="54"/>
      <c r="I633" s="54"/>
      <c r="J633" s="54"/>
      <c r="K633" s="54"/>
      <c r="L633" s="54"/>
      <c r="M633" s="54"/>
      <c r="N633" s="54"/>
      <c r="O633" s="54"/>
      <c r="P633" s="54"/>
      <c r="Q633" s="54"/>
      <c r="R633" s="54"/>
      <c r="S633" s="54"/>
      <c r="T633" s="54"/>
      <c r="U633" s="54"/>
      <c r="V633" s="189"/>
      <c r="W633" s="91"/>
      <c r="X633" s="67"/>
      <c r="Y633" s="89"/>
      <c r="Z633" s="67"/>
      <c r="AA633" s="102"/>
      <c r="AB633" s="54"/>
      <c r="AC633" s="54"/>
      <c r="AD633" s="54"/>
      <c r="AE633" s="54"/>
      <c r="AF633" s="54"/>
      <c r="AG633" s="54"/>
      <c r="AH633" s="54"/>
      <c r="AI633" s="54"/>
      <c r="AJ633" s="54"/>
      <c r="AK633" s="54"/>
      <c r="AL633" s="54"/>
      <c r="AM633" s="54"/>
      <c r="AN633" s="54"/>
      <c r="AO633" s="54"/>
      <c r="AP633" s="54"/>
      <c r="AQ633" s="54"/>
    </row>
    <row r="634" spans="1:43" ht="36.75" thickTop="1" thickBot="1">
      <c r="A634" s="54"/>
      <c r="B634" s="54"/>
      <c r="C634" s="54"/>
      <c r="D634" s="54"/>
      <c r="E634" s="54"/>
      <c r="F634" s="54"/>
      <c r="G634" s="54"/>
      <c r="H634" s="54"/>
      <c r="I634" s="54"/>
      <c r="J634" s="54"/>
      <c r="K634" s="54"/>
      <c r="L634" s="54"/>
      <c r="M634" s="54"/>
      <c r="N634" s="54"/>
      <c r="O634" s="54"/>
      <c r="P634" s="54"/>
      <c r="Q634" s="54"/>
      <c r="R634" s="54"/>
      <c r="S634" s="54"/>
      <c r="T634" s="54"/>
      <c r="U634" s="54"/>
      <c r="V634" s="189"/>
      <c r="W634" s="91"/>
      <c r="X634" s="67"/>
      <c r="Y634" s="89"/>
      <c r="Z634" s="67"/>
      <c r="AA634" s="102"/>
      <c r="AB634" s="54"/>
      <c r="AC634" s="54"/>
      <c r="AD634" s="54"/>
      <c r="AE634" s="54"/>
      <c r="AF634" s="54"/>
      <c r="AG634" s="54"/>
      <c r="AH634" s="54"/>
      <c r="AI634" s="54"/>
      <c r="AJ634" s="54"/>
      <c r="AK634" s="54"/>
      <c r="AL634" s="54"/>
      <c r="AM634" s="54"/>
      <c r="AN634" s="54"/>
      <c r="AO634" s="54"/>
      <c r="AP634" s="54"/>
      <c r="AQ634" s="54"/>
    </row>
    <row r="635" spans="1:43" ht="36.75" thickTop="1" thickBot="1">
      <c r="A635" s="54"/>
      <c r="B635" s="54"/>
      <c r="C635" s="54"/>
      <c r="D635" s="54"/>
      <c r="E635" s="54"/>
      <c r="F635" s="54"/>
      <c r="G635" s="54"/>
      <c r="H635" s="54"/>
      <c r="I635" s="54"/>
      <c r="J635" s="54"/>
      <c r="K635" s="54"/>
      <c r="L635" s="54"/>
      <c r="M635" s="54"/>
      <c r="N635" s="54"/>
      <c r="O635" s="54"/>
      <c r="P635" s="54"/>
      <c r="Q635" s="54"/>
      <c r="R635" s="54"/>
      <c r="S635" s="54"/>
      <c r="T635" s="54"/>
      <c r="U635" s="54"/>
      <c r="V635" s="189"/>
      <c r="W635" s="91"/>
      <c r="X635" s="67"/>
      <c r="Y635" s="89"/>
      <c r="Z635" s="67"/>
      <c r="AA635" s="102"/>
      <c r="AB635" s="54"/>
      <c r="AC635" s="54"/>
      <c r="AD635" s="54"/>
      <c r="AE635" s="54"/>
      <c r="AF635" s="54"/>
      <c r="AG635" s="54"/>
      <c r="AH635" s="54"/>
      <c r="AI635" s="54"/>
      <c r="AJ635" s="54"/>
      <c r="AK635" s="54"/>
      <c r="AL635" s="54"/>
      <c r="AM635" s="54"/>
      <c r="AN635" s="54"/>
      <c r="AO635" s="54"/>
      <c r="AP635" s="54"/>
      <c r="AQ635" s="54"/>
    </row>
    <row r="636" spans="1:43" ht="36.75" thickTop="1" thickBot="1">
      <c r="A636" s="54"/>
      <c r="B636" s="54"/>
      <c r="C636" s="54"/>
      <c r="D636" s="54"/>
      <c r="E636" s="54"/>
      <c r="F636" s="54"/>
      <c r="G636" s="54"/>
      <c r="H636" s="54"/>
      <c r="I636" s="54"/>
      <c r="J636" s="54"/>
      <c r="K636" s="54"/>
      <c r="L636" s="54"/>
      <c r="M636" s="54"/>
      <c r="N636" s="54"/>
      <c r="O636" s="54"/>
      <c r="P636" s="54"/>
      <c r="Q636" s="54"/>
      <c r="R636" s="54"/>
      <c r="S636" s="54"/>
      <c r="T636" s="54"/>
      <c r="U636" s="54"/>
      <c r="V636" s="189"/>
      <c r="W636" s="91"/>
      <c r="X636" s="67"/>
      <c r="Y636" s="89"/>
      <c r="Z636" s="67"/>
      <c r="AA636" s="102"/>
      <c r="AB636" s="54"/>
      <c r="AC636" s="54"/>
      <c r="AD636" s="54"/>
      <c r="AE636" s="54"/>
      <c r="AF636" s="54"/>
      <c r="AG636" s="54"/>
      <c r="AH636" s="54"/>
      <c r="AI636" s="54"/>
      <c r="AJ636" s="54"/>
      <c r="AK636" s="54"/>
      <c r="AL636" s="54"/>
      <c r="AM636" s="54"/>
      <c r="AN636" s="54"/>
      <c r="AO636" s="54"/>
      <c r="AP636" s="54"/>
      <c r="AQ636" s="54"/>
    </row>
    <row r="637" spans="1:43" ht="36.75" thickTop="1" thickBot="1">
      <c r="A637" s="54"/>
      <c r="B637" s="54"/>
      <c r="C637" s="54"/>
      <c r="D637" s="54"/>
      <c r="E637" s="54"/>
      <c r="F637" s="54"/>
      <c r="G637" s="54"/>
      <c r="H637" s="54"/>
      <c r="I637" s="54"/>
      <c r="J637" s="54"/>
      <c r="K637" s="54"/>
      <c r="L637" s="54"/>
      <c r="M637" s="54"/>
      <c r="N637" s="54"/>
      <c r="O637" s="54"/>
      <c r="P637" s="54"/>
      <c r="Q637" s="54"/>
      <c r="R637" s="54"/>
      <c r="S637" s="54"/>
      <c r="T637" s="54"/>
      <c r="U637" s="54"/>
      <c r="V637" s="189"/>
      <c r="W637" s="91"/>
      <c r="X637" s="67"/>
      <c r="Y637" s="89"/>
      <c r="Z637" s="67"/>
      <c r="AA637" s="102"/>
      <c r="AB637" s="54"/>
      <c r="AC637" s="54"/>
      <c r="AD637" s="54"/>
      <c r="AE637" s="54"/>
      <c r="AF637" s="54"/>
      <c r="AG637" s="54"/>
      <c r="AH637" s="54"/>
      <c r="AI637" s="54"/>
      <c r="AJ637" s="54"/>
      <c r="AK637" s="54"/>
      <c r="AL637" s="54"/>
      <c r="AM637" s="54"/>
      <c r="AN637" s="54"/>
      <c r="AO637" s="54"/>
      <c r="AP637" s="54"/>
      <c r="AQ637" s="54"/>
    </row>
    <row r="638" spans="1:43" ht="36.75" thickTop="1" thickBot="1">
      <c r="A638" s="54"/>
      <c r="B638" s="54"/>
      <c r="C638" s="54"/>
      <c r="D638" s="54"/>
      <c r="E638" s="54"/>
      <c r="F638" s="54"/>
      <c r="G638" s="54"/>
      <c r="H638" s="54"/>
      <c r="I638" s="54"/>
      <c r="J638" s="54"/>
      <c r="K638" s="54"/>
      <c r="L638" s="54"/>
      <c r="M638" s="54"/>
      <c r="N638" s="54"/>
      <c r="O638" s="54"/>
      <c r="P638" s="54"/>
      <c r="Q638" s="54"/>
      <c r="R638" s="54"/>
      <c r="S638" s="54"/>
      <c r="T638" s="54"/>
      <c r="U638" s="54"/>
      <c r="V638" s="189"/>
      <c r="W638" s="91"/>
      <c r="X638" s="97"/>
      <c r="Y638" s="89"/>
      <c r="Z638" s="67"/>
      <c r="AA638" s="102"/>
      <c r="AB638" s="54"/>
      <c r="AC638" s="54"/>
      <c r="AD638" s="54"/>
      <c r="AE638" s="54"/>
      <c r="AF638" s="54"/>
      <c r="AG638" s="54"/>
      <c r="AH638" s="54"/>
      <c r="AI638" s="54"/>
      <c r="AJ638" s="54"/>
      <c r="AK638" s="54"/>
      <c r="AL638" s="54"/>
      <c r="AM638" s="54"/>
      <c r="AN638" s="54"/>
      <c r="AO638" s="54"/>
      <c r="AP638" s="54"/>
      <c r="AQ638" s="54"/>
    </row>
    <row r="639" spans="1:43" ht="36.75" thickTop="1" thickBot="1">
      <c r="A639" s="54"/>
      <c r="B639" s="54"/>
      <c r="C639" s="54"/>
      <c r="D639" s="54"/>
      <c r="E639" s="54"/>
      <c r="F639" s="54"/>
      <c r="G639" s="54"/>
      <c r="H639" s="54"/>
      <c r="I639" s="54"/>
      <c r="J639" s="54"/>
      <c r="K639" s="54"/>
      <c r="L639" s="54"/>
      <c r="M639" s="54"/>
      <c r="N639" s="54"/>
      <c r="O639" s="54"/>
      <c r="P639" s="54"/>
      <c r="Q639" s="54"/>
      <c r="R639" s="54"/>
      <c r="S639" s="54"/>
      <c r="T639" s="54"/>
      <c r="U639" s="54"/>
      <c r="V639" s="189"/>
      <c r="W639" s="91"/>
      <c r="X639" s="67"/>
      <c r="Y639" s="89"/>
      <c r="Z639" s="67"/>
      <c r="AA639" s="102"/>
      <c r="AB639" s="54"/>
      <c r="AC639" s="54"/>
      <c r="AD639" s="54"/>
      <c r="AE639" s="54"/>
      <c r="AF639" s="54"/>
      <c r="AG639" s="54"/>
      <c r="AH639" s="54"/>
      <c r="AI639" s="54"/>
      <c r="AJ639" s="54"/>
      <c r="AK639" s="54"/>
      <c r="AL639" s="54"/>
      <c r="AM639" s="54"/>
      <c r="AN639" s="54"/>
      <c r="AO639" s="54"/>
      <c r="AP639" s="54"/>
      <c r="AQ639" s="54"/>
    </row>
    <row r="640" spans="1:43" ht="36.75" thickTop="1" thickBot="1">
      <c r="A640" s="54"/>
      <c r="B640" s="54"/>
      <c r="C640" s="54"/>
      <c r="D640" s="54"/>
      <c r="E640" s="54"/>
      <c r="F640" s="54"/>
      <c r="G640" s="54"/>
      <c r="H640" s="54"/>
      <c r="I640" s="54"/>
      <c r="J640" s="54"/>
      <c r="K640" s="54"/>
      <c r="L640" s="54"/>
      <c r="M640" s="54"/>
      <c r="N640" s="54"/>
      <c r="O640" s="54"/>
      <c r="P640" s="54"/>
      <c r="Q640" s="54"/>
      <c r="R640" s="54"/>
      <c r="S640" s="54"/>
      <c r="T640" s="54"/>
      <c r="U640" s="54"/>
      <c r="V640" s="189"/>
      <c r="W640" s="91"/>
      <c r="X640" s="67"/>
      <c r="Y640" s="89"/>
      <c r="Z640" s="67"/>
      <c r="AA640" s="102"/>
      <c r="AB640" s="54"/>
      <c r="AC640" s="54"/>
      <c r="AD640" s="54"/>
      <c r="AE640" s="54"/>
      <c r="AF640" s="54"/>
      <c r="AG640" s="54"/>
      <c r="AH640" s="54"/>
      <c r="AI640" s="54"/>
      <c r="AJ640" s="54"/>
      <c r="AK640" s="54"/>
      <c r="AL640" s="54"/>
      <c r="AM640" s="54"/>
      <c r="AN640" s="54"/>
      <c r="AO640" s="54"/>
      <c r="AP640" s="54"/>
      <c r="AQ640" s="54"/>
    </row>
    <row r="641" spans="1:43" ht="36.75" thickTop="1" thickBot="1">
      <c r="A641" s="54"/>
      <c r="B641" s="54"/>
      <c r="C641" s="54"/>
      <c r="D641" s="54"/>
      <c r="E641" s="54"/>
      <c r="F641" s="54"/>
      <c r="G641" s="54"/>
      <c r="H641" s="54"/>
      <c r="I641" s="54"/>
      <c r="J641" s="54"/>
      <c r="K641" s="54"/>
      <c r="L641" s="54"/>
      <c r="M641" s="54"/>
      <c r="N641" s="54"/>
      <c r="O641" s="54"/>
      <c r="P641" s="54"/>
      <c r="Q641" s="54"/>
      <c r="R641" s="54"/>
      <c r="S641" s="54"/>
      <c r="T641" s="54"/>
      <c r="U641" s="54"/>
      <c r="V641" s="189"/>
      <c r="W641" s="91"/>
      <c r="X641" s="67"/>
      <c r="Y641" s="89"/>
      <c r="Z641" s="67"/>
      <c r="AA641" s="102"/>
      <c r="AB641" s="54"/>
      <c r="AC641" s="54"/>
      <c r="AD641" s="54"/>
      <c r="AE641" s="54"/>
      <c r="AF641" s="54"/>
      <c r="AG641" s="54"/>
      <c r="AH641" s="54"/>
      <c r="AI641" s="54"/>
      <c r="AJ641" s="54"/>
      <c r="AK641" s="54"/>
      <c r="AL641" s="54"/>
      <c r="AM641" s="54"/>
      <c r="AN641" s="54"/>
      <c r="AO641" s="54"/>
      <c r="AP641" s="54"/>
      <c r="AQ641" s="54"/>
    </row>
    <row r="642" spans="1:43" ht="36.75" thickTop="1" thickBot="1">
      <c r="A642" s="54"/>
      <c r="B642" s="54"/>
      <c r="C642" s="54"/>
      <c r="D642" s="54"/>
      <c r="E642" s="54"/>
      <c r="F642" s="54"/>
      <c r="G642" s="54"/>
      <c r="H642" s="54"/>
      <c r="I642" s="54"/>
      <c r="J642" s="54"/>
      <c r="K642" s="54"/>
      <c r="L642" s="54"/>
      <c r="M642" s="54"/>
      <c r="N642" s="54"/>
      <c r="O642" s="54"/>
      <c r="P642" s="54"/>
      <c r="Q642" s="54"/>
      <c r="R642" s="54"/>
      <c r="S642" s="54"/>
      <c r="T642" s="54"/>
      <c r="U642" s="54"/>
      <c r="V642" s="189"/>
      <c r="W642" s="91"/>
      <c r="X642" s="67"/>
      <c r="Y642" s="89"/>
      <c r="Z642" s="67"/>
      <c r="AA642" s="102"/>
      <c r="AB642" s="54"/>
      <c r="AC642" s="54"/>
      <c r="AD642" s="54"/>
      <c r="AE642" s="54"/>
      <c r="AF642" s="54"/>
      <c r="AG642" s="54"/>
      <c r="AH642" s="54"/>
      <c r="AI642" s="54"/>
      <c r="AJ642" s="54"/>
      <c r="AK642" s="54"/>
      <c r="AL642" s="54"/>
      <c r="AM642" s="54"/>
      <c r="AN642" s="54"/>
      <c r="AO642" s="54"/>
      <c r="AP642" s="54"/>
      <c r="AQ642" s="54"/>
    </row>
    <row r="643" spans="1:43" ht="36.75" thickTop="1" thickBot="1">
      <c r="A643" s="54"/>
      <c r="B643" s="54"/>
      <c r="C643" s="54"/>
      <c r="D643" s="54"/>
      <c r="E643" s="54"/>
      <c r="F643" s="54"/>
      <c r="G643" s="54"/>
      <c r="H643" s="54"/>
      <c r="I643" s="54"/>
      <c r="J643" s="54"/>
      <c r="K643" s="54"/>
      <c r="L643" s="54"/>
      <c r="M643" s="54"/>
      <c r="N643" s="54"/>
      <c r="O643" s="54"/>
      <c r="P643" s="54"/>
      <c r="Q643" s="54"/>
      <c r="R643" s="54"/>
      <c r="S643" s="54"/>
      <c r="T643" s="54"/>
      <c r="U643" s="54"/>
      <c r="V643" s="189"/>
      <c r="W643" s="91"/>
      <c r="X643" s="67"/>
      <c r="Y643" s="89"/>
      <c r="Z643" s="67"/>
      <c r="AA643" s="102"/>
      <c r="AB643" s="54"/>
      <c r="AC643" s="54"/>
      <c r="AD643" s="54"/>
      <c r="AE643" s="54"/>
      <c r="AF643" s="54"/>
      <c r="AG643" s="54"/>
      <c r="AH643" s="54"/>
      <c r="AI643" s="54"/>
      <c r="AJ643" s="54"/>
      <c r="AK643" s="54"/>
      <c r="AL643" s="54"/>
      <c r="AM643" s="54"/>
      <c r="AN643" s="54"/>
      <c r="AO643" s="54"/>
      <c r="AP643" s="54"/>
      <c r="AQ643" s="54"/>
    </row>
    <row r="644" spans="1:43" ht="36.75" thickTop="1" thickBot="1">
      <c r="A644" s="54"/>
      <c r="B644" s="54"/>
      <c r="C644" s="54"/>
      <c r="D644" s="54"/>
      <c r="E644" s="54"/>
      <c r="F644" s="54"/>
      <c r="G644" s="54"/>
      <c r="H644" s="54"/>
      <c r="I644" s="54"/>
      <c r="J644" s="54"/>
      <c r="K644" s="54"/>
      <c r="L644" s="54"/>
      <c r="M644" s="54"/>
      <c r="N644" s="54"/>
      <c r="O644" s="54"/>
      <c r="P644" s="54"/>
      <c r="Q644" s="54"/>
      <c r="R644" s="54"/>
      <c r="S644" s="54"/>
      <c r="T644" s="54"/>
      <c r="U644" s="54"/>
      <c r="V644" s="189"/>
      <c r="W644" s="91"/>
      <c r="X644" s="67"/>
      <c r="Y644" s="89"/>
      <c r="Z644" s="67"/>
      <c r="AA644" s="102"/>
      <c r="AB644" s="54"/>
      <c r="AC644" s="54"/>
      <c r="AD644" s="54"/>
      <c r="AE644" s="54"/>
      <c r="AF644" s="54"/>
      <c r="AG644" s="54"/>
      <c r="AH644" s="54"/>
      <c r="AI644" s="54"/>
      <c r="AJ644" s="54"/>
      <c r="AK644" s="54"/>
      <c r="AL644" s="54"/>
      <c r="AM644" s="54"/>
      <c r="AN644" s="54"/>
      <c r="AO644" s="54"/>
      <c r="AP644" s="54"/>
      <c r="AQ644" s="54"/>
    </row>
    <row r="645" spans="1:43" ht="36.75" thickTop="1" thickBot="1">
      <c r="A645" s="54"/>
      <c r="B645" s="54"/>
      <c r="C645" s="54"/>
      <c r="D645" s="54"/>
      <c r="E645" s="54"/>
      <c r="F645" s="54"/>
      <c r="G645" s="54"/>
      <c r="H645" s="54"/>
      <c r="I645" s="54"/>
      <c r="J645" s="54"/>
      <c r="K645" s="54"/>
      <c r="L645" s="54"/>
      <c r="M645" s="54"/>
      <c r="N645" s="54"/>
      <c r="O645" s="54"/>
      <c r="P645" s="54"/>
      <c r="Q645" s="54"/>
      <c r="R645" s="54"/>
      <c r="S645" s="54"/>
      <c r="T645" s="54"/>
      <c r="U645" s="54"/>
      <c r="V645" s="189"/>
      <c r="W645" s="91"/>
      <c r="X645" s="67"/>
      <c r="Y645" s="89"/>
      <c r="Z645" s="67"/>
      <c r="AA645" s="102"/>
      <c r="AB645" s="54"/>
      <c r="AC645" s="54"/>
      <c r="AD645" s="54"/>
      <c r="AE645" s="54"/>
      <c r="AF645" s="54"/>
      <c r="AG645" s="54"/>
      <c r="AH645" s="54"/>
      <c r="AI645" s="54"/>
      <c r="AJ645" s="54"/>
      <c r="AK645" s="54"/>
      <c r="AL645" s="54"/>
      <c r="AM645" s="54"/>
      <c r="AN645" s="54"/>
      <c r="AO645" s="54"/>
      <c r="AP645" s="54"/>
      <c r="AQ645" s="54"/>
    </row>
    <row r="646" spans="1:43" ht="36.75" thickTop="1" thickBot="1">
      <c r="A646" s="54"/>
      <c r="B646" s="54"/>
      <c r="C646" s="54"/>
      <c r="D646" s="54"/>
      <c r="E646" s="54"/>
      <c r="F646" s="54"/>
      <c r="G646" s="54"/>
      <c r="H646" s="54"/>
      <c r="I646" s="54"/>
      <c r="J646" s="54"/>
      <c r="K646" s="54"/>
      <c r="L646" s="54"/>
      <c r="M646" s="54"/>
      <c r="N646" s="54"/>
      <c r="O646" s="54"/>
      <c r="P646" s="54"/>
      <c r="Q646" s="54"/>
      <c r="R646" s="54"/>
      <c r="S646" s="54"/>
      <c r="T646" s="54"/>
      <c r="U646" s="54"/>
      <c r="V646" s="189"/>
      <c r="W646" s="91"/>
      <c r="X646" s="67"/>
      <c r="Y646" s="89"/>
      <c r="Z646" s="67"/>
      <c r="AA646" s="102"/>
      <c r="AB646" s="54"/>
      <c r="AC646" s="54"/>
      <c r="AD646" s="54"/>
      <c r="AE646" s="54"/>
      <c r="AF646" s="54"/>
      <c r="AG646" s="54"/>
      <c r="AH646" s="54"/>
      <c r="AI646" s="54"/>
      <c r="AJ646" s="54"/>
      <c r="AK646" s="54"/>
      <c r="AL646" s="54"/>
      <c r="AM646" s="54"/>
      <c r="AN646" s="54"/>
      <c r="AO646" s="54"/>
      <c r="AP646" s="54"/>
      <c r="AQ646" s="54"/>
    </row>
    <row r="647" spans="1:43" ht="36.75" thickTop="1" thickBot="1">
      <c r="A647" s="54"/>
      <c r="B647" s="54"/>
      <c r="C647" s="54"/>
      <c r="D647" s="54"/>
      <c r="E647" s="54"/>
      <c r="F647" s="54"/>
      <c r="G647" s="54"/>
      <c r="H647" s="54"/>
      <c r="I647" s="54"/>
      <c r="J647" s="54"/>
      <c r="K647" s="54"/>
      <c r="L647" s="54"/>
      <c r="M647" s="54"/>
      <c r="N647" s="54"/>
      <c r="O647" s="54"/>
      <c r="P647" s="54"/>
      <c r="Q647" s="54"/>
      <c r="R647" s="54"/>
      <c r="S647" s="54"/>
      <c r="T647" s="54"/>
      <c r="U647" s="54"/>
      <c r="V647" s="189"/>
      <c r="W647" s="91"/>
      <c r="X647" s="67"/>
      <c r="Y647" s="89"/>
      <c r="Z647" s="67"/>
      <c r="AA647" s="102"/>
      <c r="AB647" s="54"/>
      <c r="AC647" s="54"/>
      <c r="AD647" s="54"/>
      <c r="AE647" s="54"/>
      <c r="AF647" s="54"/>
      <c r="AG647" s="54"/>
      <c r="AH647" s="54"/>
      <c r="AI647" s="54"/>
      <c r="AJ647" s="54"/>
      <c r="AK647" s="54"/>
      <c r="AL647" s="54"/>
      <c r="AM647" s="54"/>
      <c r="AN647" s="54"/>
      <c r="AO647" s="54"/>
      <c r="AP647" s="54"/>
      <c r="AQ647" s="54"/>
    </row>
    <row r="648" spans="1:43" ht="36.75" thickTop="1" thickBot="1">
      <c r="A648" s="54"/>
      <c r="B648" s="54"/>
      <c r="C648" s="54"/>
      <c r="D648" s="54"/>
      <c r="E648" s="54"/>
      <c r="F648" s="54"/>
      <c r="G648" s="54"/>
      <c r="H648" s="54"/>
      <c r="I648" s="54"/>
      <c r="J648" s="54"/>
      <c r="K648" s="54"/>
      <c r="L648" s="54"/>
      <c r="M648" s="54"/>
      <c r="N648" s="54"/>
      <c r="O648" s="54"/>
      <c r="P648" s="54"/>
      <c r="Q648" s="54"/>
      <c r="R648" s="54"/>
      <c r="S648" s="54"/>
      <c r="T648" s="54"/>
      <c r="U648" s="54"/>
      <c r="V648" s="189"/>
      <c r="W648" s="91"/>
      <c r="X648" s="67"/>
      <c r="Y648" s="89"/>
      <c r="Z648" s="67"/>
      <c r="AA648" s="102"/>
      <c r="AB648" s="54"/>
      <c r="AC648" s="54"/>
      <c r="AD648" s="54"/>
      <c r="AE648" s="54"/>
      <c r="AF648" s="54"/>
      <c r="AG648" s="54"/>
      <c r="AH648" s="54"/>
      <c r="AI648" s="54"/>
      <c r="AJ648" s="54"/>
      <c r="AK648" s="54"/>
      <c r="AL648" s="54"/>
      <c r="AM648" s="54"/>
      <c r="AN648" s="54"/>
      <c r="AO648" s="54"/>
      <c r="AP648" s="54"/>
      <c r="AQ648" s="54"/>
    </row>
    <row r="649" spans="1:43" ht="36.75" thickTop="1" thickBot="1">
      <c r="A649" s="54"/>
      <c r="B649" s="54"/>
      <c r="C649" s="54"/>
      <c r="D649" s="54"/>
      <c r="E649" s="54"/>
      <c r="F649" s="54"/>
      <c r="G649" s="54"/>
      <c r="H649" s="54"/>
      <c r="I649" s="54"/>
      <c r="J649" s="54"/>
      <c r="K649" s="54"/>
      <c r="L649" s="54"/>
      <c r="M649" s="54"/>
      <c r="N649" s="54"/>
      <c r="O649" s="54"/>
      <c r="P649" s="54"/>
      <c r="Q649" s="54"/>
      <c r="R649" s="54"/>
      <c r="S649" s="54"/>
      <c r="T649" s="54"/>
      <c r="U649" s="54"/>
      <c r="V649" s="189"/>
      <c r="W649" s="91"/>
      <c r="X649" s="67"/>
      <c r="Y649" s="89"/>
      <c r="Z649" s="67"/>
      <c r="AA649" s="102"/>
      <c r="AB649" s="54"/>
      <c r="AC649" s="54"/>
      <c r="AD649" s="54"/>
      <c r="AE649" s="54"/>
      <c r="AF649" s="54"/>
      <c r="AG649" s="54"/>
      <c r="AH649" s="54"/>
      <c r="AI649" s="54"/>
      <c r="AJ649" s="54"/>
      <c r="AK649" s="54"/>
      <c r="AL649" s="54"/>
      <c r="AM649" s="54"/>
      <c r="AN649" s="54"/>
      <c r="AO649" s="54"/>
      <c r="AP649" s="54"/>
      <c r="AQ649" s="54"/>
    </row>
    <row r="650" spans="1:43" ht="36.75" thickTop="1" thickBot="1">
      <c r="A650" s="54"/>
      <c r="B650" s="54"/>
      <c r="C650" s="54"/>
      <c r="D650" s="54"/>
      <c r="E650" s="54"/>
      <c r="F650" s="54"/>
      <c r="G650" s="54"/>
      <c r="H650" s="54"/>
      <c r="I650" s="54"/>
      <c r="J650" s="54"/>
      <c r="K650" s="54"/>
      <c r="L650" s="54"/>
      <c r="M650" s="54"/>
      <c r="N650" s="54"/>
      <c r="O650" s="54"/>
      <c r="P650" s="54"/>
      <c r="Q650" s="54"/>
      <c r="R650" s="54"/>
      <c r="S650" s="54"/>
      <c r="T650" s="54"/>
      <c r="U650" s="54"/>
      <c r="V650" s="189"/>
      <c r="W650" s="91"/>
      <c r="X650" s="67"/>
      <c r="Y650" s="89"/>
      <c r="Z650" s="67"/>
      <c r="AA650" s="102"/>
      <c r="AB650" s="54"/>
      <c r="AC650" s="54"/>
      <c r="AD650" s="54"/>
      <c r="AE650" s="54"/>
      <c r="AF650" s="54"/>
      <c r="AG650" s="54"/>
      <c r="AH650" s="54"/>
      <c r="AI650" s="54"/>
      <c r="AJ650" s="54"/>
      <c r="AK650" s="54"/>
      <c r="AL650" s="54"/>
      <c r="AM650" s="54"/>
      <c r="AN650" s="54"/>
      <c r="AO650" s="54"/>
      <c r="AP650" s="54"/>
      <c r="AQ650" s="54"/>
    </row>
    <row r="651" spans="1:43" ht="36.75" thickTop="1" thickBot="1">
      <c r="A651" s="54"/>
      <c r="B651" s="54"/>
      <c r="C651" s="54"/>
      <c r="D651" s="54"/>
      <c r="E651" s="54"/>
      <c r="F651" s="54"/>
      <c r="G651" s="54"/>
      <c r="H651" s="54"/>
      <c r="I651" s="54"/>
      <c r="J651" s="54"/>
      <c r="K651" s="54"/>
      <c r="L651" s="54"/>
      <c r="M651" s="54"/>
      <c r="N651" s="54"/>
      <c r="O651" s="54"/>
      <c r="P651" s="54"/>
      <c r="Q651" s="54"/>
      <c r="R651" s="54"/>
      <c r="S651" s="54"/>
      <c r="T651" s="54"/>
      <c r="U651" s="54"/>
      <c r="V651" s="189"/>
      <c r="W651" s="91"/>
      <c r="X651" s="67"/>
      <c r="Y651" s="89"/>
      <c r="Z651" s="67"/>
      <c r="AA651" s="102"/>
      <c r="AB651" s="54"/>
      <c r="AC651" s="54"/>
      <c r="AD651" s="54"/>
      <c r="AE651" s="54"/>
      <c r="AF651" s="54"/>
      <c r="AG651" s="54"/>
      <c r="AH651" s="54"/>
      <c r="AI651" s="54"/>
      <c r="AJ651" s="54"/>
      <c r="AK651" s="54"/>
      <c r="AL651" s="54"/>
      <c r="AM651" s="54"/>
      <c r="AN651" s="54"/>
      <c r="AO651" s="54"/>
      <c r="AP651" s="54"/>
      <c r="AQ651" s="54"/>
    </row>
    <row r="652" spans="1:43" ht="36.75" thickTop="1" thickBot="1">
      <c r="A652" s="54"/>
      <c r="B652" s="54"/>
      <c r="C652" s="54"/>
      <c r="D652" s="54"/>
      <c r="E652" s="54"/>
      <c r="F652" s="54"/>
      <c r="G652" s="54"/>
      <c r="H652" s="54"/>
      <c r="I652" s="54"/>
      <c r="J652" s="54"/>
      <c r="K652" s="54"/>
      <c r="L652" s="54"/>
      <c r="M652" s="54"/>
      <c r="N652" s="54"/>
      <c r="O652" s="54"/>
      <c r="P652" s="54"/>
      <c r="Q652" s="54"/>
      <c r="R652" s="54"/>
      <c r="S652" s="54"/>
      <c r="T652" s="54"/>
      <c r="U652" s="54"/>
      <c r="V652" s="189"/>
      <c r="W652" s="91"/>
      <c r="X652" s="67"/>
      <c r="Y652" s="89"/>
      <c r="Z652" s="67"/>
      <c r="AA652" s="102"/>
      <c r="AB652" s="54"/>
      <c r="AC652" s="54"/>
      <c r="AD652" s="54"/>
      <c r="AE652" s="54"/>
      <c r="AF652" s="54"/>
      <c r="AG652" s="54"/>
      <c r="AH652" s="54"/>
      <c r="AI652" s="54"/>
      <c r="AJ652" s="54"/>
      <c r="AK652" s="54"/>
      <c r="AL652" s="54"/>
      <c r="AM652" s="54"/>
      <c r="AN652" s="54"/>
      <c r="AO652" s="54"/>
      <c r="AP652" s="54"/>
      <c r="AQ652" s="54"/>
    </row>
    <row r="653" spans="1:43" ht="36.75" thickTop="1" thickBot="1">
      <c r="A653" s="54"/>
      <c r="B653" s="54"/>
      <c r="C653" s="54"/>
      <c r="D653" s="54"/>
      <c r="E653" s="54"/>
      <c r="F653" s="54"/>
      <c r="G653" s="54"/>
      <c r="H653" s="54"/>
      <c r="I653" s="54"/>
      <c r="J653" s="54"/>
      <c r="K653" s="54"/>
      <c r="L653" s="54"/>
      <c r="M653" s="54"/>
      <c r="N653" s="54"/>
      <c r="O653" s="54"/>
      <c r="P653" s="54"/>
      <c r="Q653" s="54"/>
      <c r="R653" s="54"/>
      <c r="S653" s="54"/>
      <c r="T653" s="54"/>
      <c r="U653" s="54"/>
      <c r="V653" s="189"/>
      <c r="W653" s="91"/>
      <c r="X653" s="97"/>
      <c r="Y653" s="89"/>
      <c r="Z653" s="67"/>
      <c r="AA653" s="102"/>
      <c r="AB653" s="54"/>
      <c r="AC653" s="54"/>
      <c r="AD653" s="54"/>
      <c r="AE653" s="54"/>
      <c r="AF653" s="54"/>
      <c r="AG653" s="54"/>
      <c r="AH653" s="54"/>
      <c r="AI653" s="54"/>
      <c r="AJ653" s="54"/>
      <c r="AK653" s="54"/>
      <c r="AL653" s="54"/>
      <c r="AM653" s="54"/>
      <c r="AN653" s="54"/>
      <c r="AO653" s="54"/>
      <c r="AP653" s="54"/>
      <c r="AQ653" s="54"/>
    </row>
  </sheetData>
  <sheetProtection algorithmName="SHA-512" hashValue="J2mpprjDhvPWdR/wPBlkniry2RdAU4F3SdW8Tl4ldHQ5BC9+bmLxv4WlaEC1fqmHn52N0chKeOq4S+pubKJyzg==" saltValue="/72YZOV5LM5GpTnisynhhQ==" spinCount="100000" sheet="1" objects="1" scenarios="1"/>
  <mergeCells count="71">
    <mergeCell ref="O38:O39"/>
    <mergeCell ref="N6:P7"/>
    <mergeCell ref="Q6:S7"/>
    <mergeCell ref="B6:B8"/>
    <mergeCell ref="B12:D13"/>
    <mergeCell ref="E12:E13"/>
    <mergeCell ref="F12:S13"/>
    <mergeCell ref="B14:D15"/>
    <mergeCell ref="E14:E15"/>
    <mergeCell ref="F14:S15"/>
    <mergeCell ref="B16:D17"/>
    <mergeCell ref="E16:E17"/>
    <mergeCell ref="F16:S17"/>
    <mergeCell ref="B18:D19"/>
    <mergeCell ref="E18:E19"/>
    <mergeCell ref="F18:J19"/>
    <mergeCell ref="M18:O19"/>
    <mergeCell ref="Q18:S19"/>
    <mergeCell ref="B20:D21"/>
    <mergeCell ref="E20:E21"/>
    <mergeCell ref="F20:K21"/>
    <mergeCell ref="L20:N21"/>
    <mergeCell ref="O20:S21"/>
    <mergeCell ref="R33:R34"/>
    <mergeCell ref="B22:D23"/>
    <mergeCell ref="E22:E23"/>
    <mergeCell ref="F22:S23"/>
    <mergeCell ref="B24:D25"/>
    <mergeCell ref="E24:E25"/>
    <mergeCell ref="F24:S25"/>
    <mergeCell ref="F26:S27"/>
    <mergeCell ref="B28:D29"/>
    <mergeCell ref="E28:E29"/>
    <mergeCell ref="F28:K29"/>
    <mergeCell ref="Q29:S29"/>
    <mergeCell ref="B26:D27"/>
    <mergeCell ref="E26:E27"/>
    <mergeCell ref="J49:N49"/>
    <mergeCell ref="J50:N50"/>
    <mergeCell ref="O49:Q49"/>
    <mergeCell ref="R49:S49"/>
    <mergeCell ref="O50:Q50"/>
    <mergeCell ref="R50:S50"/>
    <mergeCell ref="V1:V70"/>
    <mergeCell ref="B2:T2"/>
    <mergeCell ref="Q3:S4"/>
    <mergeCell ref="N5:P5"/>
    <mergeCell ref="Q5:S5"/>
    <mergeCell ref="D6:F8"/>
    <mergeCell ref="Q8:S8"/>
    <mergeCell ref="P42:S43"/>
    <mergeCell ref="P46:S47"/>
    <mergeCell ref="L47:N47"/>
    <mergeCell ref="B49:I50"/>
    <mergeCell ref="P35:S36"/>
    <mergeCell ref="P37:S39"/>
    <mergeCell ref="P40:S41"/>
    <mergeCell ref="Q51:R53"/>
    <mergeCell ref="S51:S53"/>
    <mergeCell ref="C63:N64"/>
    <mergeCell ref="Q63:S63"/>
    <mergeCell ref="Q64:S64"/>
    <mergeCell ref="B60:L60"/>
    <mergeCell ref="B61:L61"/>
    <mergeCell ref="Q61:S62"/>
    <mergeCell ref="B62:L62"/>
    <mergeCell ref="D51:G51"/>
    <mergeCell ref="H51:L51"/>
    <mergeCell ref="M51:P51"/>
    <mergeCell ref="B53:L53"/>
    <mergeCell ref="O53:P53"/>
  </mergeCells>
  <dataValidations disablePrompts="1" count="14">
    <dataValidation type="list" allowBlank="1" showErrorMessage="1" sqref="W1:W10 Y2:Y11 Y13:Y14 X15:Y30 X31:X32 X34:Y34 X35 X36:Y39 Y40:Y41 X43:X45 X46:Y46 Y47 X48:Y49 X50:X51 Y52 X53:Y54 X56:Y56 X58:Y59 X60 X61:Y61 X62 X63:Y69 X70 X71:Y77 X78 X79:Y653" xr:uid="{00000000-0002-0000-0300-000000000000}">
      <formula1>$W$1:$W$65</formula1>
    </dataValidation>
    <dataValidation type="list" allowBlank="1" showInputMessage="1" showErrorMessage="1" prompt="MULTI COUNTY PRODUCTION  - A SEPARATE RETURN MUST BE FILED FOR EACH COUNTY IF TOTAL PROPERTY ACREAGE IS IN MORE THAN ONE COUNTY.  _x000a_" sqref="C6:C8" xr:uid="{00000000-0002-0000-0300-000001000000}">
      <formula1>$W$2:$W$64</formula1>
    </dataValidation>
    <dataValidation type="list" allowBlank="1" showErrorMessage="1" sqref="W14" xr:uid="{00000000-0002-0000-0300-000002000000}">
      <formula1>$W$1:$W$17</formula1>
    </dataValidation>
    <dataValidation type="decimal" allowBlank="1" showInputMessage="1" showErrorMessage="1" prompt="Only one coal bed can be used at a time." sqref="R33" xr:uid="{00000000-0002-0000-0300-000003000000}">
      <formula1>1</formula1>
      <formula2>3</formula2>
    </dataValidation>
    <dataValidation type="list" allowBlank="1" showErrorMessage="1" sqref="S51" xr:uid="{00000000-0002-0000-0300-000004000000}">
      <formula1>$X$1:$X$12</formula1>
    </dataValidation>
    <dataValidation type="list" allowBlank="1" showErrorMessage="1" sqref="S33" xr:uid="{00000000-0002-0000-0300-000005000000}">
      <formula1>$Z$1:$Z$30</formula1>
    </dataValidation>
    <dataValidation type="list" allowBlank="1" showErrorMessage="1" sqref="T52:U52 U53" xr:uid="{00000000-0002-0000-0300-000006000000}">
      <formula1>$W$23:$W$34</formula1>
    </dataValidation>
    <dataValidation type="list" allowBlank="1" showErrorMessage="1" sqref="R55" xr:uid="{00000000-0002-0000-0300-000007000000}">
      <formula1>$O$56:$P$56</formula1>
    </dataValidation>
    <dataValidation type="list" allowBlank="1" showErrorMessage="1" sqref="P33" xr:uid="{00000000-0002-0000-0300-000008000000}">
      <formula1>$AA$1:$AA$71</formula1>
    </dataValidation>
    <dataValidation type="list" allowBlank="1" showErrorMessage="1" sqref="Q51" xr:uid="{00000000-0002-0000-0300-000009000000}">
      <formula1>$Y$2:$Y$509</formula1>
    </dataValidation>
    <dataValidation type="list" allowBlank="1" showErrorMessage="1" sqref="T55:U56" xr:uid="{00000000-0002-0000-0300-00000A000000}">
      <formula1>#REF!</formula1>
    </dataValidation>
    <dataValidation type="list" allowBlank="1" showErrorMessage="1" sqref="Q3 Z2:Z4 Z5:AA5 Z6 Z7:AA13 Z14 W15:W17 Z15:AA17 Z18:Z20 Z21:AA21 Z22 Z23:AA23 W19:W24 Z24 Z25:AA26 W26:W30 AA27:AA30 W32 W34 W36:W38 W41 AA34:AA41 W43:W50 AA43:AA50 W52:W53 AA53:AA55 W55:W56 AA58 W58:W59 W61 AA60:AA61 W63:W64 AA64:AA65 AA67:AA69 AA71 W67:W653" xr:uid="{00000000-0002-0000-0300-00000B000000}">
      <formula1>$W$1:$W$64</formula1>
    </dataValidation>
    <dataValidation type="list" allowBlank="1" showErrorMessage="1" sqref="T67" xr:uid="{00000000-0002-0000-0300-00000C000000}">
      <formula1>$Y$2:$Y$72</formula1>
    </dataValidation>
    <dataValidation type="list" allowBlank="1" showErrorMessage="1" sqref="U33:U34" xr:uid="{00000000-0002-0000-0300-00000D000000}">
      <formula1>$X$35:$X$71</formula1>
    </dataValidation>
  </dataValidations>
  <printOptions horizontalCentered="1"/>
  <pageMargins left="0.25" right="0.25" top="0.25" bottom="0.5" header="0" footer="0"/>
  <pageSetup scale="48" orientation="portrait" r:id="rId1"/>
  <headerFooter>
    <oddFooter>&amp;L&amp;F &amp;C&amp;P&amp;R&amp;A</oddFooter>
  </headerFooter>
  <rowBreaks count="3" manualBreakCount="3">
    <brk id="61" man="1"/>
    <brk id="63" man="1"/>
    <brk id="70" man="1"/>
  </rowBreaks>
  <colBreaks count="1" manualBreakCount="1">
    <brk id="27" man="1"/>
  </colBreaks>
  <ignoredErrors>
    <ignoredError sqref="O65" numberStoredAsText="1"/>
  </ignoredErrors>
  <drawing r:id="rId2"/>
  <legacyDrawing r:id="rId3"/>
  <oleObjects>
    <mc:AlternateContent xmlns:mc="http://schemas.openxmlformats.org/markup-compatibility/2006">
      <mc:Choice Requires="x14">
        <oleObject progId="MS_ClipArt_Gallery" shapeId="1027" r:id="rId4">
          <objectPr defaultSize="0" autoPict="0" r:id="rId5">
            <anchor moveWithCells="1">
              <from>
                <xdr:col>3</xdr:col>
                <xdr:colOff>95250</xdr:colOff>
                <xdr:row>1</xdr:row>
                <xdr:rowOff>285750</xdr:rowOff>
              </from>
              <to>
                <xdr:col>5</xdr:col>
                <xdr:colOff>304800</xdr:colOff>
                <xdr:row>4</xdr:row>
                <xdr:rowOff>66675</xdr:rowOff>
              </to>
            </anchor>
          </objectPr>
        </oleObject>
      </mc:Choice>
      <mc:Fallback>
        <oleObject progId="MS_ClipArt_Gallery" shapeId="1027"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000"/>
  <sheetViews>
    <sheetView showGridLines="0" workbookViewId="0"/>
  </sheetViews>
  <sheetFormatPr defaultColWidth="10.109375" defaultRowHeight="15" customHeight="1"/>
  <cols>
    <col min="1" max="26" width="7.6640625" customWidth="1"/>
  </cols>
  <sheetData>
    <row r="1" spans="1:8">
      <c r="A1" s="1068" t="s">
        <v>831</v>
      </c>
      <c r="B1" s="907"/>
      <c r="C1" s="907"/>
      <c r="D1" s="907"/>
      <c r="E1" s="907"/>
      <c r="F1" s="907"/>
      <c r="G1" s="907"/>
      <c r="H1" s="907"/>
    </row>
    <row r="2" spans="1:8" ht="15" customHeight="1">
      <c r="A2" s="907"/>
      <c r="B2" s="907"/>
      <c r="C2" s="907"/>
      <c r="D2" s="907"/>
      <c r="E2" s="907"/>
      <c r="F2" s="907"/>
      <c r="G2" s="907"/>
      <c r="H2" s="907"/>
    </row>
    <row r="3" spans="1:8" ht="19.5" customHeight="1">
      <c r="A3" s="1068" t="s">
        <v>832</v>
      </c>
      <c r="B3" s="907"/>
      <c r="C3" s="907"/>
      <c r="D3" s="907"/>
      <c r="E3" s="907"/>
      <c r="F3" s="907"/>
      <c r="G3" s="907"/>
      <c r="H3" s="907"/>
    </row>
    <row r="4" spans="1:8" ht="12" customHeight="1">
      <c r="A4" s="190"/>
      <c r="B4" s="190"/>
      <c r="C4" s="190"/>
      <c r="D4" s="190"/>
      <c r="E4" s="190"/>
      <c r="F4" s="190"/>
      <c r="G4" s="190"/>
      <c r="H4" s="190"/>
    </row>
    <row r="5" spans="1:8" ht="13.5" customHeight="1">
      <c r="A5" s="1069" t="s">
        <v>833</v>
      </c>
      <c r="B5" s="907"/>
      <c r="C5" s="907"/>
      <c r="D5" s="907"/>
      <c r="E5" s="907"/>
      <c r="F5" s="907"/>
      <c r="G5" s="907"/>
      <c r="H5" s="907"/>
    </row>
    <row r="6" spans="1:8" ht="13.5" customHeight="1">
      <c r="A6" s="907"/>
      <c r="B6" s="907"/>
      <c r="C6" s="907"/>
      <c r="D6" s="907"/>
      <c r="E6" s="907"/>
      <c r="F6" s="907"/>
      <c r="G6" s="907"/>
      <c r="H6" s="907"/>
    </row>
    <row r="7" spans="1:8" ht="13.5" customHeight="1">
      <c r="A7" s="907"/>
      <c r="B7" s="907"/>
      <c r="C7" s="907"/>
      <c r="D7" s="907"/>
      <c r="E7" s="907"/>
      <c r="F7" s="907"/>
      <c r="G7" s="907"/>
      <c r="H7" s="907"/>
    </row>
    <row r="8" spans="1:8" ht="13.5" customHeight="1">
      <c r="A8" s="907"/>
      <c r="B8" s="907"/>
      <c r="C8" s="907"/>
      <c r="D8" s="907"/>
      <c r="E8" s="907"/>
      <c r="F8" s="907"/>
      <c r="G8" s="907"/>
      <c r="H8" s="907"/>
    </row>
    <row r="9" spans="1:8" ht="13.5" customHeight="1">
      <c r="A9" s="907"/>
      <c r="B9" s="907"/>
      <c r="C9" s="907"/>
      <c r="D9" s="907"/>
      <c r="E9" s="907"/>
      <c r="F9" s="907"/>
      <c r="G9" s="907"/>
      <c r="H9" s="907"/>
    </row>
    <row r="10" spans="1:8" ht="13.5" customHeight="1">
      <c r="A10" s="907"/>
      <c r="B10" s="907"/>
      <c r="C10" s="907"/>
      <c r="D10" s="907"/>
      <c r="E10" s="907"/>
      <c r="F10" s="907"/>
      <c r="G10" s="907"/>
      <c r="H10" s="907"/>
    </row>
    <row r="11" spans="1:8" ht="13.5" customHeight="1">
      <c r="A11" s="907"/>
      <c r="B11" s="907"/>
      <c r="C11" s="907"/>
      <c r="D11" s="907"/>
      <c r="E11" s="907"/>
      <c r="F11" s="907"/>
      <c r="G11" s="907"/>
      <c r="H11" s="907"/>
    </row>
    <row r="12" spans="1:8" ht="20.25" customHeight="1">
      <c r="A12" s="907"/>
      <c r="B12" s="907"/>
      <c r="C12" s="907"/>
      <c r="D12" s="907"/>
      <c r="E12" s="907"/>
      <c r="F12" s="907"/>
      <c r="G12" s="907"/>
      <c r="H12" s="907"/>
    </row>
    <row r="13" spans="1:8" ht="13.5" customHeight="1">
      <c r="A13" s="1070" t="s">
        <v>834</v>
      </c>
      <c r="B13" s="907"/>
      <c r="C13" s="907"/>
      <c r="D13" s="907"/>
      <c r="E13" s="192"/>
      <c r="F13" s="192"/>
      <c r="G13" s="192"/>
      <c r="H13" s="192"/>
    </row>
    <row r="14" spans="1:8">
      <c r="A14" s="193"/>
    </row>
    <row r="15" spans="1:8" ht="15.75" customHeight="1">
      <c r="A15" s="1067" t="s">
        <v>835</v>
      </c>
      <c r="B15" s="907"/>
      <c r="C15" s="907"/>
      <c r="D15" s="907"/>
      <c r="E15" s="907"/>
      <c r="F15" s="907"/>
      <c r="G15" s="907"/>
      <c r="H15" s="907"/>
    </row>
    <row r="16" spans="1:8" ht="15.75" customHeight="1">
      <c r="A16" s="1067" t="s">
        <v>836</v>
      </c>
      <c r="B16" s="907"/>
      <c r="C16" s="907"/>
      <c r="D16" s="907"/>
      <c r="E16" s="907"/>
      <c r="F16" s="907"/>
      <c r="G16" s="907"/>
      <c r="H16" s="907"/>
    </row>
    <row r="17" spans="1:8" ht="15.75" customHeight="1">
      <c r="A17" s="194" t="s">
        <v>837</v>
      </c>
      <c r="B17" s="195"/>
      <c r="C17" s="195"/>
      <c r="D17" s="195"/>
      <c r="E17" s="195"/>
      <c r="F17" s="195"/>
      <c r="G17" s="195"/>
      <c r="H17" s="195"/>
    </row>
    <row r="18" spans="1:8" ht="15.75" customHeight="1">
      <c r="A18" s="196" t="s">
        <v>838</v>
      </c>
      <c r="B18" s="195"/>
      <c r="C18" s="195"/>
      <c r="D18" s="195"/>
      <c r="E18" s="195"/>
      <c r="F18" s="195"/>
      <c r="G18" s="195"/>
      <c r="H18" s="195"/>
    </row>
    <row r="19" spans="1:8" ht="15.75" customHeight="1">
      <c r="A19" s="196" t="s">
        <v>839</v>
      </c>
      <c r="B19" s="195"/>
      <c r="C19" s="195"/>
      <c r="D19" s="195"/>
      <c r="E19" s="195"/>
      <c r="F19" s="195"/>
      <c r="G19" s="195"/>
      <c r="H19" s="195"/>
    </row>
    <row r="20" spans="1:8" ht="15.75" customHeight="1">
      <c r="A20" s="196" t="s">
        <v>840</v>
      </c>
      <c r="B20" s="195"/>
      <c r="C20" s="195"/>
      <c r="D20" s="195"/>
      <c r="E20" s="195"/>
      <c r="F20" s="195"/>
      <c r="G20" s="195"/>
      <c r="H20" s="195"/>
    </row>
    <row r="21" spans="1:8" ht="15.75" customHeight="1">
      <c r="A21" s="196" t="s">
        <v>841</v>
      </c>
      <c r="B21" s="195"/>
      <c r="C21" s="195"/>
      <c r="D21" s="195"/>
      <c r="E21" s="195"/>
      <c r="F21" s="195"/>
      <c r="G21" s="195"/>
      <c r="H21" s="195"/>
    </row>
    <row r="22" spans="1:8" ht="15.75" customHeight="1">
      <c r="A22" s="194" t="s">
        <v>842</v>
      </c>
      <c r="B22" s="195"/>
      <c r="C22" s="195"/>
      <c r="D22" s="195"/>
      <c r="E22" s="195"/>
      <c r="F22" s="195"/>
      <c r="G22" s="195"/>
      <c r="H22" s="195"/>
    </row>
    <row r="23" spans="1:8" ht="15.75" customHeight="1">
      <c r="A23" s="196" t="s">
        <v>843</v>
      </c>
      <c r="B23" s="195"/>
      <c r="C23" s="195"/>
      <c r="D23" s="195"/>
      <c r="E23" s="195"/>
      <c r="F23" s="195"/>
      <c r="G23" s="195"/>
      <c r="H23" s="195"/>
    </row>
    <row r="24" spans="1:8" ht="15.75" customHeight="1">
      <c r="A24" s="1067" t="s">
        <v>844</v>
      </c>
      <c r="B24" s="907"/>
      <c r="C24" s="907"/>
      <c r="D24" s="907"/>
      <c r="E24" s="907"/>
      <c r="F24" s="907"/>
      <c r="G24" s="907"/>
      <c r="H24" s="907"/>
    </row>
    <row r="25" spans="1:8" ht="15.75" customHeight="1">
      <c r="A25" s="1067" t="s">
        <v>845</v>
      </c>
      <c r="B25" s="907"/>
      <c r="C25" s="907"/>
      <c r="D25" s="907"/>
      <c r="E25" s="907"/>
      <c r="F25" s="907"/>
      <c r="G25" s="907"/>
      <c r="H25" s="907"/>
    </row>
    <row r="26" spans="1:8" ht="15.75" customHeight="1">
      <c r="A26" s="1067" t="s">
        <v>846</v>
      </c>
      <c r="B26" s="907"/>
      <c r="C26" s="907"/>
      <c r="D26" s="907"/>
      <c r="E26" s="907"/>
      <c r="F26" s="907"/>
      <c r="G26" s="907"/>
      <c r="H26" s="907"/>
    </row>
    <row r="27" spans="1:8" ht="15.75" customHeight="1">
      <c r="A27" s="1067" t="s">
        <v>847</v>
      </c>
      <c r="B27" s="907"/>
      <c r="C27" s="907"/>
      <c r="D27" s="907"/>
      <c r="E27" s="907"/>
      <c r="F27" s="907"/>
      <c r="G27" s="907"/>
      <c r="H27" s="907"/>
    </row>
    <row r="28" spans="1:8" ht="15.75" customHeight="1">
      <c r="A28" s="1067" t="s">
        <v>848</v>
      </c>
      <c r="B28" s="907"/>
      <c r="C28" s="907"/>
      <c r="D28" s="907"/>
      <c r="E28" s="907"/>
      <c r="F28" s="907"/>
      <c r="G28" s="907"/>
      <c r="H28" s="907"/>
    </row>
    <row r="29" spans="1:8" ht="15.75" customHeight="1">
      <c r="A29" s="1067" t="s">
        <v>849</v>
      </c>
      <c r="B29" s="907"/>
      <c r="C29" s="907"/>
      <c r="D29" s="907"/>
      <c r="E29" s="907"/>
      <c r="F29" s="907"/>
      <c r="G29" s="907"/>
      <c r="H29" s="907"/>
    </row>
    <row r="30" spans="1:8" ht="15.75" customHeight="1">
      <c r="A30" s="194" t="s">
        <v>850</v>
      </c>
      <c r="B30" s="5"/>
      <c r="C30" s="5"/>
      <c r="D30" s="5"/>
      <c r="E30" s="5"/>
      <c r="F30" s="5"/>
      <c r="G30" s="5"/>
      <c r="H30" s="5"/>
    </row>
    <row r="31" spans="1:8" ht="15.75" customHeight="1">
      <c r="A31" s="194" t="s">
        <v>851</v>
      </c>
      <c r="B31" s="5"/>
      <c r="C31" s="5"/>
      <c r="D31" s="5"/>
      <c r="E31" s="5"/>
      <c r="F31" s="5"/>
      <c r="G31" s="5"/>
      <c r="H31" s="5"/>
    </row>
    <row r="32" spans="1:8" ht="15.75" customHeight="1">
      <c r="A32" s="194" t="s">
        <v>852</v>
      </c>
      <c r="B32" s="5"/>
      <c r="C32" s="5"/>
      <c r="D32" s="5"/>
      <c r="E32" s="5"/>
      <c r="F32" s="5"/>
      <c r="G32" s="5"/>
      <c r="H32" s="5"/>
    </row>
    <row r="33" spans="1:8" ht="15.75" customHeight="1">
      <c r="A33" s="1" t="s">
        <v>853</v>
      </c>
      <c r="B33" s="5"/>
      <c r="C33" s="5"/>
      <c r="D33" s="5"/>
      <c r="E33" s="5"/>
      <c r="F33" s="5"/>
      <c r="G33" s="5"/>
      <c r="H33" s="5"/>
    </row>
    <row r="34" spans="1:8" ht="15.75" customHeight="1">
      <c r="A34" s="194" t="s">
        <v>854</v>
      </c>
      <c r="B34" s="5"/>
      <c r="C34" s="5"/>
      <c r="D34" s="5"/>
      <c r="E34" s="5"/>
      <c r="F34" s="5"/>
      <c r="G34" s="5"/>
      <c r="H34" s="5"/>
    </row>
    <row r="35" spans="1:8" ht="15.75" customHeight="1">
      <c r="A35" s="197" t="s">
        <v>855</v>
      </c>
    </row>
    <row r="36" spans="1:8" ht="15.75" customHeight="1">
      <c r="A36" s="197" t="s">
        <v>856</v>
      </c>
    </row>
    <row r="37" spans="1:8" ht="15.75" customHeight="1">
      <c r="A37" s="194" t="s">
        <v>857</v>
      </c>
      <c r="B37" s="198"/>
      <c r="C37" s="198"/>
      <c r="D37" s="198"/>
      <c r="E37" s="198"/>
      <c r="F37" s="198"/>
      <c r="G37" s="198"/>
      <c r="H37" s="198"/>
    </row>
    <row r="38" spans="1:8" ht="15.75" customHeight="1">
      <c r="A38" s="194"/>
      <c r="B38" s="198"/>
      <c r="C38" s="198"/>
      <c r="D38" s="198"/>
      <c r="E38" s="198"/>
      <c r="F38" s="198"/>
      <c r="G38" s="198"/>
      <c r="H38" s="198"/>
    </row>
    <row r="39" spans="1:8" ht="20.25" customHeight="1">
      <c r="A39" s="131" t="s">
        <v>858</v>
      </c>
      <c r="B39" s="199"/>
      <c r="C39" s="199"/>
      <c r="D39" s="199"/>
      <c r="E39" s="199"/>
      <c r="F39" s="199"/>
      <c r="G39" s="199"/>
      <c r="H39" s="199"/>
    </row>
    <row r="40" spans="1:8" ht="18" customHeight="1">
      <c r="A40" s="131" t="s">
        <v>859</v>
      </c>
      <c r="B40" s="200"/>
      <c r="C40" s="200"/>
      <c r="D40" s="200"/>
      <c r="E40" s="200"/>
      <c r="F40" s="200"/>
      <c r="G40" s="200"/>
      <c r="H40" s="200"/>
    </row>
    <row r="41" spans="1:8" ht="13.5" customHeight="1">
      <c r="A41" s="131"/>
      <c r="B41" s="201"/>
      <c r="C41" s="201"/>
      <c r="D41" s="201"/>
      <c r="E41" s="201"/>
      <c r="F41" s="201"/>
      <c r="G41" s="201"/>
      <c r="H41" s="201"/>
    </row>
    <row r="42" spans="1:8" ht="15.75" customHeight="1"/>
    <row r="43" spans="1:8" ht="15.75" customHeight="1"/>
    <row r="44" spans="1:8" ht="15.75" customHeight="1"/>
    <row r="45" spans="1:8" ht="15.75" customHeight="1"/>
    <row r="46" spans="1:8" ht="15.75" customHeight="1"/>
    <row r="47" spans="1:8" ht="15.75" customHeight="1"/>
    <row r="48" spans="1: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A25:H25"/>
    <mergeCell ref="A26:H26"/>
    <mergeCell ref="A27:H27"/>
    <mergeCell ref="A28:H28"/>
    <mergeCell ref="A29:H29"/>
    <mergeCell ref="A16:H16"/>
    <mergeCell ref="A24:H24"/>
    <mergeCell ref="A1:H2"/>
    <mergeCell ref="A3:H3"/>
    <mergeCell ref="A5:H12"/>
    <mergeCell ref="A13:D13"/>
    <mergeCell ref="A15:H15"/>
  </mergeCells>
  <pageMargins left="0.7" right="0.7" top="0.75" bottom="0.75" header="0" footer="0"/>
  <pageSetup scale="9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996"/>
  <sheetViews>
    <sheetView showGridLines="0" workbookViewId="0"/>
  </sheetViews>
  <sheetFormatPr defaultColWidth="10.109375" defaultRowHeight="15" customHeight="1"/>
  <cols>
    <col min="1" max="2" width="7.6640625" customWidth="1"/>
    <col min="3" max="3" width="8.88671875" customWidth="1"/>
    <col min="4" max="13" width="5.6640625" customWidth="1"/>
    <col min="14" max="14" width="12.5546875" customWidth="1"/>
    <col min="15" max="15" width="14" customWidth="1"/>
    <col min="16" max="26" width="7.6640625" customWidth="1"/>
  </cols>
  <sheetData>
    <row r="1" spans="1:14" ht="11.25" customHeight="1">
      <c r="A1" s="202"/>
      <c r="B1" s="202"/>
      <c r="C1" s="202"/>
      <c r="D1" s="202"/>
      <c r="E1" s="202"/>
      <c r="F1" s="202"/>
      <c r="G1" s="202"/>
      <c r="H1" s="202"/>
      <c r="I1" s="202"/>
      <c r="J1" s="202"/>
      <c r="K1" s="202"/>
      <c r="L1" s="202"/>
      <c r="M1" s="202"/>
      <c r="N1" s="202"/>
    </row>
    <row r="2" spans="1:14" ht="28.5" customHeight="1">
      <c r="A2" s="202"/>
      <c r="B2" s="1141" t="s">
        <v>13</v>
      </c>
      <c r="C2" s="907"/>
      <c r="D2" s="907"/>
      <c r="E2" s="907"/>
      <c r="F2" s="907"/>
      <c r="G2" s="907"/>
      <c r="H2" s="907"/>
      <c r="I2" s="907"/>
      <c r="J2" s="907"/>
      <c r="K2" s="907"/>
      <c r="L2" s="907"/>
      <c r="M2" s="907"/>
      <c r="N2" s="907"/>
    </row>
    <row r="3" spans="1:14" ht="23.25" customHeight="1">
      <c r="A3" s="203"/>
      <c r="B3" s="1142" t="s">
        <v>14</v>
      </c>
      <c r="C3" s="907"/>
      <c r="D3" s="907"/>
      <c r="E3" s="907"/>
      <c r="F3" s="907"/>
      <c r="G3" s="907"/>
      <c r="H3" s="907"/>
      <c r="I3" s="907"/>
      <c r="J3" s="907"/>
      <c r="K3" s="907"/>
      <c r="L3" s="907"/>
      <c r="M3" s="907"/>
      <c r="N3" s="907"/>
    </row>
    <row r="4" spans="1:14" ht="12.75" customHeight="1">
      <c r="A4" s="204"/>
      <c r="B4" s="205"/>
      <c r="C4" s="205"/>
      <c r="D4" s="205"/>
      <c r="E4" s="205"/>
      <c r="F4" s="205"/>
      <c r="G4" s="205"/>
      <c r="H4" s="205"/>
      <c r="I4" s="205"/>
      <c r="J4" s="205"/>
      <c r="K4" s="205"/>
      <c r="L4" s="205"/>
      <c r="M4" s="205"/>
      <c r="N4" s="205"/>
    </row>
    <row r="5" spans="1:14" ht="12.75" customHeight="1">
      <c r="A5" s="204"/>
      <c r="B5" s="206"/>
      <c r="C5" s="206"/>
      <c r="D5" s="206"/>
      <c r="E5" s="206"/>
      <c r="F5" s="206"/>
      <c r="G5" s="206"/>
      <c r="H5" s="206"/>
      <c r="I5" s="206"/>
      <c r="J5" s="206"/>
      <c r="K5" s="206"/>
      <c r="L5" s="206"/>
      <c r="M5" s="206"/>
      <c r="N5" s="207"/>
    </row>
    <row r="6" spans="1:14" ht="18.75">
      <c r="A6" s="204"/>
      <c r="B6" s="208"/>
      <c r="C6" s="209"/>
      <c r="D6" s="209"/>
      <c r="E6" s="209"/>
      <c r="F6" s="209"/>
      <c r="G6" s="209"/>
      <c r="H6" s="209"/>
      <c r="I6" s="209"/>
      <c r="J6" s="209"/>
      <c r="K6" s="209"/>
      <c r="L6" s="209"/>
      <c r="M6" s="208"/>
      <c r="N6" s="207"/>
    </row>
    <row r="7" spans="1:14" ht="18.75">
      <c r="A7" s="204"/>
      <c r="B7" s="208"/>
      <c r="C7" s="209"/>
      <c r="D7" s="209"/>
      <c r="E7" s="209"/>
      <c r="F7" s="209"/>
      <c r="G7" s="209"/>
      <c r="H7" s="209"/>
      <c r="I7" s="209"/>
      <c r="J7" s="209"/>
      <c r="K7" s="209"/>
      <c r="L7" s="209"/>
      <c r="M7" s="208"/>
      <c r="N7" s="207"/>
    </row>
    <row r="8" spans="1:14" ht="20.25">
      <c r="A8" s="210" t="s">
        <v>860</v>
      </c>
      <c r="B8" s="208"/>
      <c r="C8" s="209"/>
      <c r="D8" s="209"/>
      <c r="E8" s="209"/>
      <c r="F8" s="209"/>
      <c r="G8" s="209"/>
      <c r="H8" s="209"/>
      <c r="I8" s="209"/>
      <c r="J8" s="209"/>
      <c r="K8" s="209"/>
      <c r="L8" s="209"/>
      <c r="M8" s="208"/>
      <c r="N8" s="207"/>
    </row>
    <row r="9" spans="1:14" ht="15" customHeight="1">
      <c r="A9" s="211"/>
      <c r="B9" s="212"/>
      <c r="C9" s="213"/>
      <c r="D9" s="214"/>
      <c r="E9" s="214"/>
      <c r="F9" s="214"/>
      <c r="G9" s="214"/>
      <c r="H9" s="214"/>
      <c r="I9" s="214"/>
      <c r="J9" s="214"/>
      <c r="K9" s="214"/>
      <c r="L9" s="214"/>
      <c r="M9" s="214"/>
      <c r="N9" s="207"/>
    </row>
    <row r="10" spans="1:14" ht="18.75" customHeight="1">
      <c r="A10" s="211"/>
      <c r="B10" s="1092" t="s">
        <v>861</v>
      </c>
      <c r="C10" s="907"/>
      <c r="D10" s="907"/>
      <c r="E10" s="907"/>
      <c r="F10" s="907"/>
      <c r="G10" s="907"/>
      <c r="H10" s="907"/>
      <c r="I10" s="907"/>
      <c r="J10" s="907"/>
      <c r="K10" s="907"/>
      <c r="L10" s="907"/>
      <c r="M10" s="907"/>
      <c r="N10" s="907"/>
    </row>
    <row r="11" spans="1:14" ht="18.75">
      <c r="A11" s="211"/>
      <c r="B11" s="907"/>
      <c r="C11" s="907"/>
      <c r="D11" s="907"/>
      <c r="E11" s="907"/>
      <c r="F11" s="907"/>
      <c r="G11" s="907"/>
      <c r="H11" s="907"/>
      <c r="I11" s="907"/>
      <c r="J11" s="907"/>
      <c r="K11" s="907"/>
      <c r="L11" s="907"/>
      <c r="M11" s="907"/>
      <c r="N11" s="907"/>
    </row>
    <row r="12" spans="1:14" ht="18.75">
      <c r="A12" s="211"/>
      <c r="B12" s="907"/>
      <c r="C12" s="907"/>
      <c r="D12" s="907"/>
      <c r="E12" s="907"/>
      <c r="F12" s="907"/>
      <c r="G12" s="907"/>
      <c r="H12" s="907"/>
      <c r="I12" s="907"/>
      <c r="J12" s="907"/>
      <c r="K12" s="907"/>
      <c r="L12" s="907"/>
      <c r="M12" s="907"/>
      <c r="N12" s="907"/>
    </row>
    <row r="13" spans="1:14" ht="18.75">
      <c r="A13" s="211"/>
      <c r="B13" s="907"/>
      <c r="C13" s="907"/>
      <c r="D13" s="907"/>
      <c r="E13" s="907"/>
      <c r="F13" s="907"/>
      <c r="G13" s="907"/>
      <c r="H13" s="907"/>
      <c r="I13" s="907"/>
      <c r="J13" s="907"/>
      <c r="K13" s="907"/>
      <c r="L13" s="907"/>
      <c r="M13" s="907"/>
      <c r="N13" s="907"/>
    </row>
    <row r="14" spans="1:14" ht="18.75">
      <c r="A14" s="211"/>
      <c r="B14" s="215"/>
      <c r="C14" s="215"/>
      <c r="D14" s="215"/>
      <c r="E14" s="215"/>
      <c r="F14" s="215"/>
      <c r="G14" s="215"/>
      <c r="H14" s="215"/>
      <c r="I14" s="215"/>
      <c r="J14" s="215"/>
      <c r="K14" s="215"/>
      <c r="L14" s="215"/>
      <c r="M14" s="215"/>
      <c r="N14" s="215"/>
    </row>
    <row r="15" spans="1:14" ht="19.5" customHeight="1">
      <c r="A15" s="211"/>
      <c r="B15" s="212"/>
      <c r="C15" s="213"/>
      <c r="D15" s="214"/>
      <c r="E15" s="214"/>
      <c r="F15" s="214"/>
      <c r="G15" s="214"/>
      <c r="H15" s="214"/>
      <c r="I15" s="214"/>
      <c r="J15" s="214"/>
      <c r="K15" s="214"/>
      <c r="L15" s="214"/>
      <c r="M15" s="214"/>
      <c r="N15" s="207"/>
    </row>
    <row r="16" spans="1:14" ht="18.75" customHeight="1">
      <c r="A16" s="211"/>
      <c r="B16" s="1143" t="s">
        <v>862</v>
      </c>
      <c r="C16" s="907"/>
      <c r="D16" s="907"/>
      <c r="E16" s="907"/>
      <c r="F16" s="907"/>
      <c r="G16" s="907"/>
      <c r="H16" s="907"/>
      <c r="I16" s="907"/>
      <c r="J16" s="907"/>
      <c r="K16" s="907"/>
      <c r="L16" s="907"/>
      <c r="M16" s="907"/>
      <c r="N16" s="907"/>
    </row>
    <row r="17" spans="1:15" ht="15.75" customHeight="1">
      <c r="A17" s="211"/>
      <c r="B17" s="907"/>
      <c r="C17" s="907"/>
      <c r="D17" s="907"/>
      <c r="E17" s="907"/>
      <c r="F17" s="907"/>
      <c r="G17" s="907"/>
      <c r="H17" s="907"/>
      <c r="I17" s="907"/>
      <c r="J17" s="907"/>
      <c r="K17" s="907"/>
      <c r="L17" s="907"/>
      <c r="M17" s="907"/>
      <c r="N17" s="907"/>
    </row>
    <row r="18" spans="1:15" ht="15.75" customHeight="1">
      <c r="A18" s="211"/>
      <c r="B18" s="907"/>
      <c r="C18" s="907"/>
      <c r="D18" s="907"/>
      <c r="E18" s="907"/>
      <c r="F18" s="907"/>
      <c r="G18" s="907"/>
      <c r="H18" s="907"/>
      <c r="I18" s="907"/>
      <c r="J18" s="907"/>
      <c r="K18" s="907"/>
      <c r="L18" s="907"/>
      <c r="M18" s="907"/>
      <c r="N18" s="907"/>
    </row>
    <row r="19" spans="1:15" ht="15.75" customHeight="1">
      <c r="A19" s="211"/>
      <c r="B19" s="907"/>
      <c r="C19" s="907"/>
      <c r="D19" s="907"/>
      <c r="E19" s="907"/>
      <c r="F19" s="907"/>
      <c r="G19" s="907"/>
      <c r="H19" s="907"/>
      <c r="I19" s="907"/>
      <c r="J19" s="907"/>
      <c r="K19" s="907"/>
      <c r="L19" s="907"/>
      <c r="M19" s="907"/>
      <c r="N19" s="907"/>
    </row>
    <row r="20" spans="1:15" ht="35.25" customHeight="1">
      <c r="A20" s="212"/>
      <c r="B20" s="907"/>
      <c r="C20" s="907"/>
      <c r="D20" s="907"/>
      <c r="E20" s="907"/>
      <c r="F20" s="907"/>
      <c r="G20" s="907"/>
      <c r="H20" s="907"/>
      <c r="I20" s="907"/>
      <c r="J20" s="907"/>
      <c r="K20" s="907"/>
      <c r="L20" s="907"/>
      <c r="M20" s="907"/>
      <c r="N20" s="907"/>
    </row>
    <row r="21" spans="1:15" ht="19.5" customHeight="1">
      <c r="A21" s="217"/>
      <c r="B21" s="1143" t="s">
        <v>863</v>
      </c>
      <c r="C21" s="907"/>
      <c r="D21" s="907"/>
      <c r="E21" s="907"/>
      <c r="F21" s="907"/>
      <c r="G21" s="907"/>
      <c r="H21" s="907"/>
      <c r="I21" s="907"/>
      <c r="J21" s="907"/>
      <c r="K21" s="907"/>
      <c r="L21" s="907"/>
      <c r="M21" s="907"/>
      <c r="N21" s="907"/>
      <c r="O21" s="99"/>
    </row>
    <row r="22" spans="1:15" ht="19.5" customHeight="1">
      <c r="A22" s="217"/>
      <c r="B22" s="907"/>
      <c r="C22" s="907"/>
      <c r="D22" s="907"/>
      <c r="E22" s="907"/>
      <c r="F22" s="907"/>
      <c r="G22" s="907"/>
      <c r="H22" s="907"/>
      <c r="I22" s="907"/>
      <c r="J22" s="907"/>
      <c r="K22" s="907"/>
      <c r="L22" s="907"/>
      <c r="M22" s="907"/>
      <c r="N22" s="907"/>
      <c r="O22" s="99"/>
    </row>
    <row r="23" spans="1:15" ht="19.5" customHeight="1">
      <c r="A23" s="218"/>
      <c r="B23" s="907"/>
      <c r="C23" s="907"/>
      <c r="D23" s="907"/>
      <c r="E23" s="907"/>
      <c r="F23" s="907"/>
      <c r="G23" s="907"/>
      <c r="H23" s="907"/>
      <c r="I23" s="907"/>
      <c r="J23" s="907"/>
      <c r="K23" s="907"/>
      <c r="L23" s="907"/>
      <c r="M23" s="907"/>
      <c r="N23" s="907"/>
      <c r="O23" s="99"/>
    </row>
    <row r="24" spans="1:15" ht="19.5" customHeight="1">
      <c r="A24" s="218"/>
      <c r="B24" s="907"/>
      <c r="C24" s="907"/>
      <c r="D24" s="907"/>
      <c r="E24" s="907"/>
      <c r="F24" s="907"/>
      <c r="G24" s="907"/>
      <c r="H24" s="907"/>
      <c r="I24" s="907"/>
      <c r="J24" s="907"/>
      <c r="K24" s="907"/>
      <c r="L24" s="907"/>
      <c r="M24" s="907"/>
      <c r="N24" s="907"/>
      <c r="O24" s="99"/>
    </row>
    <row r="25" spans="1:15" ht="19.5" customHeight="1">
      <c r="A25" s="219"/>
      <c r="B25" s="907"/>
      <c r="C25" s="907"/>
      <c r="D25" s="907"/>
      <c r="E25" s="907"/>
      <c r="F25" s="907"/>
      <c r="G25" s="907"/>
      <c r="H25" s="907"/>
      <c r="I25" s="907"/>
      <c r="J25" s="907"/>
      <c r="K25" s="907"/>
      <c r="L25" s="907"/>
      <c r="M25" s="907"/>
      <c r="N25" s="907"/>
      <c r="O25" s="30"/>
    </row>
    <row r="26" spans="1:15" ht="19.5" customHeight="1">
      <c r="A26" s="219"/>
      <c r="B26" s="216"/>
      <c r="C26" s="216"/>
      <c r="D26" s="216"/>
      <c r="E26" s="216"/>
      <c r="F26" s="216"/>
      <c r="G26" s="216"/>
      <c r="H26" s="216"/>
      <c r="I26" s="216"/>
      <c r="J26" s="216"/>
      <c r="K26" s="216"/>
      <c r="L26" s="216"/>
      <c r="M26" s="216"/>
      <c r="N26" s="216"/>
      <c r="O26" s="30"/>
    </row>
    <row r="27" spans="1:15" ht="19.5" customHeight="1">
      <c r="A27" s="220"/>
      <c r="B27" s="220"/>
      <c r="C27" s="220"/>
      <c r="D27" s="220"/>
      <c r="E27" s="220"/>
      <c r="F27" s="220"/>
      <c r="G27" s="220"/>
      <c r="H27" s="220"/>
      <c r="I27" s="220"/>
      <c r="J27" s="220"/>
      <c r="K27" s="220"/>
      <c r="L27" s="220"/>
      <c r="M27" s="220"/>
      <c r="N27" s="220"/>
      <c r="O27" s="220"/>
    </row>
    <row r="28" spans="1:15" ht="18" customHeight="1">
      <c r="A28" s="221"/>
      <c r="B28" s="1131" t="s">
        <v>864</v>
      </c>
      <c r="C28" s="907"/>
      <c r="D28" s="907"/>
      <c r="E28" s="907"/>
      <c r="F28" s="907"/>
      <c r="G28" s="907"/>
      <c r="H28" s="907"/>
      <c r="I28" s="907"/>
      <c r="J28" s="907"/>
      <c r="K28" s="907"/>
      <c r="L28" s="907"/>
      <c r="M28" s="907"/>
      <c r="N28" s="907"/>
      <c r="O28" s="223"/>
    </row>
    <row r="29" spans="1:15" ht="17.25" customHeight="1">
      <c r="A29" s="224"/>
      <c r="B29" s="907"/>
      <c r="C29" s="907"/>
      <c r="D29" s="907"/>
      <c r="E29" s="907"/>
      <c r="F29" s="907"/>
      <c r="G29" s="907"/>
      <c r="H29" s="907"/>
      <c r="I29" s="907"/>
      <c r="J29" s="907"/>
      <c r="K29" s="907"/>
      <c r="L29" s="907"/>
      <c r="M29" s="907"/>
      <c r="N29" s="907"/>
      <c r="O29" s="223"/>
    </row>
    <row r="30" spans="1:15" ht="18.75" customHeight="1">
      <c r="A30" s="224"/>
      <c r="B30" s="1131" t="s">
        <v>865</v>
      </c>
      <c r="C30" s="907"/>
      <c r="D30" s="907"/>
      <c r="E30" s="907"/>
      <c r="F30" s="907"/>
      <c r="G30" s="907"/>
      <c r="H30" s="907"/>
      <c r="I30" s="907"/>
      <c r="J30" s="907"/>
      <c r="K30" s="907"/>
      <c r="L30" s="907"/>
      <c r="M30" s="907"/>
      <c r="N30" s="907"/>
      <c r="O30" s="223"/>
    </row>
    <row r="31" spans="1:15" ht="18.75" customHeight="1">
      <c r="A31" s="224"/>
      <c r="B31" s="907"/>
      <c r="C31" s="907"/>
      <c r="D31" s="907"/>
      <c r="E31" s="907"/>
      <c r="F31" s="907"/>
      <c r="G31" s="907"/>
      <c r="H31" s="907"/>
      <c r="I31" s="907"/>
      <c r="J31" s="907"/>
      <c r="K31" s="907"/>
      <c r="L31" s="907"/>
      <c r="M31" s="907"/>
      <c r="N31" s="907"/>
      <c r="O31" s="223"/>
    </row>
    <row r="32" spans="1:15" ht="18.75" customHeight="1">
      <c r="A32" s="224"/>
      <c r="B32" s="1131" t="s">
        <v>866</v>
      </c>
      <c r="C32" s="907"/>
      <c r="D32" s="907"/>
      <c r="E32" s="907"/>
      <c r="F32" s="907"/>
      <c r="G32" s="907"/>
      <c r="H32" s="907"/>
      <c r="I32" s="907"/>
      <c r="J32" s="907"/>
      <c r="K32" s="907"/>
      <c r="L32" s="907"/>
      <c r="M32" s="907"/>
      <c r="N32" s="907"/>
      <c r="O32" s="223"/>
    </row>
    <row r="33" spans="1:26" ht="40.5" customHeight="1">
      <c r="A33" s="224"/>
      <c r="B33" s="1131" t="s">
        <v>867</v>
      </c>
      <c r="C33" s="907"/>
      <c r="D33" s="907"/>
      <c r="E33" s="907"/>
      <c r="F33" s="907"/>
      <c r="G33" s="907"/>
      <c r="H33" s="907"/>
      <c r="I33" s="907"/>
      <c r="J33" s="907"/>
      <c r="K33" s="907"/>
      <c r="L33" s="907"/>
      <c r="M33" s="907"/>
      <c r="N33" s="907"/>
      <c r="O33" s="223"/>
    </row>
    <row r="34" spans="1:26" ht="18.75" customHeight="1">
      <c r="A34" s="224"/>
      <c r="B34" s="222"/>
      <c r="C34" s="222"/>
      <c r="D34" s="222"/>
      <c r="E34" s="222"/>
      <c r="F34" s="222"/>
      <c r="G34" s="222"/>
      <c r="H34" s="222"/>
      <c r="I34" s="222"/>
      <c r="J34" s="222"/>
      <c r="K34" s="222"/>
      <c r="L34" s="222"/>
      <c r="M34" s="222"/>
      <c r="N34" s="222"/>
      <c r="O34" s="223"/>
    </row>
    <row r="35" spans="1:26" ht="19.5" customHeight="1">
      <c r="A35" s="224"/>
      <c r="B35" s="225"/>
      <c r="C35" s="225"/>
      <c r="D35" s="225"/>
      <c r="E35" s="225"/>
      <c r="F35" s="225"/>
      <c r="G35" s="225"/>
      <c r="H35" s="225"/>
      <c r="I35" s="225"/>
      <c r="J35" s="225"/>
      <c r="K35" s="225"/>
      <c r="L35" s="225"/>
      <c r="M35" s="225"/>
      <c r="N35" s="223"/>
      <c r="O35" s="223"/>
    </row>
    <row r="36" spans="1:26" ht="19.5" customHeight="1">
      <c r="A36" s="224"/>
      <c r="B36" s="1143" t="s">
        <v>868</v>
      </c>
      <c r="C36" s="907"/>
      <c r="D36" s="907"/>
      <c r="E36" s="907"/>
      <c r="F36" s="907"/>
      <c r="G36" s="907"/>
      <c r="H36" s="907"/>
      <c r="I36" s="907"/>
      <c r="J36" s="907"/>
      <c r="K36" s="907"/>
      <c r="L36" s="907"/>
      <c r="M36" s="907"/>
      <c r="N36" s="907"/>
      <c r="O36" s="223"/>
    </row>
    <row r="37" spans="1:26" ht="19.5" customHeight="1">
      <c r="A37" s="224"/>
      <c r="B37" s="907"/>
      <c r="C37" s="907"/>
      <c r="D37" s="907"/>
      <c r="E37" s="907"/>
      <c r="F37" s="907"/>
      <c r="G37" s="907"/>
      <c r="H37" s="907"/>
      <c r="I37" s="907"/>
      <c r="J37" s="907"/>
      <c r="K37" s="907"/>
      <c r="L37" s="907"/>
      <c r="M37" s="907"/>
      <c r="N37" s="907"/>
      <c r="O37" s="223"/>
    </row>
    <row r="38" spans="1:26" ht="19.5" customHeight="1">
      <c r="A38" s="224"/>
      <c r="B38" s="907"/>
      <c r="C38" s="907"/>
      <c r="D38" s="907"/>
      <c r="E38" s="907"/>
      <c r="F38" s="907"/>
      <c r="G38" s="907"/>
      <c r="H38" s="907"/>
      <c r="I38" s="907"/>
      <c r="J38" s="907"/>
      <c r="K38" s="907"/>
      <c r="L38" s="907"/>
      <c r="M38" s="907"/>
      <c r="N38" s="907"/>
      <c r="O38" s="223"/>
    </row>
    <row r="39" spans="1:26" ht="19.5" customHeight="1">
      <c r="A39" s="224"/>
      <c r="B39" s="907"/>
      <c r="C39" s="907"/>
      <c r="D39" s="907"/>
      <c r="E39" s="907"/>
      <c r="F39" s="907"/>
      <c r="G39" s="907"/>
      <c r="H39" s="907"/>
      <c r="I39" s="907"/>
      <c r="J39" s="907"/>
      <c r="K39" s="907"/>
      <c r="L39" s="907"/>
      <c r="M39" s="907"/>
      <c r="N39" s="907"/>
      <c r="O39" s="223"/>
    </row>
    <row r="40" spans="1:26" ht="19.5" customHeight="1">
      <c r="A40" s="224"/>
      <c r="B40" s="216"/>
      <c r="C40" s="216"/>
      <c r="D40" s="216"/>
      <c r="E40" s="216"/>
      <c r="F40" s="216"/>
      <c r="G40" s="216"/>
      <c r="H40" s="216"/>
      <c r="I40" s="216"/>
      <c r="J40" s="216"/>
      <c r="K40" s="216"/>
      <c r="L40" s="216"/>
      <c r="M40" s="216"/>
      <c r="N40" s="216"/>
      <c r="O40" s="223"/>
    </row>
    <row r="41" spans="1:26" ht="19.5" customHeight="1">
      <c r="A41" s="224"/>
      <c r="N41" s="223"/>
      <c r="O41" s="223"/>
    </row>
    <row r="42" spans="1:26" ht="15" customHeight="1">
      <c r="A42" s="221"/>
      <c r="B42" s="1131" t="s">
        <v>869</v>
      </c>
      <c r="C42" s="907"/>
      <c r="D42" s="907"/>
      <c r="E42" s="907"/>
      <c r="F42" s="907"/>
      <c r="G42" s="907"/>
      <c r="H42" s="907"/>
      <c r="I42" s="907"/>
      <c r="J42" s="907"/>
      <c r="K42" s="907"/>
      <c r="L42" s="907"/>
      <c r="M42" s="907"/>
      <c r="N42" s="907"/>
      <c r="O42" s="223"/>
    </row>
    <row r="43" spans="1:26" ht="15.75" customHeight="1">
      <c r="A43" s="221"/>
      <c r="B43" s="907"/>
      <c r="C43" s="907"/>
      <c r="D43" s="907"/>
      <c r="E43" s="907"/>
      <c r="F43" s="907"/>
      <c r="G43" s="907"/>
      <c r="H43" s="907"/>
      <c r="I43" s="907"/>
      <c r="J43" s="907"/>
      <c r="K43" s="907"/>
      <c r="L43" s="907"/>
      <c r="M43" s="907"/>
      <c r="N43" s="907"/>
      <c r="O43" s="223"/>
    </row>
    <row r="44" spans="1:26" ht="15.75" customHeight="1">
      <c r="A44" s="221"/>
      <c r="B44" s="907"/>
      <c r="C44" s="907"/>
      <c r="D44" s="907"/>
      <c r="E44" s="907"/>
      <c r="F44" s="907"/>
      <c r="G44" s="907"/>
      <c r="H44" s="907"/>
      <c r="I44" s="907"/>
      <c r="J44" s="907"/>
      <c r="K44" s="907"/>
      <c r="L44" s="907"/>
      <c r="M44" s="907"/>
      <c r="N44" s="907"/>
      <c r="O44" s="223"/>
    </row>
    <row r="45" spans="1:26" ht="15.75" customHeight="1">
      <c r="A45" s="221"/>
      <c r="B45" s="907"/>
      <c r="C45" s="907"/>
      <c r="D45" s="907"/>
      <c r="E45" s="907"/>
      <c r="F45" s="907"/>
      <c r="G45" s="907"/>
      <c r="H45" s="907"/>
      <c r="I45" s="907"/>
      <c r="J45" s="907"/>
      <c r="K45" s="907"/>
      <c r="L45" s="907"/>
      <c r="M45" s="907"/>
      <c r="N45" s="907"/>
      <c r="O45" s="223"/>
    </row>
    <row r="46" spans="1:26" ht="15.75" customHeight="1">
      <c r="A46" s="221"/>
      <c r="B46" s="907"/>
      <c r="C46" s="907"/>
      <c r="D46" s="907"/>
      <c r="E46" s="907"/>
      <c r="F46" s="907"/>
      <c r="G46" s="907"/>
      <c r="H46" s="907"/>
      <c r="I46" s="907"/>
      <c r="J46" s="907"/>
      <c r="K46" s="907"/>
      <c r="L46" s="907"/>
      <c r="M46" s="907"/>
      <c r="N46" s="907"/>
      <c r="O46" s="223"/>
    </row>
    <row r="47" spans="1:26" ht="15.75" customHeight="1">
      <c r="A47" s="221"/>
      <c r="B47" s="907"/>
      <c r="C47" s="907"/>
      <c r="D47" s="907"/>
      <c r="E47" s="907"/>
      <c r="F47" s="907"/>
      <c r="G47" s="907"/>
      <c r="H47" s="907"/>
      <c r="I47" s="907"/>
      <c r="J47" s="907"/>
      <c r="K47" s="907"/>
      <c r="L47" s="907"/>
      <c r="M47" s="907"/>
      <c r="N47" s="907"/>
      <c r="O47" s="223"/>
    </row>
    <row r="48" spans="1:26" ht="30.75" customHeight="1">
      <c r="A48" s="224"/>
      <c r="B48" s="907"/>
      <c r="C48" s="907"/>
      <c r="D48" s="907"/>
      <c r="E48" s="907"/>
      <c r="F48" s="907"/>
      <c r="G48" s="907"/>
      <c r="H48" s="907"/>
      <c r="I48" s="907"/>
      <c r="J48" s="907"/>
      <c r="K48" s="907"/>
      <c r="L48" s="907"/>
      <c r="M48" s="907"/>
      <c r="N48" s="907"/>
      <c r="O48" s="223"/>
      <c r="P48" s="1"/>
      <c r="Q48" s="1"/>
      <c r="R48" s="1"/>
      <c r="S48" s="1"/>
      <c r="T48" s="1"/>
      <c r="U48" s="1"/>
      <c r="V48" s="1"/>
      <c r="W48" s="1"/>
      <c r="X48" s="1"/>
      <c r="Y48" s="1"/>
      <c r="Z48" s="1"/>
    </row>
    <row r="49" spans="1:15" ht="19.5" customHeight="1">
      <c r="A49" s="226"/>
      <c r="N49" s="223"/>
      <c r="O49" s="223"/>
    </row>
    <row r="50" spans="1:15" ht="47.25" customHeight="1">
      <c r="A50" s="226"/>
      <c r="D50" s="1144" t="s">
        <v>870</v>
      </c>
      <c r="E50" s="1145"/>
      <c r="F50" s="1145"/>
      <c r="G50" s="1145"/>
      <c r="H50" s="1145"/>
      <c r="I50" s="1145"/>
      <c r="J50" s="1145"/>
      <c r="K50" s="1145"/>
      <c r="L50" s="1146"/>
      <c r="M50" s="227"/>
      <c r="N50" s="223"/>
      <c r="O50" s="223"/>
    </row>
    <row r="51" spans="1:15" ht="19.5" customHeight="1">
      <c r="A51" s="226"/>
      <c r="B51" s="226"/>
      <c r="C51" s="226"/>
      <c r="D51" s="226"/>
      <c r="E51" s="226"/>
      <c r="F51" s="226"/>
      <c r="G51" s="226"/>
      <c r="H51" s="226"/>
      <c r="I51" s="226"/>
      <c r="J51" s="226"/>
      <c r="K51" s="226"/>
      <c r="L51" s="226"/>
      <c r="M51" s="228"/>
      <c r="O51" s="223"/>
    </row>
    <row r="52" spans="1:15" ht="24.75" customHeight="1">
      <c r="A52" s="226"/>
      <c r="B52" s="1131" t="s">
        <v>871</v>
      </c>
      <c r="C52" s="907"/>
      <c r="D52" s="907"/>
      <c r="E52" s="907"/>
      <c r="F52" s="907"/>
      <c r="G52" s="907"/>
      <c r="H52" s="907"/>
      <c r="I52" s="907"/>
      <c r="J52" s="907"/>
      <c r="K52" s="907"/>
      <c r="L52" s="907"/>
      <c r="M52" s="907"/>
      <c r="N52" s="907"/>
      <c r="O52" s="223"/>
    </row>
    <row r="53" spans="1:15" ht="18" customHeight="1">
      <c r="A53" s="226"/>
      <c r="B53" s="907"/>
      <c r="C53" s="907"/>
      <c r="D53" s="907"/>
      <c r="E53" s="907"/>
      <c r="F53" s="907"/>
      <c r="G53" s="907"/>
      <c r="H53" s="907"/>
      <c r="I53" s="907"/>
      <c r="J53" s="907"/>
      <c r="K53" s="907"/>
      <c r="L53" s="907"/>
      <c r="M53" s="907"/>
      <c r="N53" s="907"/>
      <c r="O53" s="223"/>
    </row>
    <row r="54" spans="1:15" ht="18.75" customHeight="1">
      <c r="A54" s="226"/>
      <c r="B54" s="907"/>
      <c r="C54" s="907"/>
      <c r="D54" s="907"/>
      <c r="E54" s="907"/>
      <c r="F54" s="907"/>
      <c r="G54" s="907"/>
      <c r="H54" s="907"/>
      <c r="I54" s="907"/>
      <c r="J54" s="907"/>
      <c r="K54" s="907"/>
      <c r="L54" s="907"/>
      <c r="M54" s="907"/>
      <c r="N54" s="907"/>
      <c r="O54" s="223"/>
    </row>
    <row r="55" spans="1:15" ht="15.75" customHeight="1">
      <c r="A55" s="226"/>
      <c r="B55" s="907"/>
      <c r="C55" s="907"/>
      <c r="D55" s="907"/>
      <c r="E55" s="907"/>
      <c r="F55" s="907"/>
      <c r="G55" s="907"/>
      <c r="H55" s="907"/>
      <c r="I55" s="907"/>
      <c r="J55" s="907"/>
      <c r="K55" s="907"/>
      <c r="L55" s="907"/>
      <c r="M55" s="907"/>
      <c r="N55" s="907"/>
      <c r="O55" s="223"/>
    </row>
    <row r="56" spans="1:15" ht="15.75" customHeight="1">
      <c r="A56" s="226"/>
      <c r="B56" s="907"/>
      <c r="C56" s="907"/>
      <c r="D56" s="907"/>
      <c r="E56" s="907"/>
      <c r="F56" s="907"/>
      <c r="G56" s="907"/>
      <c r="H56" s="907"/>
      <c r="I56" s="907"/>
      <c r="J56" s="907"/>
      <c r="K56" s="907"/>
      <c r="L56" s="907"/>
      <c r="M56" s="907"/>
      <c r="N56" s="907"/>
      <c r="O56" s="223"/>
    </row>
    <row r="57" spans="1:15" ht="41.25" customHeight="1">
      <c r="A57" s="224"/>
      <c r="B57" s="228"/>
      <c r="C57" s="228"/>
      <c r="D57" s="228"/>
      <c r="E57" s="228"/>
      <c r="F57" s="228"/>
      <c r="G57" s="228"/>
      <c r="H57" s="228"/>
      <c r="I57" s="228"/>
      <c r="J57" s="228"/>
      <c r="K57" s="228"/>
      <c r="L57" s="228"/>
      <c r="M57" s="229"/>
      <c r="N57" s="229"/>
      <c r="O57" s="223"/>
    </row>
    <row r="58" spans="1:15" ht="18.75" customHeight="1">
      <c r="A58" s="224"/>
      <c r="B58" s="1147" t="s">
        <v>26</v>
      </c>
      <c r="C58" s="907"/>
      <c r="D58" s="228"/>
      <c r="E58" s="228"/>
      <c r="F58" s="228"/>
      <c r="G58" s="228"/>
      <c r="H58" s="228"/>
      <c r="I58" s="228"/>
      <c r="J58" s="228"/>
      <c r="K58" s="228"/>
      <c r="L58" s="228"/>
      <c r="M58" s="229"/>
      <c r="N58" s="229"/>
      <c r="O58" s="223"/>
    </row>
    <row r="59" spans="1:15" ht="15" customHeight="1">
      <c r="A59" s="224"/>
      <c r="B59" s="228"/>
      <c r="C59" s="228"/>
      <c r="D59" s="228"/>
      <c r="E59" s="228"/>
      <c r="F59" s="228"/>
      <c r="G59" s="228"/>
      <c r="H59" s="228"/>
      <c r="I59" s="228"/>
      <c r="J59" s="228"/>
      <c r="K59" s="228"/>
      <c r="L59" s="228"/>
      <c r="M59" s="229"/>
      <c r="N59" s="229"/>
      <c r="O59" s="223"/>
    </row>
    <row r="60" spans="1:15" ht="18.75" customHeight="1">
      <c r="A60" s="224"/>
      <c r="B60" s="1131" t="s">
        <v>872</v>
      </c>
      <c r="C60" s="907"/>
      <c r="D60" s="907"/>
      <c r="E60" s="907"/>
      <c r="F60" s="228"/>
      <c r="G60" s="228"/>
      <c r="H60" s="228"/>
      <c r="I60" s="228"/>
      <c r="J60" s="228"/>
      <c r="K60" s="228"/>
      <c r="L60" s="228"/>
      <c r="M60" s="229"/>
      <c r="N60" s="229"/>
      <c r="O60" s="223"/>
    </row>
    <row r="61" spans="1:15" ht="18.75" customHeight="1">
      <c r="A61" s="224"/>
      <c r="B61" s="1137" t="s">
        <v>28</v>
      </c>
      <c r="C61" s="907"/>
      <c r="D61" s="228"/>
      <c r="E61" s="228"/>
      <c r="F61" s="228"/>
      <c r="G61" s="228"/>
      <c r="H61" s="228"/>
      <c r="I61" s="228"/>
      <c r="J61" s="228"/>
      <c r="K61" s="228"/>
      <c r="L61" s="228"/>
      <c r="M61" s="229"/>
      <c r="N61" s="229"/>
      <c r="O61" s="223"/>
    </row>
    <row r="62" spans="1:15" ht="18.75" customHeight="1">
      <c r="A62" s="224"/>
      <c r="B62" s="1137" t="s">
        <v>873</v>
      </c>
      <c r="C62" s="907"/>
      <c r="D62" s="907"/>
      <c r="E62" s="907"/>
      <c r="F62" s="907"/>
      <c r="G62" s="907"/>
      <c r="H62" s="907"/>
      <c r="I62" s="907"/>
      <c r="J62" s="907"/>
      <c r="K62" s="907"/>
      <c r="L62" s="907"/>
      <c r="M62" s="907"/>
      <c r="N62" s="907"/>
      <c r="O62" s="223"/>
    </row>
    <row r="63" spans="1:15" ht="18.75" customHeight="1">
      <c r="A63" s="224"/>
      <c r="B63" s="1137" t="s">
        <v>874</v>
      </c>
      <c r="C63" s="907"/>
      <c r="D63" s="907"/>
      <c r="E63" s="907"/>
      <c r="F63" s="907"/>
      <c r="G63" s="228"/>
      <c r="H63" s="228"/>
      <c r="I63" s="228"/>
      <c r="J63" s="228"/>
      <c r="K63" s="228"/>
      <c r="L63" s="228"/>
      <c r="M63" s="229"/>
      <c r="N63" s="229"/>
      <c r="O63" s="223"/>
    </row>
    <row r="64" spans="1:15" ht="18.75" customHeight="1">
      <c r="A64" s="224"/>
      <c r="B64" s="1131" t="s">
        <v>875</v>
      </c>
      <c r="C64" s="907"/>
      <c r="D64" s="907"/>
      <c r="E64" s="907"/>
      <c r="F64" s="907"/>
      <c r="G64" s="907"/>
      <c r="H64" s="907"/>
      <c r="I64" s="907"/>
      <c r="J64" s="907"/>
      <c r="K64" s="907"/>
      <c r="L64" s="907"/>
      <c r="M64" s="907"/>
      <c r="N64" s="907"/>
      <c r="O64" s="223"/>
    </row>
    <row r="65" spans="1:15" ht="18.75" customHeight="1">
      <c r="A65" s="224"/>
      <c r="B65" s="230"/>
      <c r="C65" s="230"/>
      <c r="D65" s="229"/>
      <c r="E65" s="229"/>
      <c r="F65" s="229"/>
      <c r="G65" s="229"/>
      <c r="H65" s="229"/>
      <c r="I65" s="229"/>
      <c r="J65" s="229"/>
      <c r="K65" s="229"/>
      <c r="L65" s="229"/>
      <c r="M65" s="223"/>
      <c r="N65" s="223"/>
      <c r="O65" s="223"/>
    </row>
    <row r="66" spans="1:15" ht="18.75" customHeight="1">
      <c r="A66" s="223"/>
      <c r="B66" s="231" t="s">
        <v>876</v>
      </c>
      <c r="C66" s="223"/>
      <c r="D66" s="223"/>
      <c r="E66" s="223"/>
      <c r="F66" s="223"/>
      <c r="G66" s="223"/>
      <c r="H66" s="223"/>
      <c r="I66" s="223"/>
      <c r="J66" s="223"/>
      <c r="K66" s="223"/>
      <c r="L66" s="223"/>
      <c r="M66" s="223"/>
      <c r="N66" s="223"/>
      <c r="O66" s="223"/>
    </row>
    <row r="67" spans="1:15" ht="18.75" customHeight="1">
      <c r="A67" s="223"/>
      <c r="B67" s="232"/>
      <c r="C67" s="223"/>
      <c r="D67" s="223"/>
      <c r="E67" s="223"/>
      <c r="F67" s="223"/>
      <c r="G67" s="223"/>
      <c r="H67" s="223"/>
      <c r="I67" s="223"/>
      <c r="J67" s="223"/>
      <c r="K67" s="223"/>
      <c r="L67" s="223"/>
      <c r="M67" s="223"/>
      <c r="N67" s="223"/>
      <c r="O67" s="223"/>
    </row>
    <row r="68" spans="1:15" ht="18.75" customHeight="1">
      <c r="A68" s="223"/>
      <c r="B68" s="233" t="s">
        <v>32</v>
      </c>
      <c r="C68" s="223"/>
      <c r="D68" s="223"/>
      <c r="E68" s="223"/>
      <c r="F68" s="223"/>
      <c r="G68" s="223"/>
      <c r="H68" s="223"/>
      <c r="I68" s="223"/>
      <c r="J68" s="223"/>
      <c r="K68" s="223"/>
      <c r="L68" s="223"/>
      <c r="M68" s="223"/>
      <c r="N68" s="223"/>
      <c r="O68" s="223"/>
    </row>
    <row r="69" spans="1:15" ht="18.75" customHeight="1">
      <c r="A69" s="223"/>
      <c r="B69" s="233" t="s">
        <v>877</v>
      </c>
      <c r="C69" s="223"/>
      <c r="D69" s="223"/>
      <c r="E69" s="223"/>
      <c r="F69" s="223"/>
      <c r="G69" s="223"/>
      <c r="H69" s="223"/>
      <c r="I69" s="223"/>
      <c r="J69" s="223"/>
      <c r="K69" s="223"/>
      <c r="L69" s="223"/>
      <c r="M69" s="234"/>
      <c r="N69" s="234"/>
      <c r="O69" s="234"/>
    </row>
    <row r="70" spans="1:15" ht="18.75" customHeight="1">
      <c r="A70" s="223"/>
      <c r="B70" s="233" t="s">
        <v>878</v>
      </c>
      <c r="C70" s="234"/>
      <c r="D70" s="234"/>
      <c r="E70" s="234"/>
      <c r="F70" s="234"/>
      <c r="G70" s="234"/>
      <c r="H70" s="234"/>
      <c r="I70" s="234"/>
      <c r="J70" s="234"/>
      <c r="K70" s="234"/>
      <c r="L70" s="234"/>
      <c r="M70" s="223"/>
      <c r="N70" s="223"/>
      <c r="O70" s="223"/>
    </row>
    <row r="71" spans="1:15" ht="18.75" customHeight="1">
      <c r="A71" s="223"/>
      <c r="B71" s="233" t="s">
        <v>879</v>
      </c>
      <c r="C71" s="223"/>
      <c r="D71" s="75"/>
      <c r="E71" s="223"/>
      <c r="F71" s="223"/>
      <c r="G71" s="223"/>
      <c r="H71" s="223"/>
      <c r="I71" s="223"/>
      <c r="J71" s="223"/>
      <c r="K71" s="223"/>
      <c r="L71" s="223"/>
      <c r="M71" s="223"/>
      <c r="N71" s="223"/>
      <c r="O71" s="223"/>
    </row>
    <row r="72" spans="1:15" ht="18.75" customHeight="1">
      <c r="A72" s="223"/>
      <c r="B72" s="233" t="s">
        <v>880</v>
      </c>
      <c r="C72" s="223"/>
      <c r="D72" s="75"/>
      <c r="E72" s="223"/>
      <c r="F72" s="223"/>
      <c r="G72" s="223"/>
      <c r="H72" s="223"/>
      <c r="I72" s="223"/>
      <c r="J72" s="223"/>
      <c r="K72" s="223"/>
      <c r="L72" s="223"/>
      <c r="M72" s="223"/>
      <c r="N72" s="223"/>
      <c r="O72" s="223"/>
    </row>
    <row r="73" spans="1:15" ht="18.75" customHeight="1">
      <c r="A73" s="223"/>
      <c r="B73" s="233" t="s">
        <v>881</v>
      </c>
      <c r="C73" s="223"/>
      <c r="D73" s="75"/>
      <c r="E73" s="223"/>
      <c r="F73" s="223"/>
      <c r="G73" s="223"/>
      <c r="H73" s="223"/>
      <c r="I73" s="223"/>
      <c r="J73" s="223"/>
      <c r="K73" s="223"/>
      <c r="L73" s="223"/>
      <c r="M73" s="223"/>
      <c r="N73" s="223"/>
      <c r="O73" s="223"/>
    </row>
    <row r="74" spans="1:15" ht="18.75" customHeight="1">
      <c r="A74" s="223"/>
      <c r="B74" s="233" t="s">
        <v>882</v>
      </c>
      <c r="C74" s="223"/>
      <c r="D74" s="223"/>
      <c r="E74" s="223"/>
      <c r="F74" s="223"/>
      <c r="G74" s="223"/>
      <c r="H74" s="223"/>
      <c r="I74" s="223"/>
      <c r="J74" s="223"/>
      <c r="K74" s="223"/>
      <c r="L74" s="223"/>
      <c r="M74" s="223"/>
      <c r="N74" s="223"/>
      <c r="O74" s="223"/>
    </row>
    <row r="75" spans="1:15" ht="18.75" customHeight="1">
      <c r="A75" s="223"/>
      <c r="B75" s="233" t="s">
        <v>883</v>
      </c>
      <c r="C75" s="223"/>
      <c r="D75" s="75"/>
      <c r="E75" s="223"/>
      <c r="F75" s="223"/>
      <c r="G75" s="223"/>
      <c r="H75" s="223"/>
      <c r="I75" s="223"/>
      <c r="J75" s="223"/>
      <c r="K75" s="223"/>
      <c r="L75" s="223"/>
      <c r="M75" s="223"/>
      <c r="N75" s="223"/>
      <c r="O75" s="223"/>
    </row>
    <row r="76" spans="1:15" ht="18.75" customHeight="1">
      <c r="A76" s="223"/>
      <c r="B76" s="233" t="s">
        <v>884</v>
      </c>
      <c r="C76" s="223"/>
      <c r="D76" s="75"/>
      <c r="E76" s="223"/>
      <c r="F76" s="223"/>
      <c r="G76" s="223"/>
      <c r="H76" s="223"/>
      <c r="I76" s="223"/>
      <c r="J76" s="223"/>
      <c r="K76" s="223"/>
      <c r="L76" s="223"/>
      <c r="M76" s="223"/>
      <c r="N76" s="223"/>
      <c r="O76" s="223"/>
    </row>
    <row r="77" spans="1:15" ht="18.75" customHeight="1">
      <c r="A77" s="235"/>
      <c r="B77" s="233" t="s">
        <v>885</v>
      </c>
      <c r="C77" s="223"/>
      <c r="D77" s="223"/>
      <c r="E77" s="223"/>
      <c r="F77" s="223"/>
      <c r="G77" s="223"/>
      <c r="H77" s="223"/>
      <c r="I77" s="223"/>
      <c r="J77" s="223"/>
      <c r="K77" s="223"/>
      <c r="L77" s="223"/>
      <c r="M77" s="223"/>
      <c r="N77" s="223"/>
      <c r="O77" s="223"/>
    </row>
    <row r="78" spans="1:15" ht="18.75" customHeight="1">
      <c r="A78" s="233"/>
      <c r="B78" s="223"/>
      <c r="C78" s="223"/>
      <c r="D78" s="223"/>
      <c r="E78" s="223"/>
      <c r="F78" s="223"/>
      <c r="G78" s="223"/>
      <c r="H78" s="223"/>
      <c r="I78" s="223"/>
      <c r="J78" s="223"/>
      <c r="K78" s="223"/>
      <c r="L78" s="223"/>
      <c r="M78" s="223"/>
      <c r="N78" s="223"/>
      <c r="O78" s="223"/>
    </row>
    <row r="79" spans="1:15" ht="18.75" customHeight="1">
      <c r="A79" s="223"/>
      <c r="B79" s="231" t="s">
        <v>886</v>
      </c>
      <c r="C79" s="223"/>
      <c r="D79" s="223"/>
      <c r="E79" s="223"/>
      <c r="F79" s="223"/>
      <c r="G79" s="223"/>
      <c r="H79" s="223"/>
      <c r="I79" s="223"/>
      <c r="J79" s="223"/>
      <c r="K79" s="223"/>
      <c r="L79" s="223"/>
      <c r="M79" s="236"/>
      <c r="N79" s="223"/>
      <c r="O79" s="223"/>
    </row>
    <row r="80" spans="1:15" ht="18.75" customHeight="1">
      <c r="A80" s="223"/>
      <c r="B80" s="232"/>
      <c r="C80" s="223"/>
      <c r="D80" s="223"/>
      <c r="E80" s="223"/>
      <c r="F80" s="223"/>
      <c r="G80" s="223"/>
      <c r="H80" s="223"/>
      <c r="I80" s="223"/>
      <c r="J80" s="223"/>
      <c r="K80" s="223"/>
      <c r="L80" s="223"/>
      <c r="M80" s="236"/>
      <c r="N80" s="223"/>
      <c r="O80" s="223"/>
    </row>
    <row r="81" spans="1:15" ht="30.75" customHeight="1">
      <c r="A81" s="223"/>
      <c r="B81" s="1092" t="s">
        <v>887</v>
      </c>
      <c r="C81" s="907"/>
      <c r="D81" s="907"/>
      <c r="E81" s="907"/>
      <c r="F81" s="907"/>
      <c r="G81" s="907"/>
      <c r="H81" s="907"/>
      <c r="I81" s="907"/>
      <c r="J81" s="907"/>
      <c r="K81" s="907"/>
      <c r="L81" s="907"/>
      <c r="M81" s="907"/>
      <c r="N81" s="907"/>
      <c r="O81" s="223"/>
    </row>
    <row r="82" spans="1:15" ht="18.75" customHeight="1">
      <c r="A82" s="223"/>
      <c r="B82" s="236"/>
      <c r="C82" s="236"/>
      <c r="D82" s="236"/>
      <c r="E82" s="236"/>
      <c r="F82" s="236"/>
      <c r="G82" s="236"/>
      <c r="H82" s="236"/>
      <c r="I82" s="236"/>
      <c r="J82" s="236"/>
      <c r="K82" s="236"/>
      <c r="L82" s="236"/>
      <c r="M82" s="236"/>
      <c r="N82" s="223"/>
      <c r="O82" s="223"/>
    </row>
    <row r="83" spans="1:15" ht="18.75" customHeight="1">
      <c r="A83" s="223"/>
      <c r="B83" s="1092" t="s">
        <v>888</v>
      </c>
      <c r="C83" s="907"/>
      <c r="D83" s="907"/>
      <c r="E83" s="907"/>
      <c r="F83" s="907"/>
      <c r="G83" s="907"/>
      <c r="H83" s="907"/>
      <c r="I83" s="907"/>
      <c r="J83" s="907"/>
      <c r="K83" s="907"/>
      <c r="L83" s="907"/>
      <c r="M83" s="907"/>
      <c r="N83" s="907"/>
      <c r="O83" s="223"/>
    </row>
    <row r="84" spans="1:15" ht="18.75" customHeight="1">
      <c r="A84" s="223"/>
      <c r="B84" s="907"/>
      <c r="C84" s="907"/>
      <c r="D84" s="907"/>
      <c r="E84" s="907"/>
      <c r="F84" s="907"/>
      <c r="G84" s="907"/>
      <c r="H84" s="907"/>
      <c r="I84" s="907"/>
      <c r="J84" s="907"/>
      <c r="K84" s="907"/>
      <c r="L84" s="907"/>
      <c r="M84" s="907"/>
      <c r="N84" s="907"/>
      <c r="O84" s="223"/>
    </row>
    <row r="85" spans="1:15" ht="30" customHeight="1">
      <c r="A85" s="223"/>
      <c r="B85" s="907"/>
      <c r="C85" s="907"/>
      <c r="D85" s="907"/>
      <c r="E85" s="907"/>
      <c r="F85" s="907"/>
      <c r="G85" s="907"/>
      <c r="H85" s="907"/>
      <c r="I85" s="907"/>
      <c r="J85" s="907"/>
      <c r="K85" s="907"/>
      <c r="L85" s="907"/>
      <c r="M85" s="907"/>
      <c r="N85" s="907"/>
      <c r="O85" s="223"/>
    </row>
    <row r="86" spans="1:15" ht="18.75" customHeight="1">
      <c r="A86" s="237"/>
      <c r="B86" s="223"/>
      <c r="C86" s="1149" t="s">
        <v>889</v>
      </c>
      <c r="D86" s="907"/>
      <c r="E86" s="907"/>
      <c r="F86" s="907"/>
      <c r="G86" s="907"/>
      <c r="H86" s="907"/>
      <c r="I86" s="907"/>
      <c r="J86" s="907"/>
      <c r="K86" s="907"/>
      <c r="L86" s="907"/>
      <c r="M86" s="223"/>
      <c r="N86" s="223"/>
      <c r="O86" s="223"/>
    </row>
    <row r="87" spans="1:15" ht="18.75" customHeight="1">
      <c r="A87" s="237"/>
      <c r="B87" s="223"/>
      <c r="C87" s="907"/>
      <c r="D87" s="907"/>
      <c r="E87" s="907"/>
      <c r="F87" s="907"/>
      <c r="G87" s="907"/>
      <c r="H87" s="907"/>
      <c r="I87" s="907"/>
      <c r="J87" s="907"/>
      <c r="K87" s="907"/>
      <c r="L87" s="907"/>
      <c r="M87" s="223"/>
      <c r="N87" s="223"/>
      <c r="O87" s="223"/>
    </row>
    <row r="88" spans="1:15" ht="36" customHeight="1">
      <c r="A88" s="238"/>
      <c r="B88" s="239" t="s">
        <v>45</v>
      </c>
      <c r="C88" s="907"/>
      <c r="D88" s="907"/>
      <c r="E88" s="907"/>
      <c r="F88" s="907"/>
      <c r="G88" s="907"/>
      <c r="H88" s="907"/>
      <c r="I88" s="907"/>
      <c r="J88" s="907"/>
      <c r="K88" s="907"/>
      <c r="L88" s="907"/>
      <c r="M88" s="223"/>
      <c r="N88" s="223"/>
      <c r="O88" s="223"/>
    </row>
    <row r="89" spans="1:15" ht="18.75" customHeight="1">
      <c r="A89" s="238"/>
      <c r="B89" s="223"/>
      <c r="C89" s="907"/>
      <c r="D89" s="907"/>
      <c r="E89" s="907"/>
      <c r="F89" s="907"/>
      <c r="G89" s="907"/>
      <c r="H89" s="907"/>
      <c r="I89" s="907"/>
      <c r="J89" s="907"/>
      <c r="K89" s="907"/>
      <c r="L89" s="907"/>
      <c r="M89" s="223"/>
      <c r="N89" s="223"/>
      <c r="O89" s="223"/>
    </row>
    <row r="90" spans="1:15" ht="18.75" customHeight="1">
      <c r="A90" s="240"/>
      <c r="B90" s="223"/>
      <c r="C90" s="1149" t="s">
        <v>890</v>
      </c>
      <c r="D90" s="907"/>
      <c r="E90" s="907"/>
      <c r="F90" s="907"/>
      <c r="G90" s="907"/>
      <c r="H90" s="907"/>
      <c r="I90" s="907"/>
      <c r="J90" s="907"/>
      <c r="K90" s="907"/>
      <c r="L90" s="907"/>
      <c r="M90" s="223"/>
      <c r="N90" s="223"/>
      <c r="O90" s="223"/>
    </row>
    <row r="91" spans="1:15" ht="18.75" customHeight="1">
      <c r="A91" s="240"/>
      <c r="B91" s="223"/>
      <c r="C91" s="907"/>
      <c r="D91" s="907"/>
      <c r="E91" s="907"/>
      <c r="F91" s="907"/>
      <c r="G91" s="907"/>
      <c r="H91" s="907"/>
      <c r="I91" s="907"/>
      <c r="J91" s="907"/>
      <c r="K91" s="907"/>
      <c r="L91" s="907"/>
      <c r="M91" s="223"/>
      <c r="N91" s="223"/>
      <c r="O91" s="223"/>
    </row>
    <row r="92" spans="1:15" ht="18.75" customHeight="1">
      <c r="A92" s="240"/>
      <c r="B92" s="239" t="s">
        <v>45</v>
      </c>
      <c r="C92" s="907"/>
      <c r="D92" s="907"/>
      <c r="E92" s="907"/>
      <c r="F92" s="907"/>
      <c r="G92" s="907"/>
      <c r="H92" s="907"/>
      <c r="I92" s="907"/>
      <c r="J92" s="907"/>
      <c r="K92" s="907"/>
      <c r="L92" s="907"/>
      <c r="M92" s="223"/>
      <c r="N92" s="223"/>
      <c r="O92" s="223"/>
    </row>
    <row r="93" spans="1:15" ht="47.25" customHeight="1">
      <c r="A93" s="240"/>
      <c r="B93" s="223"/>
      <c r="C93" s="907"/>
      <c r="D93" s="907"/>
      <c r="E93" s="907"/>
      <c r="F93" s="907"/>
      <c r="G93" s="907"/>
      <c r="H93" s="907"/>
      <c r="I93" s="907"/>
      <c r="J93" s="907"/>
      <c r="K93" s="907"/>
      <c r="L93" s="907"/>
      <c r="M93" s="223"/>
      <c r="N93" s="223"/>
      <c r="O93" s="223"/>
    </row>
    <row r="94" spans="1:15" ht="20.25" customHeight="1">
      <c r="A94" s="240"/>
      <c r="B94" s="223"/>
      <c r="C94" s="907"/>
      <c r="D94" s="907"/>
      <c r="E94" s="907"/>
      <c r="F94" s="907"/>
      <c r="G94" s="907"/>
      <c r="H94" s="907"/>
      <c r="I94" s="907"/>
      <c r="J94" s="907"/>
      <c r="K94" s="907"/>
      <c r="L94" s="907"/>
      <c r="M94" s="236"/>
      <c r="N94" s="223"/>
      <c r="O94" s="223"/>
    </row>
    <row r="95" spans="1:15" ht="18.75" customHeight="1">
      <c r="A95" s="240"/>
      <c r="C95" s="236"/>
      <c r="D95" s="236"/>
      <c r="E95" s="236"/>
      <c r="F95" s="236"/>
      <c r="G95" s="236"/>
      <c r="H95" s="236"/>
      <c r="I95" s="236"/>
      <c r="J95" s="236"/>
      <c r="K95" s="236"/>
      <c r="L95" s="236"/>
      <c r="M95" s="236"/>
      <c r="N95" s="223"/>
      <c r="O95" s="223"/>
    </row>
    <row r="96" spans="1:15" ht="18.75" customHeight="1">
      <c r="A96" s="240"/>
      <c r="B96" s="1092" t="s">
        <v>891</v>
      </c>
      <c r="C96" s="907"/>
      <c r="D96" s="907"/>
      <c r="E96" s="907"/>
      <c r="F96" s="907"/>
      <c r="G96" s="907"/>
      <c r="H96" s="907"/>
      <c r="I96" s="907"/>
      <c r="J96" s="907"/>
      <c r="K96" s="907"/>
      <c r="L96" s="907"/>
      <c r="M96" s="907"/>
      <c r="N96" s="907"/>
      <c r="O96" s="223"/>
    </row>
    <row r="97" spans="1:15" ht="18.75" customHeight="1">
      <c r="A97" s="240"/>
      <c r="B97" s="907"/>
      <c r="C97" s="907"/>
      <c r="D97" s="907"/>
      <c r="E97" s="907"/>
      <c r="F97" s="907"/>
      <c r="G97" s="907"/>
      <c r="H97" s="907"/>
      <c r="I97" s="907"/>
      <c r="J97" s="907"/>
      <c r="K97" s="907"/>
      <c r="L97" s="907"/>
      <c r="M97" s="907"/>
      <c r="N97" s="907"/>
      <c r="O97" s="223"/>
    </row>
    <row r="98" spans="1:15" ht="24.75" customHeight="1">
      <c r="A98" s="240"/>
      <c r="B98" s="907"/>
      <c r="C98" s="907"/>
      <c r="D98" s="907"/>
      <c r="E98" s="907"/>
      <c r="F98" s="907"/>
      <c r="G98" s="907"/>
      <c r="H98" s="907"/>
      <c r="I98" s="907"/>
      <c r="J98" s="907"/>
      <c r="K98" s="907"/>
      <c r="L98" s="907"/>
      <c r="M98" s="907"/>
      <c r="N98" s="907"/>
      <c r="O98" s="223"/>
    </row>
    <row r="99" spans="1:15" ht="18" customHeight="1">
      <c r="A99" s="240"/>
      <c r="B99" s="215"/>
      <c r="C99" s="215"/>
      <c r="D99" s="215"/>
      <c r="E99" s="215"/>
      <c r="F99" s="215"/>
      <c r="G99" s="215"/>
      <c r="H99" s="215"/>
      <c r="I99" s="215"/>
      <c r="J99" s="215"/>
      <c r="K99" s="215"/>
      <c r="L99" s="215"/>
      <c r="M99" s="215"/>
      <c r="N99" s="215"/>
      <c r="O99" s="223"/>
    </row>
    <row r="100" spans="1:15" ht="18" customHeight="1">
      <c r="A100" s="240"/>
      <c r="B100" s="236"/>
      <c r="C100" s="236"/>
      <c r="D100" s="236"/>
      <c r="E100" s="236"/>
      <c r="F100" s="236"/>
      <c r="G100" s="236"/>
      <c r="H100" s="236"/>
      <c r="I100" s="236"/>
      <c r="J100" s="236"/>
      <c r="K100" s="236"/>
      <c r="L100" s="236"/>
      <c r="M100" s="215"/>
      <c r="N100" s="223"/>
      <c r="O100" s="223"/>
    </row>
    <row r="101" spans="1:15" ht="25.5" customHeight="1">
      <c r="A101" s="240"/>
      <c r="B101" s="1092" t="s">
        <v>48</v>
      </c>
      <c r="C101" s="907"/>
      <c r="D101" s="907"/>
      <c r="E101" s="907"/>
      <c r="F101" s="907"/>
      <c r="G101" s="907"/>
      <c r="H101" s="907"/>
      <c r="I101" s="907"/>
      <c r="J101" s="907"/>
      <c r="K101" s="907"/>
      <c r="L101" s="907"/>
      <c r="M101" s="907"/>
      <c r="N101" s="907"/>
      <c r="O101" s="223"/>
    </row>
    <row r="102" spans="1:15" ht="25.5" customHeight="1">
      <c r="A102" s="240"/>
      <c r="B102" s="907"/>
      <c r="C102" s="907"/>
      <c r="D102" s="907"/>
      <c r="E102" s="907"/>
      <c r="F102" s="907"/>
      <c r="G102" s="907"/>
      <c r="H102" s="907"/>
      <c r="I102" s="907"/>
      <c r="J102" s="907"/>
      <c r="K102" s="907"/>
      <c r="L102" s="907"/>
      <c r="M102" s="907"/>
      <c r="N102" s="907"/>
      <c r="O102" s="223"/>
    </row>
    <row r="103" spans="1:15" ht="28.5" customHeight="1">
      <c r="A103" s="240"/>
      <c r="B103" s="241"/>
      <c r="C103" s="241"/>
      <c r="D103" s="241"/>
      <c r="E103" s="241"/>
      <c r="F103" s="241"/>
      <c r="G103" s="241"/>
      <c r="H103" s="241"/>
      <c r="I103" s="241"/>
      <c r="J103" s="241"/>
      <c r="K103" s="241"/>
      <c r="L103" s="241"/>
      <c r="M103" s="236"/>
      <c r="N103" s="223"/>
      <c r="O103" s="223"/>
    </row>
    <row r="104" spans="1:15" ht="14.25" customHeight="1">
      <c r="A104" s="240"/>
      <c r="B104" s="1092" t="s">
        <v>892</v>
      </c>
      <c r="C104" s="907"/>
      <c r="D104" s="907"/>
      <c r="E104" s="907"/>
      <c r="F104" s="907"/>
      <c r="G104" s="907"/>
      <c r="H104" s="907"/>
      <c r="I104" s="907"/>
      <c r="J104" s="907"/>
      <c r="K104" s="907"/>
      <c r="L104" s="907"/>
      <c r="M104" s="907"/>
      <c r="N104" s="907"/>
      <c r="O104" s="223"/>
    </row>
    <row r="105" spans="1:15" ht="14.25" customHeight="1">
      <c r="A105" s="240"/>
      <c r="B105" s="236"/>
      <c r="C105" s="236"/>
      <c r="D105" s="236"/>
      <c r="E105" s="236"/>
      <c r="F105" s="236"/>
      <c r="G105" s="236"/>
      <c r="H105" s="236"/>
      <c r="I105" s="236"/>
      <c r="J105" s="236"/>
      <c r="K105" s="236"/>
      <c r="L105" s="236"/>
      <c r="M105" s="236"/>
      <c r="N105" s="223"/>
      <c r="O105" s="223"/>
    </row>
    <row r="106" spans="1:15" ht="18.75" customHeight="1">
      <c r="A106" s="240"/>
      <c r="B106" s="236"/>
      <c r="C106" s="236"/>
      <c r="D106" s="236"/>
      <c r="E106" s="236"/>
      <c r="F106" s="236"/>
      <c r="G106" s="236"/>
      <c r="H106" s="236"/>
      <c r="I106" s="236"/>
      <c r="J106" s="236"/>
      <c r="K106" s="236"/>
      <c r="L106" s="236"/>
      <c r="M106" s="215"/>
      <c r="N106" s="223"/>
      <c r="O106" s="223"/>
    </row>
    <row r="107" spans="1:15" ht="18.75" customHeight="1">
      <c r="A107" s="238"/>
      <c r="B107" s="1092" t="s">
        <v>893</v>
      </c>
      <c r="C107" s="907"/>
      <c r="D107" s="907"/>
      <c r="E107" s="907"/>
      <c r="F107" s="907"/>
      <c r="G107" s="907"/>
      <c r="H107" s="907"/>
      <c r="I107" s="907"/>
      <c r="J107" s="907"/>
      <c r="K107" s="907"/>
      <c r="L107" s="907"/>
      <c r="M107" s="907"/>
      <c r="N107" s="907"/>
      <c r="O107" s="223"/>
    </row>
    <row r="108" spans="1:15" ht="18.75" customHeight="1">
      <c r="A108" s="238"/>
      <c r="B108" s="907"/>
      <c r="C108" s="907"/>
      <c r="D108" s="907"/>
      <c r="E108" s="907"/>
      <c r="F108" s="907"/>
      <c r="G108" s="907"/>
      <c r="H108" s="907"/>
      <c r="I108" s="907"/>
      <c r="J108" s="907"/>
      <c r="K108" s="907"/>
      <c r="L108" s="907"/>
      <c r="M108" s="907"/>
      <c r="N108" s="907"/>
      <c r="O108" s="223"/>
    </row>
    <row r="109" spans="1:15" ht="18" customHeight="1">
      <c r="A109" s="238"/>
      <c r="B109" s="907"/>
      <c r="C109" s="907"/>
      <c r="D109" s="907"/>
      <c r="E109" s="907"/>
      <c r="F109" s="907"/>
      <c r="G109" s="907"/>
      <c r="H109" s="907"/>
      <c r="I109" s="907"/>
      <c r="J109" s="907"/>
      <c r="K109" s="907"/>
      <c r="L109" s="907"/>
      <c r="M109" s="907"/>
      <c r="N109" s="907"/>
      <c r="O109" s="223"/>
    </row>
    <row r="110" spans="1:15" ht="18.75" customHeight="1">
      <c r="A110" s="238"/>
      <c r="B110" s="236"/>
      <c r="C110" s="236"/>
      <c r="D110" s="236"/>
      <c r="E110" s="236"/>
      <c r="F110" s="236"/>
      <c r="G110" s="236"/>
      <c r="H110" s="236"/>
      <c r="I110" s="236"/>
      <c r="J110" s="236"/>
      <c r="K110" s="236"/>
      <c r="L110" s="236"/>
      <c r="M110" s="215"/>
      <c r="N110" s="223"/>
      <c r="O110" s="223"/>
    </row>
    <row r="111" spans="1:15" ht="19.5" customHeight="1">
      <c r="A111" s="240"/>
      <c r="B111" s="1092" t="s">
        <v>50</v>
      </c>
      <c r="C111" s="907"/>
      <c r="D111" s="907"/>
      <c r="E111" s="907"/>
      <c r="F111" s="907"/>
      <c r="G111" s="907"/>
      <c r="H111" s="907"/>
      <c r="I111" s="907"/>
      <c r="J111" s="907"/>
      <c r="K111" s="907"/>
      <c r="L111" s="907"/>
      <c r="M111" s="907"/>
      <c r="N111" s="907"/>
      <c r="O111" s="223"/>
    </row>
    <row r="112" spans="1:15" ht="13.5" customHeight="1">
      <c r="A112" s="240"/>
      <c r="B112" s="215"/>
      <c r="C112" s="215"/>
      <c r="D112" s="215"/>
      <c r="E112" s="215"/>
      <c r="F112" s="215"/>
      <c r="G112" s="215"/>
      <c r="H112" s="215"/>
      <c r="I112" s="215"/>
      <c r="J112" s="215"/>
      <c r="K112" s="215"/>
      <c r="L112" s="215"/>
      <c r="M112" s="215"/>
      <c r="N112" s="223"/>
      <c r="O112" s="223"/>
    </row>
    <row r="113" spans="1:15" ht="13.5" customHeight="1">
      <c r="A113" s="240"/>
      <c r="B113" s="215"/>
      <c r="C113" s="215"/>
      <c r="D113" s="215"/>
      <c r="E113" s="215"/>
      <c r="F113" s="215"/>
      <c r="G113" s="215"/>
      <c r="H113" s="215"/>
      <c r="I113" s="215"/>
      <c r="J113" s="215"/>
      <c r="K113" s="215"/>
      <c r="L113" s="215"/>
      <c r="M113" s="215"/>
      <c r="N113" s="223"/>
      <c r="O113" s="223"/>
    </row>
    <row r="114" spans="1:15" ht="18.75" customHeight="1">
      <c r="A114" s="240"/>
      <c r="B114" s="215"/>
      <c r="C114" s="215"/>
      <c r="D114" s="215"/>
      <c r="E114" s="215"/>
      <c r="F114" s="215"/>
      <c r="G114" s="215"/>
      <c r="H114" s="215"/>
      <c r="I114" s="215"/>
      <c r="J114" s="215"/>
      <c r="K114" s="215"/>
      <c r="L114" s="215"/>
      <c r="M114" s="236"/>
      <c r="N114" s="223"/>
      <c r="O114" s="223"/>
    </row>
    <row r="115" spans="1:15" ht="18.75" customHeight="1">
      <c r="A115" s="240"/>
      <c r="B115" s="1092" t="s">
        <v>51</v>
      </c>
      <c r="C115" s="907"/>
      <c r="D115" s="907"/>
      <c r="E115" s="907"/>
      <c r="F115" s="907"/>
      <c r="G115" s="907"/>
      <c r="H115" s="907"/>
      <c r="I115" s="907"/>
      <c r="J115" s="907"/>
      <c r="K115" s="907"/>
      <c r="L115" s="907"/>
      <c r="M115" s="907"/>
      <c r="N115" s="907"/>
      <c r="O115" s="223"/>
    </row>
    <row r="116" spans="1:15" ht="10.5" customHeight="1">
      <c r="A116" s="240"/>
      <c r="B116" s="215"/>
      <c r="C116" s="215"/>
      <c r="D116" s="215"/>
      <c r="E116" s="215"/>
      <c r="F116" s="215"/>
      <c r="G116" s="215"/>
      <c r="H116" s="215"/>
      <c r="I116" s="215"/>
      <c r="J116" s="215"/>
      <c r="K116" s="215"/>
      <c r="L116" s="215"/>
      <c r="M116" s="215"/>
      <c r="N116" s="215"/>
      <c r="O116" s="223"/>
    </row>
    <row r="117" spans="1:15" ht="18.75" customHeight="1">
      <c r="A117" s="240"/>
      <c r="B117" s="223"/>
      <c r="C117" s="224" t="s">
        <v>52</v>
      </c>
      <c r="D117" s="224"/>
      <c r="E117" s="223"/>
      <c r="F117" s="242">
        <v>1</v>
      </c>
      <c r="G117" s="243">
        <v>2</v>
      </c>
      <c r="H117" s="243">
        <v>3</v>
      </c>
      <c r="I117" s="223"/>
      <c r="J117" s="223"/>
      <c r="K117" s="223"/>
      <c r="L117" s="223"/>
      <c r="M117" s="223"/>
      <c r="N117" s="223"/>
      <c r="O117" s="223"/>
    </row>
    <row r="118" spans="1:15" ht="18.75" customHeight="1">
      <c r="A118" s="240"/>
      <c r="B118" s="223"/>
      <c r="C118" s="224"/>
      <c r="D118" s="224"/>
      <c r="E118" s="223"/>
      <c r="F118" s="243">
        <v>4</v>
      </c>
      <c r="G118" s="243">
        <v>5</v>
      </c>
      <c r="H118" s="243">
        <v>6</v>
      </c>
      <c r="I118" s="223"/>
      <c r="J118" s="223"/>
      <c r="K118" s="223"/>
      <c r="L118" s="223"/>
      <c r="M118" s="223"/>
      <c r="N118" s="223"/>
      <c r="O118" s="223"/>
    </row>
    <row r="119" spans="1:15" ht="15" customHeight="1">
      <c r="A119" s="240"/>
      <c r="B119" s="223"/>
      <c r="C119" s="224"/>
      <c r="D119" s="224"/>
      <c r="E119" s="223"/>
      <c r="F119" s="243">
        <v>7</v>
      </c>
      <c r="G119" s="243">
        <v>8</v>
      </c>
      <c r="H119" s="243">
        <v>9</v>
      </c>
      <c r="I119" s="223"/>
      <c r="J119" s="223"/>
      <c r="K119" s="223"/>
      <c r="L119" s="223"/>
      <c r="M119" s="223"/>
      <c r="N119" s="223"/>
      <c r="O119" s="223"/>
    </row>
    <row r="120" spans="1:15" ht="18.75" customHeight="1">
      <c r="A120" s="240"/>
      <c r="B120" s="223"/>
      <c r="C120" s="224"/>
      <c r="D120" s="224"/>
      <c r="E120" s="244"/>
      <c r="F120" s="244"/>
      <c r="G120" s="244"/>
      <c r="H120" s="244"/>
      <c r="I120" s="223"/>
      <c r="J120" s="223"/>
      <c r="K120" s="223"/>
      <c r="L120" s="223"/>
      <c r="M120" s="223"/>
      <c r="N120" s="223"/>
      <c r="O120" s="223"/>
    </row>
    <row r="121" spans="1:15" ht="18.75" customHeight="1">
      <c r="A121" s="240"/>
      <c r="B121" s="233" t="s">
        <v>894</v>
      </c>
      <c r="C121" s="224"/>
      <c r="D121" s="224"/>
      <c r="E121" s="224"/>
      <c r="F121" s="224"/>
      <c r="G121" s="224"/>
      <c r="H121" s="244"/>
      <c r="I121" s="223"/>
      <c r="J121" s="223"/>
      <c r="K121" s="223"/>
      <c r="L121" s="223"/>
      <c r="M121" s="223"/>
      <c r="N121" s="223"/>
      <c r="O121" s="223"/>
    </row>
    <row r="122" spans="1:15" ht="33" customHeight="1">
      <c r="A122" s="240"/>
      <c r="B122" s="223"/>
      <c r="C122" s="224"/>
      <c r="D122" s="224" t="s">
        <v>895</v>
      </c>
      <c r="E122" s="224"/>
      <c r="F122" s="224"/>
      <c r="G122" s="224"/>
      <c r="H122" s="244"/>
      <c r="I122" s="223"/>
      <c r="J122" s="223"/>
      <c r="K122" s="223"/>
      <c r="L122" s="223"/>
      <c r="M122" s="245"/>
      <c r="N122" s="223"/>
      <c r="O122" s="223"/>
    </row>
    <row r="123" spans="1:15" ht="18" customHeight="1">
      <c r="A123" s="238"/>
      <c r="B123" s="1131" t="s">
        <v>896</v>
      </c>
      <c r="C123" s="907"/>
      <c r="D123" s="907"/>
      <c r="E123" s="907"/>
      <c r="F123" s="907"/>
      <c r="G123" s="907"/>
      <c r="H123" s="907"/>
      <c r="I123" s="907"/>
      <c r="J123" s="907"/>
      <c r="K123" s="907"/>
      <c r="L123" s="907"/>
      <c r="M123" s="907"/>
      <c r="N123" s="907"/>
      <c r="O123" s="223"/>
    </row>
    <row r="124" spans="1:15" ht="18" customHeight="1">
      <c r="A124" s="238"/>
      <c r="B124" s="907"/>
      <c r="C124" s="907"/>
      <c r="D124" s="907"/>
      <c r="E124" s="907"/>
      <c r="F124" s="907"/>
      <c r="G124" s="907"/>
      <c r="H124" s="907"/>
      <c r="I124" s="907"/>
      <c r="J124" s="907"/>
      <c r="K124" s="907"/>
      <c r="L124" s="907"/>
      <c r="M124" s="907"/>
      <c r="N124" s="907"/>
      <c r="O124" s="223"/>
    </row>
    <row r="125" spans="1:15" ht="18" customHeight="1">
      <c r="A125" s="238"/>
      <c r="B125" s="907"/>
      <c r="C125" s="907"/>
      <c r="D125" s="907"/>
      <c r="E125" s="907"/>
      <c r="F125" s="907"/>
      <c r="G125" s="907"/>
      <c r="H125" s="907"/>
      <c r="I125" s="907"/>
      <c r="J125" s="907"/>
      <c r="K125" s="907"/>
      <c r="L125" s="907"/>
      <c r="M125" s="907"/>
      <c r="N125" s="907"/>
      <c r="O125" s="223"/>
    </row>
    <row r="126" spans="1:15" ht="3" customHeight="1">
      <c r="A126" s="238"/>
      <c r="B126" s="225"/>
      <c r="C126" s="225"/>
      <c r="D126" s="225"/>
      <c r="E126" s="225"/>
      <c r="F126" s="225"/>
      <c r="G126" s="225"/>
      <c r="H126" s="225"/>
      <c r="I126" s="225"/>
      <c r="J126" s="225"/>
      <c r="K126" s="225"/>
      <c r="L126" s="225"/>
      <c r="M126" s="225"/>
      <c r="N126" s="225"/>
      <c r="O126" s="223"/>
    </row>
    <row r="127" spans="1:15" ht="18" customHeight="1">
      <c r="A127" s="238"/>
      <c r="B127" s="1131" t="s">
        <v>897</v>
      </c>
      <c r="C127" s="907"/>
      <c r="D127" s="907"/>
      <c r="E127" s="907"/>
      <c r="F127" s="907"/>
      <c r="G127" s="907"/>
      <c r="H127" s="907"/>
      <c r="I127" s="907"/>
      <c r="J127" s="907"/>
      <c r="K127" s="907"/>
      <c r="L127" s="907"/>
      <c r="M127" s="907"/>
      <c r="N127" s="907"/>
      <c r="O127" s="223"/>
    </row>
    <row r="128" spans="1:15" ht="14.25" customHeight="1">
      <c r="A128" s="238"/>
      <c r="B128" s="225"/>
      <c r="C128" s="225"/>
      <c r="D128" s="225"/>
      <c r="E128" s="225"/>
      <c r="F128" s="225"/>
      <c r="G128" s="225"/>
      <c r="H128" s="225"/>
      <c r="I128" s="225"/>
      <c r="J128" s="225"/>
      <c r="K128" s="225"/>
      <c r="L128" s="225"/>
      <c r="M128" s="225"/>
      <c r="N128" s="225"/>
      <c r="O128" s="223"/>
    </row>
    <row r="129" spans="1:15" ht="22.5" customHeight="1">
      <c r="A129" s="238"/>
      <c r="B129" s="1131" t="s">
        <v>54</v>
      </c>
      <c r="C129" s="907"/>
      <c r="D129" s="907"/>
      <c r="E129" s="907"/>
      <c r="F129" s="907"/>
      <c r="G129" s="907"/>
      <c r="H129" s="907"/>
      <c r="I129" s="907"/>
      <c r="J129" s="907"/>
      <c r="K129" s="907"/>
      <c r="L129" s="907"/>
      <c r="M129" s="907"/>
      <c r="N129" s="907"/>
      <c r="O129" s="223"/>
    </row>
    <row r="130" spans="1:15" ht="18.75" customHeight="1">
      <c r="A130" s="240"/>
      <c r="B130" s="907"/>
      <c r="C130" s="907"/>
      <c r="D130" s="907"/>
      <c r="E130" s="907"/>
      <c r="F130" s="907"/>
      <c r="G130" s="907"/>
      <c r="H130" s="907"/>
      <c r="I130" s="907"/>
      <c r="J130" s="907"/>
      <c r="K130" s="907"/>
      <c r="L130" s="907"/>
      <c r="M130" s="907"/>
      <c r="N130" s="907"/>
      <c r="O130" s="223"/>
    </row>
    <row r="131" spans="1:15" ht="18.75" customHeight="1">
      <c r="A131" s="240"/>
      <c r="B131" s="907"/>
      <c r="C131" s="907"/>
      <c r="D131" s="907"/>
      <c r="E131" s="907"/>
      <c r="F131" s="907"/>
      <c r="G131" s="907"/>
      <c r="H131" s="907"/>
      <c r="I131" s="907"/>
      <c r="J131" s="907"/>
      <c r="K131" s="907"/>
      <c r="L131" s="907"/>
      <c r="M131" s="907"/>
      <c r="N131" s="907"/>
      <c r="O131" s="223"/>
    </row>
    <row r="132" spans="1:15" ht="18.75" customHeight="1">
      <c r="A132" s="240"/>
      <c r="C132" s="222"/>
      <c r="D132" s="222"/>
      <c r="E132" s="222"/>
      <c r="F132" s="222"/>
      <c r="G132" s="222"/>
      <c r="H132" s="222"/>
      <c r="I132" s="222"/>
      <c r="J132" s="222"/>
      <c r="K132" s="222"/>
      <c r="L132" s="222"/>
      <c r="M132" s="222"/>
      <c r="N132" s="223"/>
      <c r="O132" s="223"/>
    </row>
    <row r="133" spans="1:15" ht="18.75" customHeight="1">
      <c r="A133" s="240"/>
      <c r="B133" s="1131" t="s">
        <v>898</v>
      </c>
      <c r="C133" s="907"/>
      <c r="D133" s="907"/>
      <c r="E133" s="907"/>
      <c r="F133" s="907"/>
      <c r="G133" s="907"/>
      <c r="H133" s="907"/>
      <c r="I133" s="907"/>
      <c r="J133" s="907"/>
      <c r="K133" s="907"/>
      <c r="L133" s="907"/>
      <c r="M133" s="907"/>
      <c r="N133" s="907"/>
      <c r="O133" s="223"/>
    </row>
    <row r="134" spans="1:15" ht="18.75" customHeight="1">
      <c r="A134" s="240"/>
      <c r="B134" s="907"/>
      <c r="C134" s="907"/>
      <c r="D134" s="907"/>
      <c r="E134" s="907"/>
      <c r="F134" s="907"/>
      <c r="G134" s="907"/>
      <c r="H134" s="907"/>
      <c r="I134" s="907"/>
      <c r="J134" s="907"/>
      <c r="K134" s="907"/>
      <c r="L134" s="907"/>
      <c r="M134" s="907"/>
      <c r="N134" s="907"/>
      <c r="O134" s="223"/>
    </row>
    <row r="135" spans="1:15" ht="25.5" customHeight="1">
      <c r="A135" s="240"/>
      <c r="B135" s="907"/>
      <c r="C135" s="907"/>
      <c r="D135" s="907"/>
      <c r="E135" s="907"/>
      <c r="F135" s="907"/>
      <c r="G135" s="907"/>
      <c r="H135" s="907"/>
      <c r="I135" s="907"/>
      <c r="J135" s="907"/>
      <c r="K135" s="907"/>
      <c r="L135" s="907"/>
      <c r="M135" s="907"/>
      <c r="N135" s="907"/>
      <c r="O135" s="223"/>
    </row>
    <row r="136" spans="1:15" ht="25.5" customHeight="1">
      <c r="A136" s="240"/>
      <c r="C136" s="1150" t="s">
        <v>56</v>
      </c>
      <c r="D136" s="907"/>
      <c r="E136" s="1138" t="s">
        <v>899</v>
      </c>
      <c r="F136" s="907"/>
      <c r="G136" s="907"/>
      <c r="H136" s="907"/>
      <c r="I136" s="907"/>
      <c r="J136" s="907"/>
      <c r="K136" s="225"/>
      <c r="L136" s="225"/>
      <c r="M136" s="225"/>
      <c r="N136" s="225"/>
      <c r="O136" s="223"/>
    </row>
    <row r="137" spans="1:15" ht="25.5" customHeight="1">
      <c r="A137" s="240"/>
      <c r="B137" s="246"/>
      <c r="C137" s="907"/>
      <c r="D137" s="907"/>
      <c r="F137" s="1139" t="s">
        <v>900</v>
      </c>
      <c r="G137" s="907"/>
      <c r="H137" s="907"/>
      <c r="I137" s="907"/>
      <c r="J137" s="907"/>
      <c r="K137" s="907"/>
      <c r="L137" s="907"/>
      <c r="M137" s="907"/>
      <c r="N137" s="907"/>
      <c r="O137" s="223"/>
    </row>
    <row r="138" spans="1:15" ht="21.75" customHeight="1">
      <c r="A138" s="240"/>
      <c r="B138" s="222"/>
      <c r="C138" s="222"/>
      <c r="D138" s="222"/>
      <c r="E138" s="222"/>
      <c r="F138" s="222"/>
      <c r="G138" s="222"/>
      <c r="H138" s="222"/>
      <c r="I138" s="222"/>
      <c r="J138" s="222"/>
      <c r="K138" s="222"/>
      <c r="L138" s="222"/>
      <c r="M138" s="236"/>
      <c r="N138" s="223"/>
      <c r="O138" s="223"/>
    </row>
    <row r="139" spans="1:15" ht="18.75" customHeight="1">
      <c r="A139" s="240"/>
      <c r="B139" s="1092" t="s">
        <v>901</v>
      </c>
      <c r="C139" s="907"/>
      <c r="D139" s="907"/>
      <c r="E139" s="907"/>
      <c r="F139" s="907"/>
      <c r="G139" s="907"/>
      <c r="H139" s="907"/>
      <c r="I139" s="907"/>
      <c r="J139" s="907"/>
      <c r="K139" s="907"/>
      <c r="L139" s="907"/>
      <c r="M139" s="907"/>
      <c r="N139" s="907"/>
      <c r="O139" s="223"/>
    </row>
    <row r="140" spans="1:15" ht="18.75" customHeight="1">
      <c r="A140" s="240"/>
      <c r="B140" s="907"/>
      <c r="C140" s="907"/>
      <c r="D140" s="907"/>
      <c r="E140" s="907"/>
      <c r="F140" s="907"/>
      <c r="G140" s="907"/>
      <c r="H140" s="907"/>
      <c r="I140" s="907"/>
      <c r="J140" s="907"/>
      <c r="K140" s="907"/>
      <c r="L140" s="907"/>
      <c r="M140" s="907"/>
      <c r="N140" s="907"/>
      <c r="O140" s="223"/>
    </row>
    <row r="141" spans="1:15" ht="18.75" customHeight="1">
      <c r="A141" s="240"/>
      <c r="B141" s="247"/>
      <c r="C141" s="247"/>
      <c r="D141" s="247"/>
      <c r="E141" s="247"/>
      <c r="F141" s="247"/>
      <c r="G141" s="247"/>
      <c r="H141" s="247"/>
      <c r="I141" s="247"/>
      <c r="J141" s="247"/>
      <c r="K141" s="247"/>
      <c r="L141" s="247"/>
      <c r="M141" s="247"/>
      <c r="N141" s="247"/>
      <c r="O141" s="223"/>
    </row>
    <row r="142" spans="1:15" ht="18.75" customHeight="1">
      <c r="A142" s="234"/>
      <c r="B142" s="223"/>
      <c r="C142" s="224"/>
      <c r="D142" s="224"/>
      <c r="E142" s="224"/>
      <c r="F142" s="224"/>
      <c r="G142" s="224"/>
      <c r="H142" s="224"/>
      <c r="I142" s="224"/>
      <c r="J142" s="224"/>
      <c r="K142" s="223"/>
      <c r="L142" s="223"/>
      <c r="M142" s="223"/>
      <c r="N142" s="223"/>
      <c r="O142" s="223"/>
    </row>
    <row r="143" spans="1:15" ht="18.75" customHeight="1">
      <c r="A143" s="223"/>
      <c r="B143" s="231" t="s">
        <v>902</v>
      </c>
      <c r="C143" s="223"/>
      <c r="D143" s="223"/>
      <c r="E143" s="223"/>
      <c r="F143" s="223"/>
      <c r="G143" s="223"/>
      <c r="H143" s="223"/>
      <c r="I143" s="223"/>
      <c r="J143" s="223"/>
      <c r="K143" s="223"/>
      <c r="L143" s="223"/>
      <c r="M143" s="236"/>
      <c r="N143" s="223"/>
      <c r="O143" s="223"/>
    </row>
    <row r="144" spans="1:15" ht="15" customHeight="1">
      <c r="A144" s="223"/>
      <c r="B144" s="231"/>
      <c r="C144" s="223"/>
      <c r="D144" s="223"/>
      <c r="E144" s="223"/>
      <c r="F144" s="223"/>
      <c r="G144" s="223"/>
      <c r="H144" s="223"/>
      <c r="I144" s="223"/>
      <c r="J144" s="223"/>
      <c r="K144" s="223"/>
      <c r="L144" s="223"/>
      <c r="M144" s="236"/>
      <c r="N144" s="223"/>
      <c r="O144" s="223"/>
    </row>
    <row r="145" spans="1:15" ht="48" customHeight="1">
      <c r="A145" s="223"/>
      <c r="B145" s="1092" t="s">
        <v>903</v>
      </c>
      <c r="C145" s="907"/>
      <c r="D145" s="907"/>
      <c r="E145" s="907"/>
      <c r="F145" s="907"/>
      <c r="G145" s="907"/>
      <c r="H145" s="907"/>
      <c r="I145" s="907"/>
      <c r="J145" s="907"/>
      <c r="K145" s="907"/>
      <c r="L145" s="907"/>
      <c r="M145" s="907"/>
      <c r="N145" s="907"/>
      <c r="O145" s="223"/>
    </row>
    <row r="146" spans="1:15" ht="18.75" customHeight="1">
      <c r="A146" s="223"/>
      <c r="B146" s="215"/>
      <c r="C146" s="215"/>
      <c r="D146" s="215"/>
      <c r="E146" s="215"/>
      <c r="F146" s="215"/>
      <c r="G146" s="215"/>
      <c r="H146" s="215"/>
      <c r="I146" s="215"/>
      <c r="J146" s="215"/>
      <c r="K146" s="215"/>
      <c r="L146" s="215"/>
      <c r="M146" s="215"/>
      <c r="N146" s="215"/>
      <c r="O146" s="223"/>
    </row>
    <row r="147" spans="1:15" ht="18.75" customHeight="1">
      <c r="A147" s="223"/>
      <c r="B147" s="1092" t="s">
        <v>63</v>
      </c>
      <c r="C147" s="907"/>
      <c r="D147" s="907"/>
      <c r="E147" s="907"/>
      <c r="F147" s="907"/>
      <c r="G147" s="907"/>
      <c r="H147" s="907"/>
      <c r="I147" s="907"/>
      <c r="J147" s="907"/>
      <c r="K147" s="907"/>
      <c r="L147" s="907"/>
      <c r="M147" s="907"/>
      <c r="N147" s="907"/>
      <c r="O147" s="223"/>
    </row>
    <row r="148" spans="1:15" ht="19.5" customHeight="1">
      <c r="A148" s="223"/>
      <c r="C148" s="1140" t="s">
        <v>904</v>
      </c>
      <c r="D148" s="994"/>
      <c r="E148" s="994"/>
      <c r="F148" s="994"/>
      <c r="G148" s="994"/>
      <c r="H148" s="236"/>
      <c r="I148" s="236"/>
      <c r="J148" s="236"/>
      <c r="K148" s="236"/>
      <c r="L148" s="236"/>
      <c r="M148" s="236"/>
      <c r="N148" s="236"/>
      <c r="O148" s="223"/>
    </row>
    <row r="149" spans="1:15" ht="19.5" customHeight="1">
      <c r="A149" s="223"/>
      <c r="C149" s="1104" t="s">
        <v>65</v>
      </c>
      <c r="D149" s="907"/>
      <c r="E149" s="907"/>
      <c r="F149" s="907"/>
      <c r="G149" s="236"/>
      <c r="H149" s="236"/>
      <c r="I149" s="236"/>
      <c r="J149" s="236"/>
      <c r="K149" s="236"/>
      <c r="L149" s="236"/>
      <c r="M149" s="236"/>
      <c r="N149" s="236"/>
      <c r="O149" s="223"/>
    </row>
    <row r="150" spans="1:15" ht="15.75" customHeight="1">
      <c r="A150" s="223"/>
      <c r="C150" s="236"/>
      <c r="D150" s="236"/>
      <c r="E150" s="236"/>
      <c r="F150" s="236"/>
      <c r="G150" s="236"/>
      <c r="H150" s="236"/>
      <c r="I150" s="236"/>
      <c r="J150" s="236"/>
      <c r="K150" s="236"/>
      <c r="L150" s="236"/>
      <c r="M150" s="236"/>
      <c r="N150" s="236"/>
      <c r="O150" s="223"/>
    </row>
    <row r="151" spans="1:15" ht="18.75" customHeight="1">
      <c r="A151" s="223"/>
      <c r="B151" s="1092" t="s">
        <v>66</v>
      </c>
      <c r="C151" s="907"/>
      <c r="D151" s="907"/>
      <c r="E151" s="907"/>
      <c r="F151" s="907"/>
      <c r="G151" s="907"/>
      <c r="H151" s="907"/>
      <c r="I151" s="907"/>
      <c r="J151" s="907"/>
      <c r="K151" s="907"/>
      <c r="L151" s="907"/>
      <c r="M151" s="907"/>
      <c r="N151" s="907"/>
      <c r="O151" s="223"/>
    </row>
    <row r="152" spans="1:15" ht="18.75" customHeight="1">
      <c r="A152" s="223"/>
      <c r="B152" s="1092" t="s">
        <v>67</v>
      </c>
      <c r="C152" s="907"/>
      <c r="D152" s="907"/>
      <c r="E152" s="907"/>
      <c r="F152" s="907"/>
      <c r="G152" s="907"/>
      <c r="H152" s="907"/>
      <c r="I152" s="907"/>
      <c r="J152" s="907"/>
      <c r="K152" s="907"/>
      <c r="L152" s="907"/>
      <c r="M152" s="907"/>
      <c r="N152" s="907"/>
      <c r="O152" s="223"/>
    </row>
    <row r="153" spans="1:15" ht="18.75" customHeight="1">
      <c r="A153" s="223"/>
      <c r="B153" s="907"/>
      <c r="C153" s="907"/>
      <c r="D153" s="907"/>
      <c r="E153" s="907"/>
      <c r="F153" s="907"/>
      <c r="G153" s="907"/>
      <c r="H153" s="907"/>
      <c r="I153" s="907"/>
      <c r="J153" s="907"/>
      <c r="K153" s="907"/>
      <c r="L153" s="907"/>
      <c r="M153" s="907"/>
      <c r="N153" s="907"/>
      <c r="O153" s="223"/>
    </row>
    <row r="154" spans="1:15" ht="18.75" customHeight="1">
      <c r="A154" s="223"/>
      <c r="B154" s="907"/>
      <c r="C154" s="907"/>
      <c r="D154" s="907"/>
      <c r="E154" s="907"/>
      <c r="F154" s="907"/>
      <c r="G154" s="907"/>
      <c r="H154" s="907"/>
      <c r="I154" s="907"/>
      <c r="J154" s="907"/>
      <c r="K154" s="907"/>
      <c r="L154" s="907"/>
      <c r="M154" s="907"/>
      <c r="N154" s="907"/>
      <c r="O154" s="223"/>
    </row>
    <row r="155" spans="1:15" ht="18.75" customHeight="1">
      <c r="A155" s="223"/>
      <c r="B155" s="236"/>
      <c r="C155" s="236"/>
      <c r="D155" s="236"/>
      <c r="E155" s="236"/>
      <c r="F155" s="236"/>
      <c r="G155" s="236"/>
      <c r="H155" s="236"/>
      <c r="I155" s="236"/>
      <c r="J155" s="236"/>
      <c r="K155" s="236"/>
      <c r="L155" s="236"/>
      <c r="M155" s="223"/>
      <c r="N155" s="223"/>
      <c r="O155" s="223"/>
    </row>
    <row r="156" spans="1:15" ht="18.75" customHeight="1">
      <c r="A156" s="223"/>
      <c r="B156" s="237"/>
      <c r="C156" s="223"/>
      <c r="D156" s="223"/>
      <c r="E156" s="223"/>
      <c r="F156" s="223"/>
      <c r="G156" s="223"/>
      <c r="H156" s="223"/>
      <c r="I156" s="223"/>
      <c r="J156" s="223"/>
      <c r="K156" s="223"/>
      <c r="L156" s="223"/>
      <c r="M156" s="223"/>
      <c r="N156" s="223"/>
      <c r="O156" s="223"/>
    </row>
    <row r="157" spans="1:15" ht="18.75" customHeight="1">
      <c r="A157" s="223"/>
      <c r="B157" s="231" t="s">
        <v>905</v>
      </c>
      <c r="C157" s="223"/>
      <c r="D157" s="223"/>
      <c r="E157" s="223"/>
      <c r="F157" s="223"/>
      <c r="G157" s="223"/>
      <c r="H157" s="223"/>
      <c r="I157" s="223"/>
      <c r="J157" s="223"/>
      <c r="K157" s="223"/>
      <c r="L157" s="223"/>
      <c r="M157" s="215"/>
      <c r="N157" s="215"/>
      <c r="O157" s="223"/>
    </row>
    <row r="158" spans="1:15" ht="15.75" customHeight="1">
      <c r="A158" s="223"/>
      <c r="B158" s="231"/>
      <c r="C158" s="223"/>
      <c r="D158" s="223"/>
      <c r="E158" s="223"/>
      <c r="F158" s="223"/>
      <c r="G158" s="223"/>
      <c r="H158" s="223"/>
      <c r="I158" s="223"/>
      <c r="J158" s="223"/>
      <c r="K158" s="223"/>
      <c r="L158" s="223"/>
      <c r="M158" s="215"/>
      <c r="N158" s="215"/>
      <c r="O158" s="223"/>
    </row>
    <row r="159" spans="1:15" ht="18.75" customHeight="1">
      <c r="A159" s="223"/>
      <c r="B159" s="1092" t="s">
        <v>906</v>
      </c>
      <c r="C159" s="907"/>
      <c r="D159" s="907"/>
      <c r="E159" s="907"/>
      <c r="F159" s="907"/>
      <c r="G159" s="907"/>
      <c r="H159" s="907"/>
      <c r="I159" s="907"/>
      <c r="J159" s="907"/>
      <c r="K159" s="907"/>
      <c r="L159" s="907"/>
      <c r="M159" s="907"/>
      <c r="N159" s="907"/>
      <c r="O159" s="223"/>
    </row>
    <row r="160" spans="1:15" ht="19.5" customHeight="1">
      <c r="A160" s="223"/>
      <c r="B160" s="907"/>
      <c r="C160" s="907"/>
      <c r="D160" s="907"/>
      <c r="E160" s="907"/>
      <c r="F160" s="907"/>
      <c r="G160" s="907"/>
      <c r="H160" s="907"/>
      <c r="I160" s="907"/>
      <c r="J160" s="907"/>
      <c r="K160" s="907"/>
      <c r="L160" s="907"/>
      <c r="M160" s="907"/>
      <c r="N160" s="907"/>
      <c r="O160" s="223"/>
    </row>
    <row r="161" spans="1:15" ht="18.75" customHeight="1">
      <c r="A161" s="223"/>
      <c r="B161" s="215"/>
      <c r="C161" s="215"/>
      <c r="D161" s="215"/>
      <c r="E161" s="215"/>
      <c r="F161" s="215"/>
      <c r="G161" s="215"/>
      <c r="H161" s="215"/>
      <c r="I161" s="215"/>
      <c r="J161" s="215"/>
      <c r="K161" s="215"/>
      <c r="L161" s="215"/>
      <c r="M161" s="223"/>
      <c r="N161" s="223"/>
      <c r="O161" s="223"/>
    </row>
    <row r="162" spans="1:15" ht="18.75" customHeight="1">
      <c r="A162" s="223"/>
      <c r="B162" s="223" t="s">
        <v>907</v>
      </c>
      <c r="C162" s="223"/>
      <c r="D162" s="223"/>
      <c r="E162" s="223"/>
      <c r="F162" s="223"/>
      <c r="G162" s="223"/>
      <c r="H162" s="223"/>
      <c r="I162" s="223"/>
      <c r="J162" s="223"/>
      <c r="K162" s="223"/>
      <c r="L162" s="223"/>
      <c r="M162" s="223"/>
      <c r="N162" s="223"/>
      <c r="O162" s="223"/>
    </row>
    <row r="163" spans="1:15" ht="18.75" customHeight="1">
      <c r="A163" s="223"/>
      <c r="B163" s="223" t="s">
        <v>908</v>
      </c>
      <c r="C163" s="223"/>
      <c r="D163" s="223"/>
      <c r="E163" s="223"/>
      <c r="F163" s="223"/>
      <c r="G163" s="223"/>
      <c r="H163" s="223"/>
      <c r="I163" s="223"/>
      <c r="J163" s="223"/>
      <c r="K163" s="223"/>
      <c r="L163" s="223"/>
      <c r="M163" s="223"/>
      <c r="N163" s="223"/>
      <c r="O163" s="223"/>
    </row>
    <row r="164" spans="1:15" ht="18" customHeight="1">
      <c r="A164" s="223"/>
      <c r="C164" s="223"/>
      <c r="D164" s="223"/>
      <c r="E164" s="223"/>
      <c r="F164" s="223"/>
      <c r="G164" s="223"/>
      <c r="H164" s="223"/>
      <c r="I164" s="223"/>
      <c r="J164" s="223"/>
      <c r="K164" s="223"/>
      <c r="L164" s="223"/>
      <c r="M164" s="223"/>
      <c r="N164" s="223"/>
      <c r="O164" s="223"/>
    </row>
    <row r="165" spans="1:15" ht="18.75" customHeight="1">
      <c r="A165" s="224"/>
      <c r="B165" s="248" t="s">
        <v>909</v>
      </c>
      <c r="C165" s="224"/>
      <c r="D165" s="224"/>
      <c r="E165" s="224"/>
      <c r="F165" s="224"/>
      <c r="G165" s="224"/>
      <c r="H165" s="224"/>
      <c r="I165" s="224"/>
      <c r="J165" s="223"/>
      <c r="K165" s="223"/>
      <c r="L165" s="223"/>
      <c r="M165" s="223"/>
      <c r="N165" s="223"/>
      <c r="O165" s="223"/>
    </row>
    <row r="166" spans="1:15" ht="15.75" customHeight="1">
      <c r="A166" s="224"/>
      <c r="B166" s="223"/>
      <c r="C166" s="224"/>
      <c r="D166" s="224"/>
      <c r="E166" s="224"/>
      <c r="F166" s="224"/>
      <c r="G166" s="224"/>
      <c r="H166" s="224"/>
      <c r="I166" s="224"/>
      <c r="J166" s="223"/>
      <c r="K166" s="223"/>
      <c r="L166" s="223"/>
      <c r="M166" s="222"/>
      <c r="N166" s="222"/>
      <c r="O166" s="223"/>
    </row>
    <row r="167" spans="1:15" ht="18.75" customHeight="1">
      <c r="A167" s="240"/>
      <c r="B167" s="1131" t="s">
        <v>73</v>
      </c>
      <c r="C167" s="907"/>
      <c r="D167" s="907"/>
      <c r="E167" s="907"/>
      <c r="F167" s="907"/>
      <c r="G167" s="907"/>
      <c r="H167" s="907"/>
      <c r="I167" s="907"/>
      <c r="J167" s="907"/>
      <c r="K167" s="907"/>
      <c r="L167" s="907"/>
      <c r="M167" s="907"/>
      <c r="N167" s="907"/>
      <c r="O167" s="223"/>
    </row>
    <row r="168" spans="1:15" ht="18.75" customHeight="1">
      <c r="A168" s="240"/>
      <c r="B168" s="907"/>
      <c r="C168" s="907"/>
      <c r="D168" s="907"/>
      <c r="E168" s="907"/>
      <c r="F168" s="907"/>
      <c r="G168" s="907"/>
      <c r="H168" s="907"/>
      <c r="I168" s="907"/>
      <c r="J168" s="907"/>
      <c r="K168" s="907"/>
      <c r="L168" s="907"/>
      <c r="M168" s="907"/>
      <c r="N168" s="907"/>
      <c r="O168" s="223"/>
    </row>
    <row r="169" spans="1:15" ht="18.75" customHeight="1">
      <c r="A169" s="240"/>
      <c r="B169" s="907"/>
      <c r="C169" s="907"/>
      <c r="D169" s="907"/>
      <c r="E169" s="907"/>
      <c r="F169" s="907"/>
      <c r="G169" s="907"/>
      <c r="H169" s="907"/>
      <c r="I169" s="907"/>
      <c r="J169" s="907"/>
      <c r="K169" s="907"/>
      <c r="L169" s="907"/>
      <c r="M169" s="907"/>
      <c r="N169" s="907"/>
      <c r="O169" s="223"/>
    </row>
    <row r="170" spans="1:15" ht="12" customHeight="1">
      <c r="A170" s="240"/>
      <c r="B170" s="222"/>
      <c r="C170" s="222"/>
      <c r="D170" s="222"/>
      <c r="E170" s="222"/>
      <c r="F170" s="222"/>
      <c r="G170" s="222"/>
      <c r="H170" s="222"/>
      <c r="I170" s="222"/>
      <c r="J170" s="222"/>
      <c r="K170" s="222"/>
      <c r="L170" s="222"/>
      <c r="M170" s="224"/>
      <c r="N170" s="224"/>
      <c r="O170" s="223"/>
    </row>
    <row r="171" spans="1:15" ht="18.75" customHeight="1">
      <c r="A171" s="223"/>
      <c r="B171" s="224" t="s">
        <v>910</v>
      </c>
      <c r="C171" s="224"/>
      <c r="D171" s="224"/>
      <c r="E171" s="224"/>
      <c r="F171" s="224"/>
      <c r="G171" s="224"/>
      <c r="H171" s="224"/>
      <c r="I171" s="224"/>
      <c r="J171" s="224"/>
      <c r="K171" s="224"/>
      <c r="L171" s="224"/>
      <c r="M171" s="224"/>
      <c r="N171" s="223"/>
      <c r="O171" s="223"/>
    </row>
    <row r="172" spans="1:15" ht="17.25" customHeight="1">
      <c r="A172" s="223"/>
      <c r="B172" s="224"/>
      <c r="C172" s="224"/>
      <c r="D172" s="224"/>
      <c r="E172" s="224"/>
      <c r="F172" s="224"/>
      <c r="G172" s="224"/>
      <c r="H172" s="224"/>
      <c r="I172" s="224"/>
      <c r="J172" s="224"/>
      <c r="K172" s="224"/>
      <c r="L172" s="224"/>
      <c r="M172" s="224"/>
      <c r="N172" s="223"/>
      <c r="O172" s="223"/>
    </row>
    <row r="173" spans="1:15" ht="18.75" customHeight="1">
      <c r="A173" s="223"/>
      <c r="B173" s="1131" t="s">
        <v>911</v>
      </c>
      <c r="C173" s="907"/>
      <c r="D173" s="907"/>
      <c r="E173" s="907"/>
      <c r="F173" s="907"/>
      <c r="G173" s="907"/>
      <c r="H173" s="907"/>
      <c r="I173" s="907"/>
      <c r="J173" s="907"/>
      <c r="K173" s="907"/>
      <c r="L173" s="907"/>
      <c r="M173" s="907"/>
      <c r="N173" s="907"/>
      <c r="O173" s="223"/>
    </row>
    <row r="174" spans="1:15" ht="18.75" customHeight="1">
      <c r="A174" s="223"/>
      <c r="B174" s="907"/>
      <c r="C174" s="907"/>
      <c r="D174" s="907"/>
      <c r="E174" s="907"/>
      <c r="F174" s="907"/>
      <c r="G174" s="907"/>
      <c r="H174" s="907"/>
      <c r="I174" s="907"/>
      <c r="J174" s="907"/>
      <c r="K174" s="907"/>
      <c r="L174" s="907"/>
      <c r="M174" s="907"/>
      <c r="N174" s="907"/>
      <c r="O174" s="223"/>
    </row>
    <row r="175" spans="1:15" ht="19.5" customHeight="1">
      <c r="A175" s="240"/>
      <c r="B175" s="245"/>
      <c r="C175" s="245"/>
      <c r="D175" s="245"/>
      <c r="E175" s="245"/>
      <c r="F175" s="245"/>
      <c r="G175" s="245"/>
      <c r="H175" s="245"/>
      <c r="I175" s="245"/>
      <c r="J175" s="245"/>
      <c r="K175" s="245"/>
      <c r="L175" s="245"/>
      <c r="M175" s="223"/>
      <c r="N175" s="223"/>
      <c r="O175" s="223"/>
    </row>
    <row r="176" spans="1:15" ht="18.75" customHeight="1">
      <c r="A176" s="240"/>
      <c r="B176" s="223" t="s">
        <v>75</v>
      </c>
      <c r="C176" s="223"/>
      <c r="D176" s="223"/>
      <c r="E176" s="223"/>
      <c r="F176" s="223"/>
      <c r="G176" s="223"/>
      <c r="H176" s="223"/>
      <c r="I176" s="223"/>
      <c r="J176" s="223"/>
      <c r="K176" s="223"/>
      <c r="L176" s="223"/>
      <c r="M176" s="222"/>
      <c r="N176" s="223"/>
      <c r="O176" s="223"/>
    </row>
    <row r="177" spans="1:15" ht="18.75" customHeight="1">
      <c r="A177" s="223"/>
      <c r="B177" s="1131" t="s">
        <v>912</v>
      </c>
      <c r="C177" s="907"/>
      <c r="D177" s="907"/>
      <c r="E177" s="907"/>
      <c r="F177" s="907"/>
      <c r="G177" s="907"/>
      <c r="H177" s="907"/>
      <c r="I177" s="907"/>
      <c r="J177" s="907"/>
      <c r="K177" s="907"/>
      <c r="L177" s="907"/>
      <c r="M177" s="907"/>
      <c r="N177" s="907"/>
      <c r="O177" s="223"/>
    </row>
    <row r="178" spans="1:15" ht="18.75" customHeight="1">
      <c r="A178" s="223"/>
      <c r="B178" s="907"/>
      <c r="C178" s="907"/>
      <c r="D178" s="907"/>
      <c r="E178" s="907"/>
      <c r="F178" s="907"/>
      <c r="G178" s="907"/>
      <c r="H178" s="907"/>
      <c r="I178" s="907"/>
      <c r="J178" s="907"/>
      <c r="K178" s="907"/>
      <c r="L178" s="907"/>
      <c r="M178" s="907"/>
      <c r="N178" s="907"/>
      <c r="O178" s="223"/>
    </row>
    <row r="179" spans="1:15" ht="12" customHeight="1">
      <c r="A179" s="223"/>
      <c r="B179" s="222"/>
      <c r="C179" s="249"/>
      <c r="D179" s="222"/>
      <c r="E179" s="222"/>
      <c r="F179" s="222"/>
      <c r="G179" s="222"/>
      <c r="H179" s="222"/>
      <c r="I179" s="222"/>
      <c r="J179" s="222"/>
      <c r="K179" s="222"/>
      <c r="L179" s="222"/>
      <c r="M179" s="245"/>
      <c r="N179" s="223"/>
      <c r="O179" s="223"/>
    </row>
    <row r="180" spans="1:15" ht="18.75" customHeight="1">
      <c r="A180" s="223"/>
      <c r="B180" s="1131" t="s">
        <v>913</v>
      </c>
      <c r="C180" s="907"/>
      <c r="D180" s="907"/>
      <c r="E180" s="907"/>
      <c r="F180" s="907"/>
      <c r="G180" s="907"/>
      <c r="H180" s="907"/>
      <c r="I180" s="907"/>
      <c r="J180" s="907"/>
      <c r="K180" s="907"/>
      <c r="L180" s="907"/>
      <c r="M180" s="907"/>
      <c r="N180" s="907"/>
      <c r="O180" s="223"/>
    </row>
    <row r="181" spans="1:15" ht="18.75" customHeight="1">
      <c r="A181" s="223"/>
      <c r="B181" s="907"/>
      <c r="C181" s="907"/>
      <c r="D181" s="907"/>
      <c r="E181" s="907"/>
      <c r="F181" s="907"/>
      <c r="G181" s="907"/>
      <c r="H181" s="907"/>
      <c r="I181" s="907"/>
      <c r="J181" s="907"/>
      <c r="K181" s="907"/>
      <c r="L181" s="907"/>
      <c r="M181" s="907"/>
      <c r="N181" s="907"/>
      <c r="O181" s="223"/>
    </row>
    <row r="182" spans="1:15" ht="12" customHeight="1">
      <c r="A182" s="223"/>
      <c r="B182" s="245"/>
      <c r="C182" s="245"/>
      <c r="D182" s="245"/>
      <c r="E182" s="245"/>
      <c r="F182" s="245"/>
      <c r="G182" s="245"/>
      <c r="H182" s="245"/>
      <c r="I182" s="245"/>
      <c r="J182" s="245"/>
      <c r="K182" s="245"/>
      <c r="L182" s="245"/>
      <c r="M182" s="250"/>
      <c r="N182" s="224"/>
      <c r="O182" s="223"/>
    </row>
    <row r="183" spans="1:15" ht="18.75" customHeight="1">
      <c r="A183" s="223"/>
      <c r="B183" s="1148" t="s">
        <v>914</v>
      </c>
      <c r="C183" s="907"/>
      <c r="D183" s="907"/>
      <c r="E183" s="907"/>
      <c r="F183" s="907"/>
      <c r="G183" s="907"/>
      <c r="H183" s="907"/>
      <c r="I183" s="907"/>
      <c r="J183" s="907"/>
      <c r="K183" s="907"/>
      <c r="L183" s="907"/>
      <c r="M183" s="907"/>
      <c r="N183" s="907"/>
      <c r="O183" s="223"/>
    </row>
    <row r="184" spans="1:15" ht="19.5" customHeight="1">
      <c r="A184" s="223"/>
      <c r="B184" s="907"/>
      <c r="C184" s="907"/>
      <c r="D184" s="907"/>
      <c r="E184" s="907"/>
      <c r="F184" s="907"/>
      <c r="G184" s="907"/>
      <c r="H184" s="907"/>
      <c r="I184" s="907"/>
      <c r="J184" s="907"/>
      <c r="K184" s="907"/>
      <c r="L184" s="907"/>
      <c r="M184" s="907"/>
      <c r="N184" s="907"/>
      <c r="O184" s="223"/>
    </row>
    <row r="185" spans="1:15" ht="19.5" customHeight="1">
      <c r="A185" s="223"/>
      <c r="B185" s="907"/>
      <c r="C185" s="907"/>
      <c r="D185" s="907"/>
      <c r="E185" s="907"/>
      <c r="F185" s="907"/>
      <c r="G185" s="907"/>
      <c r="H185" s="907"/>
      <c r="I185" s="907"/>
      <c r="J185" s="907"/>
      <c r="K185" s="907"/>
      <c r="L185" s="907"/>
      <c r="M185" s="907"/>
      <c r="N185" s="907"/>
      <c r="O185" s="223"/>
    </row>
    <row r="186" spans="1:15" ht="33" customHeight="1">
      <c r="A186" s="223"/>
      <c r="B186" s="907"/>
      <c r="C186" s="907"/>
      <c r="D186" s="907"/>
      <c r="E186" s="907"/>
      <c r="F186" s="907"/>
      <c r="G186" s="907"/>
      <c r="H186" s="907"/>
      <c r="I186" s="907"/>
      <c r="J186" s="907"/>
      <c r="K186" s="907"/>
      <c r="L186" s="907"/>
      <c r="M186" s="907"/>
      <c r="N186" s="907"/>
      <c r="O186" s="223"/>
    </row>
    <row r="187" spans="1:15" ht="31.5" customHeight="1">
      <c r="A187" s="223"/>
      <c r="B187" s="907"/>
      <c r="C187" s="907"/>
      <c r="D187" s="907"/>
      <c r="E187" s="907"/>
      <c r="F187" s="907"/>
      <c r="G187" s="907"/>
      <c r="H187" s="907"/>
      <c r="I187" s="907"/>
      <c r="J187" s="907"/>
      <c r="K187" s="907"/>
      <c r="L187" s="907"/>
      <c r="M187" s="907"/>
      <c r="N187" s="907"/>
      <c r="O187" s="223"/>
    </row>
    <row r="188" spans="1:15" ht="43.5" customHeight="1">
      <c r="A188" s="223"/>
      <c r="B188" s="250"/>
      <c r="C188" s="250"/>
      <c r="D188" s="250"/>
      <c r="E188" s="250"/>
      <c r="F188" s="250"/>
      <c r="G188" s="250"/>
      <c r="H188" s="250"/>
      <c r="I188" s="250"/>
      <c r="J188" s="250"/>
      <c r="K188" s="250"/>
      <c r="L188" s="250"/>
      <c r="M188" s="222"/>
      <c r="N188" s="223"/>
      <c r="O188" s="223"/>
    </row>
    <row r="189" spans="1:15" ht="20.25" customHeight="1">
      <c r="A189" s="223"/>
      <c r="B189" s="1131" t="s">
        <v>915</v>
      </c>
      <c r="C189" s="907"/>
      <c r="D189" s="907"/>
      <c r="E189" s="907"/>
      <c r="F189" s="907"/>
      <c r="G189" s="907"/>
      <c r="H189" s="907"/>
      <c r="I189" s="907"/>
      <c r="J189" s="907"/>
      <c r="K189" s="907"/>
      <c r="L189" s="907"/>
      <c r="M189" s="907"/>
      <c r="N189" s="907"/>
      <c r="O189" s="223"/>
    </row>
    <row r="190" spans="1:15" ht="19.5" customHeight="1">
      <c r="A190" s="223"/>
      <c r="B190" s="907"/>
      <c r="C190" s="907"/>
      <c r="D190" s="907"/>
      <c r="E190" s="907"/>
      <c r="F190" s="907"/>
      <c r="G190" s="907"/>
      <c r="H190" s="907"/>
      <c r="I190" s="907"/>
      <c r="J190" s="907"/>
      <c r="K190" s="907"/>
      <c r="L190" s="907"/>
      <c r="M190" s="907"/>
      <c r="N190" s="907"/>
      <c r="O190" s="223"/>
    </row>
    <row r="191" spans="1:15" ht="19.5" customHeight="1">
      <c r="A191" s="223"/>
      <c r="B191" s="907"/>
      <c r="C191" s="907"/>
      <c r="D191" s="907"/>
      <c r="E191" s="907"/>
      <c r="F191" s="907"/>
      <c r="G191" s="907"/>
      <c r="H191" s="907"/>
      <c r="I191" s="907"/>
      <c r="J191" s="907"/>
      <c r="K191" s="907"/>
      <c r="L191" s="907"/>
      <c r="M191" s="907"/>
      <c r="N191" s="907"/>
      <c r="O191" s="223"/>
    </row>
    <row r="192" spans="1:15" ht="11.25" customHeight="1">
      <c r="A192" s="223"/>
      <c r="B192" s="222"/>
      <c r="C192" s="222"/>
      <c r="D192" s="222"/>
      <c r="E192" s="222"/>
      <c r="F192" s="222"/>
      <c r="G192" s="222"/>
      <c r="H192" s="222"/>
      <c r="I192" s="222"/>
      <c r="J192" s="222"/>
      <c r="K192" s="222"/>
      <c r="L192" s="222"/>
      <c r="M192" s="222"/>
      <c r="N192" s="223"/>
      <c r="O192" s="223"/>
    </row>
    <row r="193" spans="1:15" ht="18.75" customHeight="1">
      <c r="A193" s="223"/>
      <c r="B193" s="1131" t="s">
        <v>916</v>
      </c>
      <c r="C193" s="907"/>
      <c r="D193" s="907"/>
      <c r="E193" s="907"/>
      <c r="F193" s="907"/>
      <c r="G193" s="907"/>
      <c r="H193" s="907"/>
      <c r="I193" s="907"/>
      <c r="J193" s="907"/>
      <c r="K193" s="907"/>
      <c r="L193" s="907"/>
      <c r="M193" s="907"/>
      <c r="N193" s="907"/>
      <c r="O193" s="223"/>
    </row>
    <row r="194" spans="1:15" ht="15.75" customHeight="1">
      <c r="A194" s="223"/>
      <c r="B194" s="907"/>
      <c r="C194" s="907"/>
      <c r="D194" s="907"/>
      <c r="E194" s="907"/>
      <c r="F194" s="907"/>
      <c r="G194" s="907"/>
      <c r="H194" s="907"/>
      <c r="I194" s="907"/>
      <c r="J194" s="907"/>
      <c r="K194" s="907"/>
      <c r="L194" s="907"/>
      <c r="M194" s="907"/>
      <c r="N194" s="907"/>
      <c r="O194" s="221"/>
    </row>
    <row r="195" spans="1:15" ht="15.75" customHeight="1">
      <c r="A195" s="223"/>
      <c r="B195" s="222"/>
      <c r="C195" s="222"/>
      <c r="D195" s="222"/>
      <c r="E195" s="222"/>
      <c r="F195" s="222"/>
      <c r="G195" s="222"/>
      <c r="H195" s="222"/>
      <c r="I195" s="222"/>
      <c r="J195" s="222"/>
      <c r="K195" s="222"/>
      <c r="L195" s="222"/>
      <c r="M195" s="222"/>
      <c r="N195" s="222"/>
      <c r="O195" s="221"/>
    </row>
    <row r="196" spans="1:15" ht="15.75" customHeight="1">
      <c r="A196" s="233"/>
      <c r="B196" s="222"/>
      <c r="C196" s="222"/>
      <c r="D196" s="222"/>
      <c r="E196" s="222"/>
      <c r="F196" s="222"/>
      <c r="G196" s="222"/>
      <c r="H196" s="222"/>
      <c r="I196" s="222"/>
      <c r="J196" s="222"/>
      <c r="K196" s="222"/>
      <c r="L196" s="222"/>
      <c r="M196" s="223"/>
      <c r="N196" s="223"/>
      <c r="O196" s="223"/>
    </row>
    <row r="197" spans="1:15" ht="18" customHeight="1">
      <c r="A197" s="223"/>
      <c r="B197" s="251" t="s">
        <v>81</v>
      </c>
      <c r="C197" s="224"/>
      <c r="D197" s="224"/>
      <c r="E197" s="224"/>
      <c r="F197" s="224"/>
      <c r="G197" s="224"/>
      <c r="H197" s="224"/>
      <c r="I197" s="224"/>
      <c r="J197" s="223"/>
      <c r="K197" s="223"/>
      <c r="L197" s="223"/>
      <c r="M197" s="223"/>
      <c r="N197" s="223"/>
      <c r="O197" s="223"/>
    </row>
    <row r="198" spans="1:15" ht="18" customHeight="1">
      <c r="A198" s="223"/>
      <c r="B198" s="252"/>
      <c r="C198" s="224"/>
      <c r="D198" s="224"/>
      <c r="E198" s="224"/>
      <c r="F198" s="224"/>
      <c r="G198" s="224"/>
      <c r="H198" s="224"/>
      <c r="I198" s="224"/>
      <c r="J198" s="223"/>
      <c r="K198" s="223"/>
      <c r="L198" s="223"/>
      <c r="M198" s="223"/>
      <c r="N198" s="223"/>
      <c r="O198" s="223"/>
    </row>
    <row r="199" spans="1:15" ht="18" customHeight="1">
      <c r="A199" s="223"/>
      <c r="B199" s="224" t="s">
        <v>917</v>
      </c>
      <c r="C199" s="224"/>
      <c r="D199" s="224"/>
      <c r="E199" s="224"/>
      <c r="F199" s="224"/>
      <c r="G199" s="224"/>
      <c r="H199" s="224"/>
      <c r="I199" s="224"/>
      <c r="J199" s="223"/>
      <c r="K199" s="223"/>
      <c r="L199" s="223"/>
      <c r="M199" s="223"/>
      <c r="N199" s="223"/>
      <c r="O199" s="223"/>
    </row>
    <row r="200" spans="1:15" ht="18" customHeight="1">
      <c r="A200" s="223"/>
      <c r="B200" s="224" t="s">
        <v>82</v>
      </c>
      <c r="C200" s="224"/>
      <c r="D200" s="224"/>
      <c r="E200" s="224"/>
      <c r="F200" s="224"/>
      <c r="G200" s="224"/>
      <c r="H200" s="224"/>
      <c r="I200" s="224"/>
      <c r="J200" s="223"/>
      <c r="K200" s="223"/>
      <c r="L200" s="223"/>
      <c r="M200" s="223"/>
      <c r="N200" s="223"/>
      <c r="O200" s="223"/>
    </row>
    <row r="201" spans="1:15" ht="18" customHeight="1">
      <c r="A201" s="223"/>
      <c r="B201" s="252"/>
      <c r="C201" s="224"/>
      <c r="D201" s="224"/>
      <c r="E201" s="224"/>
      <c r="F201" s="224"/>
      <c r="G201" s="224"/>
      <c r="H201" s="224"/>
      <c r="I201" s="224"/>
      <c r="J201" s="223"/>
      <c r="K201" s="223"/>
      <c r="L201" s="223"/>
      <c r="M201" s="223"/>
      <c r="N201" s="223"/>
      <c r="O201" s="223"/>
    </row>
    <row r="202" spans="1:15" ht="19.5" customHeight="1">
      <c r="A202" s="223"/>
      <c r="B202" s="1137" t="s">
        <v>918</v>
      </c>
      <c r="C202" s="907"/>
      <c r="D202" s="907"/>
      <c r="E202" s="907"/>
      <c r="F202" s="907"/>
      <c r="G202" s="907"/>
      <c r="H202" s="907"/>
      <c r="I202" s="907"/>
      <c r="J202" s="907"/>
      <c r="K202" s="907"/>
      <c r="L202" s="907"/>
      <c r="M202" s="907"/>
      <c r="N202" s="907"/>
      <c r="O202" s="223"/>
    </row>
    <row r="203" spans="1:15" ht="19.5" customHeight="1">
      <c r="A203" s="223"/>
      <c r="B203" s="907"/>
      <c r="C203" s="907"/>
      <c r="D203" s="907"/>
      <c r="E203" s="907"/>
      <c r="F203" s="907"/>
      <c r="G203" s="907"/>
      <c r="H203" s="907"/>
      <c r="I203" s="907"/>
      <c r="J203" s="907"/>
      <c r="K203" s="907"/>
      <c r="L203" s="907"/>
      <c r="M203" s="907"/>
      <c r="N203" s="907"/>
      <c r="O203" s="223"/>
    </row>
    <row r="204" spans="1:15" ht="19.5" customHeight="1">
      <c r="A204" s="223"/>
      <c r="B204" s="907"/>
      <c r="C204" s="907"/>
      <c r="D204" s="907"/>
      <c r="E204" s="907"/>
      <c r="F204" s="907"/>
      <c r="G204" s="907"/>
      <c r="H204" s="907"/>
      <c r="I204" s="907"/>
      <c r="J204" s="907"/>
      <c r="K204" s="907"/>
      <c r="L204" s="907"/>
      <c r="M204" s="907"/>
      <c r="N204" s="907"/>
      <c r="O204" s="223"/>
    </row>
    <row r="205" spans="1:15" ht="12" customHeight="1">
      <c r="A205" s="223"/>
      <c r="B205" s="230"/>
      <c r="C205" s="230"/>
      <c r="D205" s="230"/>
      <c r="E205" s="230"/>
      <c r="F205" s="230"/>
      <c r="G205" s="230"/>
      <c r="H205" s="230"/>
      <c r="I205" s="230"/>
      <c r="J205" s="230"/>
      <c r="K205" s="230"/>
      <c r="L205" s="230"/>
      <c r="M205" s="230"/>
      <c r="N205" s="230"/>
      <c r="O205" s="223"/>
    </row>
    <row r="206" spans="1:15" ht="19.5" customHeight="1">
      <c r="A206" s="223"/>
      <c r="B206" s="253"/>
      <c r="C206" s="1131" t="s">
        <v>84</v>
      </c>
      <c r="D206" s="907"/>
      <c r="E206" s="907"/>
      <c r="F206" s="907"/>
      <c r="G206" s="907"/>
      <c r="H206" s="907"/>
      <c r="I206" s="907"/>
      <c r="J206" s="907"/>
      <c r="K206" s="907"/>
      <c r="L206" s="907"/>
      <c r="M206" s="907"/>
      <c r="N206" s="907"/>
      <c r="O206" s="223"/>
    </row>
    <row r="207" spans="1:15" ht="19.5" customHeight="1">
      <c r="A207" s="223"/>
      <c r="B207" s="253"/>
      <c r="C207" s="1092" t="s">
        <v>85</v>
      </c>
      <c r="D207" s="907"/>
      <c r="E207" s="907"/>
      <c r="F207" s="907"/>
      <c r="G207" s="907"/>
      <c r="H207" s="907"/>
      <c r="I207" s="907"/>
      <c r="J207" s="907"/>
      <c r="K207" s="907"/>
      <c r="L207" s="907"/>
      <c r="M207" s="907"/>
      <c r="N207" s="907"/>
      <c r="O207" s="223"/>
    </row>
    <row r="208" spans="1:15" ht="19.5" customHeight="1">
      <c r="A208" s="223"/>
      <c r="B208" s="253"/>
      <c r="C208" s="1092" t="s">
        <v>86</v>
      </c>
      <c r="D208" s="907"/>
      <c r="E208" s="907"/>
      <c r="F208" s="907"/>
      <c r="G208" s="907"/>
      <c r="H208" s="907"/>
      <c r="I208" s="907"/>
      <c r="J208" s="907"/>
      <c r="K208" s="907"/>
      <c r="L208" s="907"/>
      <c r="M208" s="907"/>
      <c r="N208" s="907"/>
      <c r="O208" s="223"/>
    </row>
    <row r="209" spans="1:15" ht="19.5" customHeight="1">
      <c r="A209" s="223"/>
      <c r="B209" s="253"/>
      <c r="C209" s="1092" t="s">
        <v>87</v>
      </c>
      <c r="D209" s="907"/>
      <c r="E209" s="907"/>
      <c r="F209" s="907"/>
      <c r="G209" s="907"/>
      <c r="H209" s="907"/>
      <c r="I209" s="907"/>
      <c r="J209" s="907"/>
      <c r="K209" s="907"/>
      <c r="L209" s="907"/>
      <c r="M209" s="907"/>
      <c r="N209" s="907"/>
      <c r="O209" s="223"/>
    </row>
    <row r="210" spans="1:15" ht="12" customHeight="1">
      <c r="A210" s="223"/>
      <c r="B210" s="254"/>
      <c r="C210" s="224"/>
      <c r="D210" s="224"/>
      <c r="E210" s="224"/>
      <c r="F210" s="224"/>
      <c r="G210" s="224"/>
      <c r="H210" s="224"/>
      <c r="I210" s="224"/>
      <c r="J210" s="223"/>
      <c r="K210" s="223"/>
      <c r="L210" s="223"/>
      <c r="M210" s="223"/>
      <c r="N210" s="223"/>
      <c r="O210" s="223"/>
    </row>
    <row r="211" spans="1:15" ht="19.5" customHeight="1">
      <c r="A211" s="223"/>
      <c r="B211" s="254" t="s">
        <v>919</v>
      </c>
      <c r="C211" s="224"/>
      <c r="D211" s="224"/>
      <c r="E211" s="224"/>
      <c r="F211" s="224"/>
      <c r="G211" s="224"/>
      <c r="H211" s="224"/>
      <c r="I211" s="224"/>
      <c r="J211" s="223"/>
      <c r="K211" s="223"/>
      <c r="L211" s="223"/>
      <c r="M211" s="223"/>
      <c r="N211" s="223"/>
      <c r="O211" s="223"/>
    </row>
    <row r="212" spans="1:15" ht="18.75" customHeight="1">
      <c r="A212" s="223"/>
      <c r="B212" s="224" t="s">
        <v>920</v>
      </c>
      <c r="D212" s="224"/>
      <c r="E212" s="224"/>
      <c r="F212" s="224"/>
      <c r="G212" s="224"/>
      <c r="H212" s="224"/>
      <c r="I212" s="224"/>
      <c r="J212" s="223"/>
      <c r="K212" s="223"/>
      <c r="L212" s="223"/>
      <c r="M212" s="223"/>
      <c r="N212" s="223"/>
      <c r="O212" s="223"/>
    </row>
    <row r="213" spans="1:15" ht="18.75" customHeight="1">
      <c r="A213" s="223"/>
      <c r="B213" s="255" t="s">
        <v>921</v>
      </c>
      <c r="C213" s="256"/>
      <c r="D213" s="224"/>
      <c r="E213" s="224"/>
      <c r="F213" s="224"/>
      <c r="G213" s="224"/>
      <c r="H213" s="224"/>
      <c r="I213" s="224"/>
      <c r="J213" s="223"/>
      <c r="K213" s="223"/>
      <c r="L213" s="223"/>
      <c r="M213" s="223"/>
      <c r="N213" s="223"/>
      <c r="O213" s="223"/>
    </row>
    <row r="214" spans="1:15" ht="18.75" customHeight="1">
      <c r="A214" s="223"/>
      <c r="B214" s="252"/>
      <c r="C214" s="224"/>
      <c r="D214" s="224"/>
      <c r="E214" s="224"/>
      <c r="F214" s="224"/>
      <c r="G214" s="224"/>
      <c r="H214" s="224"/>
      <c r="I214" s="224"/>
      <c r="J214" s="223"/>
      <c r="K214" s="223"/>
      <c r="L214" s="223"/>
      <c r="M214" s="224"/>
      <c r="N214" s="224"/>
      <c r="O214" s="224"/>
    </row>
    <row r="215" spans="1:15" ht="19.5" customHeight="1">
      <c r="A215" s="223"/>
      <c r="B215" s="224" t="s">
        <v>922</v>
      </c>
      <c r="D215" s="224"/>
      <c r="E215" s="224"/>
      <c r="F215" s="224"/>
      <c r="G215" s="224"/>
      <c r="H215" s="224"/>
      <c r="I215" s="224"/>
      <c r="J215" s="224"/>
      <c r="K215" s="224"/>
      <c r="L215" s="224"/>
      <c r="M215" s="30"/>
      <c r="N215" s="224"/>
      <c r="O215" s="224"/>
    </row>
    <row r="216" spans="1:15" ht="19.5" customHeight="1">
      <c r="A216" s="223"/>
      <c r="B216" s="257" t="s">
        <v>923</v>
      </c>
      <c r="D216" s="224"/>
      <c r="E216" s="224"/>
      <c r="F216" s="224"/>
      <c r="G216" s="224"/>
      <c r="H216" s="224"/>
      <c r="I216" s="224"/>
      <c r="J216" s="224"/>
      <c r="K216" s="224"/>
      <c r="L216" s="224"/>
      <c r="M216" s="30"/>
      <c r="N216" s="224"/>
      <c r="O216" s="224"/>
    </row>
    <row r="217" spans="1:15" ht="19.5" customHeight="1">
      <c r="A217" s="223"/>
      <c r="B217" s="30" t="s">
        <v>924</v>
      </c>
      <c r="D217" s="224"/>
      <c r="E217" s="224"/>
      <c r="F217" s="224"/>
      <c r="G217" s="224"/>
      <c r="H217" s="224"/>
      <c r="I217" s="224"/>
      <c r="J217" s="224"/>
      <c r="K217" s="224"/>
      <c r="L217" s="224"/>
      <c r="M217" s="30"/>
      <c r="N217" s="224"/>
      <c r="O217" s="224"/>
    </row>
    <row r="218" spans="1:15" ht="19.5" customHeight="1">
      <c r="A218" s="223"/>
      <c r="B218" s="30" t="s">
        <v>925</v>
      </c>
      <c r="D218" s="224"/>
      <c r="E218" s="224"/>
      <c r="F218" s="224"/>
      <c r="G218" s="224"/>
      <c r="H218" s="224"/>
      <c r="I218" s="224"/>
      <c r="J218" s="224"/>
      <c r="K218" s="224"/>
      <c r="L218" s="224"/>
      <c r="M218" s="30"/>
      <c r="N218" s="224"/>
      <c r="O218" s="224"/>
    </row>
    <row r="219" spans="1:15" ht="19.5" customHeight="1">
      <c r="A219" s="223"/>
      <c r="B219" s="223" t="s">
        <v>926</v>
      </c>
      <c r="D219" s="235"/>
      <c r="E219" s="224"/>
      <c r="F219" s="235"/>
      <c r="G219" s="235"/>
      <c r="H219" s="235"/>
      <c r="I219" s="235"/>
      <c r="J219" s="235"/>
      <c r="K219" s="30"/>
      <c r="L219" s="30"/>
      <c r="M219" s="30"/>
      <c r="N219" s="224"/>
      <c r="O219" s="224"/>
    </row>
    <row r="220" spans="1:15" ht="19.5" customHeight="1">
      <c r="A220" s="223"/>
      <c r="B220" s="235" t="s">
        <v>927</v>
      </c>
      <c r="D220" s="235"/>
      <c r="E220" s="235"/>
      <c r="F220" s="235"/>
      <c r="G220" s="235"/>
      <c r="H220" s="235"/>
      <c r="I220" s="235"/>
      <c r="J220" s="235"/>
      <c r="K220" s="30"/>
      <c r="L220" s="30"/>
      <c r="M220" s="224"/>
      <c r="N220" s="224"/>
      <c r="O220" s="224"/>
    </row>
    <row r="221" spans="1:15" ht="19.5" customHeight="1">
      <c r="A221" s="223"/>
      <c r="B221" s="235" t="s">
        <v>928</v>
      </c>
      <c r="D221" s="235"/>
      <c r="E221" s="235"/>
      <c r="F221" s="235"/>
      <c r="G221" s="235"/>
      <c r="H221" s="235"/>
      <c r="I221" s="235"/>
      <c r="J221" s="235"/>
      <c r="K221" s="30"/>
      <c r="L221" s="30"/>
      <c r="M221" s="224"/>
      <c r="N221" s="224"/>
      <c r="O221" s="224"/>
    </row>
    <row r="222" spans="1:15" ht="19.5" customHeight="1">
      <c r="A222" s="223"/>
      <c r="B222" s="235" t="s">
        <v>929</v>
      </c>
      <c r="D222" s="235"/>
      <c r="E222" s="235"/>
      <c r="F222" s="235"/>
      <c r="G222" s="235"/>
      <c r="H222" s="235"/>
      <c r="I222" s="235"/>
      <c r="J222" s="235"/>
      <c r="K222" s="30"/>
      <c r="L222" s="30"/>
      <c r="M222" s="222"/>
      <c r="N222" s="224"/>
      <c r="O222" s="224"/>
    </row>
    <row r="223" spans="1:15" ht="18" customHeight="1">
      <c r="A223" s="223"/>
      <c r="C223" s="235"/>
      <c r="D223" s="235"/>
      <c r="E223" s="235"/>
      <c r="F223" s="235"/>
      <c r="G223" s="235"/>
      <c r="H223" s="235"/>
      <c r="I223" s="235"/>
      <c r="J223" s="235"/>
      <c r="K223" s="30"/>
      <c r="L223" s="30"/>
      <c r="M223" s="222"/>
      <c r="N223" s="224"/>
      <c r="O223" s="224"/>
    </row>
    <row r="224" spans="1:15" ht="18" customHeight="1">
      <c r="A224" s="223"/>
      <c r="B224" s="254" t="s">
        <v>930</v>
      </c>
      <c r="C224" s="235"/>
      <c r="D224" s="235"/>
      <c r="E224" s="235"/>
      <c r="F224" s="235"/>
      <c r="G224" s="235"/>
      <c r="H224" s="235"/>
      <c r="I224" s="235"/>
      <c r="J224" s="235"/>
      <c r="K224" s="30"/>
      <c r="L224" s="30"/>
      <c r="M224" s="222"/>
      <c r="N224" s="224"/>
      <c r="O224" s="224"/>
    </row>
    <row r="225" spans="1:15" ht="12" customHeight="1">
      <c r="A225" s="223"/>
      <c r="B225" s="254"/>
      <c r="C225" s="235"/>
      <c r="D225" s="235"/>
      <c r="E225" s="235"/>
      <c r="F225" s="235"/>
      <c r="G225" s="235"/>
      <c r="H225" s="235"/>
      <c r="I225" s="235"/>
      <c r="J225" s="235"/>
      <c r="K225" s="30"/>
      <c r="L225" s="30"/>
      <c r="M225" s="222"/>
      <c r="N225" s="224"/>
      <c r="O225" s="224"/>
    </row>
    <row r="226" spans="1:15" ht="18" customHeight="1">
      <c r="A226" s="223"/>
      <c r="B226" s="254" t="s">
        <v>931</v>
      </c>
      <c r="C226" s="235"/>
      <c r="D226" s="235"/>
      <c r="E226" s="235"/>
      <c r="F226" s="235"/>
      <c r="G226" s="235"/>
      <c r="H226" s="235"/>
      <c r="I226" s="235"/>
      <c r="J226" s="235"/>
      <c r="K226" s="30"/>
      <c r="L226" s="30"/>
      <c r="M226" s="222"/>
      <c r="N226" s="224"/>
      <c r="O226" s="224"/>
    </row>
    <row r="227" spans="1:15" ht="26.25" customHeight="1">
      <c r="A227" s="223"/>
      <c r="C227" s="235"/>
      <c r="D227" s="235"/>
      <c r="E227" s="235"/>
      <c r="F227" s="235"/>
      <c r="G227" s="235"/>
      <c r="H227" s="235"/>
      <c r="I227" s="235"/>
      <c r="J227" s="235"/>
      <c r="K227" s="30"/>
      <c r="L227" s="30"/>
      <c r="M227" s="222"/>
      <c r="N227" s="224"/>
      <c r="O227" s="224"/>
    </row>
    <row r="228" spans="1:15" ht="15.75" customHeight="1">
      <c r="A228" s="223"/>
      <c r="B228" s="258" t="s">
        <v>932</v>
      </c>
      <c r="C228" s="235"/>
      <c r="D228" s="235"/>
      <c r="E228" s="235"/>
      <c r="F228" s="235"/>
      <c r="G228" s="235"/>
      <c r="H228" s="235"/>
      <c r="I228" s="235"/>
      <c r="J228" s="235"/>
      <c r="K228" s="30"/>
      <c r="L228" s="30"/>
      <c r="M228" s="222"/>
      <c r="N228" s="224"/>
      <c r="O228" s="224"/>
    </row>
    <row r="229" spans="1:15" ht="12" customHeight="1">
      <c r="A229" s="223"/>
      <c r="B229" s="259"/>
      <c r="C229" s="235"/>
      <c r="D229" s="235"/>
      <c r="E229" s="235"/>
      <c r="F229" s="235"/>
      <c r="G229" s="235"/>
      <c r="H229" s="235"/>
      <c r="I229" s="235"/>
      <c r="J229" s="235"/>
      <c r="K229" s="30"/>
      <c r="L229" s="30"/>
      <c r="M229" s="260"/>
      <c r="N229" s="261"/>
      <c r="O229" s="261"/>
    </row>
    <row r="230" spans="1:15" ht="18.75" customHeight="1">
      <c r="A230" s="223"/>
      <c r="B230" s="1092" t="s">
        <v>933</v>
      </c>
      <c r="C230" s="907"/>
      <c r="D230" s="907"/>
      <c r="E230" s="907"/>
      <c r="F230" s="907"/>
      <c r="G230" s="907"/>
      <c r="H230" s="907"/>
      <c r="I230" s="907"/>
      <c r="J230" s="907"/>
      <c r="K230" s="907"/>
      <c r="L230" s="907"/>
      <c r="M230" s="907"/>
      <c r="N230" s="907"/>
      <c r="O230" s="261"/>
    </row>
    <row r="231" spans="1:15" ht="18.75" customHeight="1">
      <c r="A231" s="223"/>
      <c r="B231" s="247"/>
      <c r="C231" s="1092" t="s">
        <v>92</v>
      </c>
      <c r="D231" s="907"/>
      <c r="E231" s="907"/>
      <c r="F231" s="907"/>
      <c r="G231" s="907"/>
      <c r="H231" s="907"/>
      <c r="I231" s="907"/>
      <c r="J231" s="907"/>
      <c r="K231" s="907"/>
      <c r="L231" s="907"/>
      <c r="M231" s="907"/>
      <c r="N231" s="907"/>
      <c r="O231" s="261"/>
    </row>
    <row r="232" spans="1:15" ht="12" customHeight="1">
      <c r="A232" s="223"/>
      <c r="B232" s="247"/>
      <c r="C232" s="262"/>
      <c r="D232" s="262"/>
      <c r="E232" s="262"/>
      <c r="F232" s="262"/>
      <c r="G232" s="262"/>
      <c r="H232" s="262"/>
      <c r="I232" s="262"/>
      <c r="J232" s="262"/>
      <c r="K232" s="262"/>
      <c r="L232" s="262"/>
      <c r="M232" s="262"/>
      <c r="N232" s="262"/>
      <c r="O232" s="261"/>
    </row>
    <row r="233" spans="1:15" ht="19.5" customHeight="1">
      <c r="A233" s="224"/>
      <c r="B233" s="1092" t="s">
        <v>934</v>
      </c>
      <c r="C233" s="907"/>
      <c r="D233" s="907"/>
      <c r="E233" s="907"/>
      <c r="F233" s="907"/>
      <c r="G233" s="907"/>
      <c r="H233" s="907"/>
      <c r="I233" s="907"/>
      <c r="J233" s="907"/>
      <c r="K233" s="907"/>
      <c r="L233" s="907"/>
      <c r="M233" s="907"/>
      <c r="N233" s="907"/>
      <c r="O233" s="261"/>
    </row>
    <row r="234" spans="1:15" ht="19.5" customHeight="1">
      <c r="A234" s="224"/>
      <c r="B234" s="262"/>
      <c r="C234" s="1092" t="s">
        <v>93</v>
      </c>
      <c r="D234" s="907"/>
      <c r="E234" s="907"/>
      <c r="F234" s="907"/>
      <c r="G234" s="907"/>
      <c r="H234" s="907"/>
      <c r="I234" s="907"/>
      <c r="J234" s="907"/>
      <c r="K234" s="907"/>
      <c r="L234" s="907"/>
      <c r="M234" s="907"/>
      <c r="N234" s="907"/>
      <c r="O234" s="261"/>
    </row>
    <row r="235" spans="1:15" ht="12" customHeight="1">
      <c r="A235" s="224"/>
      <c r="B235" s="260"/>
      <c r="C235" s="260"/>
      <c r="D235" s="260"/>
      <c r="E235" s="260"/>
      <c r="F235" s="260"/>
      <c r="G235" s="260"/>
      <c r="H235" s="260"/>
      <c r="I235" s="260"/>
      <c r="J235" s="260"/>
      <c r="K235" s="260"/>
      <c r="L235" s="260"/>
      <c r="M235" s="260"/>
      <c r="N235" s="261"/>
      <c r="O235" s="261"/>
    </row>
    <row r="236" spans="1:15" ht="19.5" customHeight="1">
      <c r="A236" s="224"/>
      <c r="B236" s="1092" t="s">
        <v>935</v>
      </c>
      <c r="C236" s="907"/>
      <c r="D236" s="907"/>
      <c r="E236" s="907"/>
      <c r="F236" s="907"/>
      <c r="G236" s="907"/>
      <c r="H236" s="907"/>
      <c r="I236" s="907"/>
      <c r="J236" s="907"/>
      <c r="K236" s="907"/>
      <c r="L236" s="907"/>
      <c r="M236" s="907"/>
      <c r="N236" s="907"/>
      <c r="O236" s="261"/>
    </row>
    <row r="237" spans="1:15" ht="19.5" customHeight="1">
      <c r="A237" s="224"/>
      <c r="B237" s="215"/>
      <c r="C237" s="215"/>
      <c r="D237" s="1104" t="s">
        <v>94</v>
      </c>
      <c r="E237" s="907"/>
      <c r="F237" s="907"/>
      <c r="G237" s="907"/>
      <c r="H237" s="907"/>
      <c r="I237" s="907"/>
      <c r="J237" s="907"/>
      <c r="K237" s="907"/>
      <c r="L237" s="907"/>
      <c r="M237" s="907"/>
      <c r="N237" s="907"/>
      <c r="O237" s="261"/>
    </row>
    <row r="238" spans="1:15" ht="12" customHeight="1">
      <c r="A238" s="223"/>
      <c r="B238" s="260"/>
      <c r="C238" s="260"/>
      <c r="D238" s="260"/>
      <c r="E238" s="260"/>
      <c r="F238" s="260"/>
      <c r="G238" s="260"/>
      <c r="H238" s="260"/>
      <c r="I238" s="260"/>
      <c r="J238" s="260"/>
      <c r="K238" s="260"/>
      <c r="L238" s="260"/>
      <c r="M238" s="263"/>
      <c r="N238" s="264"/>
      <c r="O238" s="223"/>
    </row>
    <row r="239" spans="1:15" ht="19.5" customHeight="1">
      <c r="A239" s="223"/>
      <c r="B239" s="1131" t="s">
        <v>936</v>
      </c>
      <c r="C239" s="907"/>
      <c r="D239" s="907"/>
      <c r="E239" s="907"/>
      <c r="F239" s="907"/>
      <c r="G239" s="907"/>
      <c r="H239" s="907"/>
      <c r="I239" s="907"/>
      <c r="J239" s="907"/>
      <c r="K239" s="907"/>
      <c r="L239" s="907"/>
      <c r="M239" s="907"/>
      <c r="N239" s="907"/>
      <c r="O239" s="223"/>
    </row>
    <row r="240" spans="1:15" ht="19.5" customHeight="1">
      <c r="A240" s="223"/>
      <c r="B240" s="265"/>
      <c r="C240" s="1133" t="s">
        <v>95</v>
      </c>
      <c r="D240" s="907"/>
      <c r="E240" s="907"/>
      <c r="F240" s="907"/>
      <c r="G240" s="907"/>
      <c r="H240" s="907"/>
      <c r="I240" s="907"/>
      <c r="J240" s="907"/>
      <c r="K240" s="907"/>
      <c r="L240" s="907"/>
      <c r="M240" s="907"/>
      <c r="N240" s="907"/>
      <c r="O240" s="223"/>
    </row>
    <row r="241" spans="1:18" ht="19.5" customHeight="1">
      <c r="A241" s="223"/>
      <c r="B241" s="265"/>
      <c r="C241" s="265"/>
      <c r="D241" s="1131" t="s">
        <v>96</v>
      </c>
      <c r="E241" s="907"/>
      <c r="F241" s="907"/>
      <c r="G241" s="907"/>
      <c r="H241" s="907"/>
      <c r="I241" s="907"/>
      <c r="J241" s="907"/>
      <c r="K241" s="907"/>
      <c r="L241" s="907"/>
      <c r="M241" s="907"/>
      <c r="N241" s="907"/>
      <c r="O241" s="223"/>
    </row>
    <row r="242" spans="1:18" ht="19.5" customHeight="1">
      <c r="A242" s="223"/>
      <c r="B242" s="265"/>
      <c r="C242" s="265"/>
      <c r="D242" s="1133" t="s">
        <v>97</v>
      </c>
      <c r="E242" s="907"/>
      <c r="F242" s="907"/>
      <c r="G242" s="907"/>
      <c r="H242" s="907"/>
      <c r="I242" s="907"/>
      <c r="J242" s="907"/>
      <c r="K242" s="907"/>
      <c r="L242" s="907"/>
      <c r="M242" s="907"/>
      <c r="N242" s="907"/>
      <c r="O242" s="223"/>
    </row>
    <row r="243" spans="1:18" ht="12" customHeight="1">
      <c r="A243" s="223"/>
      <c r="B243" s="263"/>
      <c r="C243" s="263"/>
      <c r="D243" s="263"/>
      <c r="E243" s="263"/>
      <c r="F243" s="263"/>
      <c r="G243" s="263"/>
      <c r="H243" s="263"/>
      <c r="I243" s="263"/>
      <c r="J243" s="263"/>
      <c r="K243" s="263"/>
      <c r="L243" s="263"/>
      <c r="M243" s="256"/>
      <c r="N243" s="256"/>
      <c r="O243" s="256"/>
    </row>
    <row r="244" spans="1:18" ht="19.5" customHeight="1">
      <c r="A244" s="223"/>
      <c r="B244" s="224" t="s">
        <v>937</v>
      </c>
      <c r="C244" s="256"/>
      <c r="D244" s="256"/>
      <c r="E244" s="256"/>
      <c r="F244" s="256"/>
      <c r="G244" s="256"/>
      <c r="H244" s="256"/>
      <c r="I244" s="256"/>
      <c r="J244" s="256"/>
      <c r="K244" s="256"/>
      <c r="L244" s="256"/>
      <c r="M244" s="266"/>
      <c r="N244" s="266"/>
      <c r="O244" s="256"/>
    </row>
    <row r="245" spans="1:18" ht="12" customHeight="1">
      <c r="A245" s="223"/>
      <c r="C245" s="266"/>
      <c r="D245" s="266"/>
      <c r="E245" s="266"/>
      <c r="F245" s="266"/>
      <c r="G245" s="266"/>
      <c r="H245" s="266"/>
      <c r="I245" s="266"/>
      <c r="J245" s="266"/>
      <c r="K245" s="266"/>
      <c r="L245" s="266"/>
      <c r="M245" s="263"/>
      <c r="N245" s="263"/>
      <c r="O245" s="256"/>
    </row>
    <row r="246" spans="1:18" ht="15.75" customHeight="1">
      <c r="A246" s="224"/>
      <c r="B246" s="1131" t="s">
        <v>938</v>
      </c>
      <c r="C246" s="907"/>
      <c r="D246" s="907"/>
      <c r="E246" s="907"/>
      <c r="F246" s="907"/>
      <c r="G246" s="907"/>
      <c r="H246" s="907"/>
      <c r="I246" s="907"/>
      <c r="J246" s="907"/>
      <c r="K246" s="907"/>
      <c r="L246" s="907"/>
      <c r="M246" s="907"/>
      <c r="N246" s="907"/>
      <c r="O246" s="256"/>
    </row>
    <row r="247" spans="1:18" ht="12" customHeight="1">
      <c r="A247" s="224"/>
      <c r="B247" s="30"/>
      <c r="D247" s="234"/>
      <c r="E247" s="234"/>
      <c r="F247" s="234"/>
      <c r="G247" s="234"/>
      <c r="H247" s="234"/>
      <c r="I247" s="234"/>
      <c r="J247" s="234"/>
      <c r="K247" s="234"/>
      <c r="L247" s="30"/>
      <c r="O247" s="30"/>
      <c r="P247" s="30"/>
      <c r="Q247" s="30"/>
      <c r="R247" s="30"/>
    </row>
    <row r="248" spans="1:18" ht="18.75" customHeight="1">
      <c r="A248" s="224"/>
      <c r="B248" s="1134" t="s">
        <v>939</v>
      </c>
      <c r="C248" s="907"/>
      <c r="D248" s="907"/>
      <c r="E248" s="907"/>
      <c r="F248" s="907"/>
      <c r="G248" s="907"/>
      <c r="H248" s="907"/>
      <c r="I248" s="907"/>
      <c r="J248" s="907"/>
      <c r="K248" s="907"/>
      <c r="L248" s="907"/>
      <c r="M248" s="907"/>
      <c r="N248" s="907"/>
      <c r="O248" s="30"/>
      <c r="P248" s="30"/>
      <c r="Q248" s="30"/>
      <c r="R248" s="30"/>
    </row>
    <row r="249" spans="1:18" ht="19.5" customHeight="1">
      <c r="A249" s="224"/>
      <c r="B249" s="30"/>
      <c r="O249" s="30"/>
      <c r="P249" s="30"/>
      <c r="Q249" s="30"/>
      <c r="R249" s="30"/>
    </row>
    <row r="250" spans="1:18" ht="21.75" customHeight="1">
      <c r="A250" s="224"/>
      <c r="B250" s="53" t="s">
        <v>98</v>
      </c>
      <c r="O250" s="30"/>
      <c r="P250" s="30"/>
      <c r="Q250" s="30"/>
      <c r="R250" s="30"/>
    </row>
    <row r="251" spans="1:18" ht="15.75" customHeight="1">
      <c r="A251" s="221"/>
      <c r="B251" s="30"/>
      <c r="C251" s="235"/>
      <c r="D251" s="235"/>
      <c r="E251" s="235"/>
      <c r="F251" s="235"/>
      <c r="G251" s="235"/>
      <c r="H251" s="235"/>
      <c r="I251" s="235"/>
      <c r="J251" s="235"/>
      <c r="K251" s="235"/>
      <c r="L251" s="30"/>
      <c r="M251" s="30"/>
      <c r="N251" s="30"/>
      <c r="O251" s="30"/>
      <c r="P251" s="30"/>
      <c r="Q251" s="30"/>
      <c r="R251" s="30"/>
    </row>
    <row r="252" spans="1:18" ht="15.75" customHeight="1">
      <c r="A252" s="221"/>
      <c r="B252" s="30"/>
      <c r="C252" s="267"/>
      <c r="D252" s="30"/>
      <c r="E252" s="30"/>
      <c r="F252" s="30"/>
      <c r="G252" s="30"/>
      <c r="H252" s="30"/>
      <c r="I252" s="30"/>
      <c r="J252" s="30"/>
      <c r="K252" s="30"/>
      <c r="L252" s="30"/>
      <c r="M252" s="30"/>
      <c r="N252" s="30"/>
      <c r="O252" s="30"/>
      <c r="P252" s="30"/>
      <c r="Q252" s="30"/>
    </row>
    <row r="253" spans="1:18" ht="37.5" customHeight="1">
      <c r="A253" s="221"/>
      <c r="B253" s="268" t="s">
        <v>99</v>
      </c>
      <c r="C253" s="269"/>
      <c r="D253" s="269"/>
      <c r="E253" s="269"/>
      <c r="F253" s="269"/>
      <c r="G253" s="269"/>
      <c r="H253" s="269"/>
      <c r="I253" s="269"/>
      <c r="J253" s="269"/>
      <c r="K253" s="269"/>
      <c r="L253" s="269"/>
      <c r="M253" s="270"/>
      <c r="N253" s="30"/>
      <c r="O253" s="30"/>
      <c r="P253" s="30"/>
    </row>
    <row r="254" spans="1:18" ht="36.75" customHeight="1">
      <c r="A254" s="221"/>
      <c r="B254" s="1086"/>
      <c r="C254" s="1025"/>
      <c r="D254" s="1081" t="s">
        <v>100</v>
      </c>
      <c r="E254" s="1025"/>
      <c r="F254" s="1081" t="s">
        <v>101</v>
      </c>
      <c r="G254" s="1025"/>
      <c r="H254" s="1081" t="s">
        <v>102</v>
      </c>
      <c r="I254" s="1025"/>
      <c r="J254" s="1081" t="s">
        <v>103</v>
      </c>
      <c r="K254" s="1025"/>
      <c r="L254" s="1132" t="s">
        <v>104</v>
      </c>
      <c r="M254" s="1025"/>
      <c r="N254" s="271" t="s">
        <v>105</v>
      </c>
      <c r="O254" s="271" t="s">
        <v>106</v>
      </c>
      <c r="P254" s="30"/>
    </row>
    <row r="255" spans="1:18" ht="36.75" customHeight="1">
      <c r="A255" s="221"/>
      <c r="B255" s="1071" t="s">
        <v>107</v>
      </c>
      <c r="C255" s="1025"/>
      <c r="D255" s="1076">
        <v>120</v>
      </c>
      <c r="E255" s="1025"/>
      <c r="F255" s="1082">
        <v>55</v>
      </c>
      <c r="G255" s="972"/>
      <c r="H255" s="1082">
        <v>25</v>
      </c>
      <c r="I255" s="972"/>
      <c r="J255" s="1082">
        <v>30</v>
      </c>
      <c r="K255" s="972"/>
      <c r="L255" s="1135">
        <v>65</v>
      </c>
      <c r="M255" s="972"/>
      <c r="N255" s="1136">
        <v>0</v>
      </c>
      <c r="O255" s="1136">
        <v>0</v>
      </c>
      <c r="P255" s="30"/>
    </row>
    <row r="256" spans="1:18" ht="24" customHeight="1">
      <c r="A256" s="221"/>
      <c r="B256" s="1084" t="s">
        <v>108</v>
      </c>
      <c r="C256" s="1025"/>
      <c r="D256" s="1077" t="s">
        <v>109</v>
      </c>
      <c r="E256" s="972"/>
      <c r="F256" s="1083"/>
      <c r="G256" s="974"/>
      <c r="H256" s="1083"/>
      <c r="I256" s="974"/>
      <c r="J256" s="1083"/>
      <c r="K256" s="974"/>
      <c r="L256" s="1083"/>
      <c r="M256" s="974"/>
      <c r="N256" s="1075"/>
      <c r="O256" s="1075"/>
      <c r="P256" s="30"/>
    </row>
    <row r="257" spans="1:25" ht="18.75" customHeight="1">
      <c r="A257" s="221"/>
      <c r="B257" s="1085" t="s">
        <v>110</v>
      </c>
      <c r="C257" s="1025"/>
      <c r="D257" s="1078"/>
      <c r="E257" s="995"/>
      <c r="F257" s="1078"/>
      <c r="G257" s="995"/>
      <c r="H257" s="1078"/>
      <c r="I257" s="995"/>
      <c r="J257" s="1078"/>
      <c r="K257" s="995"/>
      <c r="L257" s="1078"/>
      <c r="M257" s="995"/>
      <c r="N257" s="1040"/>
      <c r="O257" s="1040"/>
      <c r="P257" s="30"/>
    </row>
    <row r="258" spans="1:25" ht="30" customHeight="1">
      <c r="A258" s="221"/>
      <c r="B258" s="1086">
        <v>33.333300000000001</v>
      </c>
      <c r="C258" s="1025"/>
      <c r="D258" s="1079"/>
      <c r="E258" s="1080"/>
      <c r="F258" s="1087"/>
      <c r="G258" s="1088"/>
      <c r="H258" s="1089"/>
      <c r="I258" s="1088"/>
      <c r="J258" s="1089"/>
      <c r="K258" s="1088"/>
      <c r="L258" s="272"/>
      <c r="M258" s="272"/>
      <c r="N258" s="273"/>
      <c r="O258" s="274"/>
      <c r="P258" s="30"/>
    </row>
    <row r="259" spans="1:25" ht="30" customHeight="1">
      <c r="A259" s="221"/>
      <c r="B259" s="1071" t="s">
        <v>107</v>
      </c>
      <c r="C259" s="1025"/>
      <c r="D259" s="1072">
        <v>120</v>
      </c>
      <c r="E259" s="1073"/>
      <c r="F259" s="1130">
        <v>55</v>
      </c>
      <c r="G259" s="1091"/>
      <c r="H259" s="1130">
        <v>25</v>
      </c>
      <c r="I259" s="1091"/>
      <c r="J259" s="1130">
        <v>30</v>
      </c>
      <c r="K259" s="1091"/>
      <c r="L259" s="1090">
        <v>65</v>
      </c>
      <c r="M259" s="1091"/>
      <c r="N259" s="1074">
        <v>0</v>
      </c>
      <c r="O259" s="1074">
        <v>0</v>
      </c>
      <c r="P259" s="30"/>
    </row>
    <row r="260" spans="1:25" ht="24.75" customHeight="1">
      <c r="A260" s="221"/>
      <c r="B260" s="1084" t="s">
        <v>108</v>
      </c>
      <c r="C260" s="1025"/>
      <c r="D260" s="275"/>
      <c r="E260" s="276"/>
      <c r="F260" s="1083"/>
      <c r="G260" s="974"/>
      <c r="H260" s="1083"/>
      <c r="I260" s="974"/>
      <c r="J260" s="1083"/>
      <c r="K260" s="974"/>
      <c r="L260" s="1083"/>
      <c r="M260" s="974"/>
      <c r="N260" s="1075"/>
      <c r="O260" s="1075"/>
      <c r="P260" s="30"/>
    </row>
    <row r="261" spans="1:25" ht="18.75" customHeight="1">
      <c r="A261" s="221"/>
      <c r="B261" s="1085" t="s">
        <v>111</v>
      </c>
      <c r="C261" s="1025"/>
      <c r="D261" s="1076" t="s">
        <v>109</v>
      </c>
      <c r="E261" s="1025"/>
      <c r="F261" s="1078"/>
      <c r="G261" s="995"/>
      <c r="H261" s="1078"/>
      <c r="I261" s="995"/>
      <c r="J261" s="1078"/>
      <c r="K261" s="995"/>
      <c r="L261" s="1078"/>
      <c r="M261" s="995"/>
      <c r="N261" s="1040"/>
      <c r="O261" s="1040"/>
      <c r="P261" s="30"/>
    </row>
    <row r="262" spans="1:25" ht="27.75" customHeight="1">
      <c r="A262" s="221"/>
      <c r="B262" s="1086">
        <v>33.333300000000001</v>
      </c>
      <c r="C262" s="1025"/>
      <c r="D262" s="1079">
        <v>120</v>
      </c>
      <c r="E262" s="1080"/>
      <c r="F262" s="1087"/>
      <c r="G262" s="1088"/>
      <c r="H262" s="1089"/>
      <c r="I262" s="1088"/>
      <c r="J262" s="1089"/>
      <c r="K262" s="1088"/>
      <c r="L262" s="272"/>
      <c r="M262" s="272"/>
      <c r="N262" s="273"/>
      <c r="O262" s="274"/>
      <c r="P262" s="223"/>
    </row>
    <row r="263" spans="1:25" ht="27.75" customHeight="1">
      <c r="A263" s="221"/>
      <c r="B263" s="1071" t="s">
        <v>107</v>
      </c>
      <c r="C263" s="1025"/>
      <c r="D263" s="1072">
        <v>120</v>
      </c>
      <c r="E263" s="1073"/>
      <c r="F263" s="1130">
        <v>55</v>
      </c>
      <c r="G263" s="1091"/>
      <c r="H263" s="1130">
        <v>25</v>
      </c>
      <c r="I263" s="1091"/>
      <c r="J263" s="1130">
        <v>30</v>
      </c>
      <c r="K263" s="1091"/>
      <c r="L263" s="1090">
        <v>65</v>
      </c>
      <c r="M263" s="1091"/>
      <c r="N263" s="1074">
        <v>0</v>
      </c>
      <c r="O263" s="1074">
        <v>0</v>
      </c>
      <c r="P263" s="223"/>
    </row>
    <row r="264" spans="1:25" ht="30" customHeight="1">
      <c r="A264" s="221"/>
      <c r="B264" s="1084" t="s">
        <v>108</v>
      </c>
      <c r="C264" s="1025"/>
      <c r="D264" s="275"/>
      <c r="E264" s="276"/>
      <c r="F264" s="1083"/>
      <c r="G264" s="974"/>
      <c r="H264" s="1083"/>
      <c r="I264" s="974"/>
      <c r="J264" s="1083"/>
      <c r="K264" s="974"/>
      <c r="L264" s="1083"/>
      <c r="M264" s="974"/>
      <c r="N264" s="1075"/>
      <c r="O264" s="1075"/>
      <c r="P264" s="223"/>
    </row>
    <row r="265" spans="1:25" ht="18.75" customHeight="1">
      <c r="A265" s="221"/>
      <c r="B265" s="1085" t="s">
        <v>112</v>
      </c>
      <c r="C265" s="1025"/>
      <c r="D265" s="1076" t="s">
        <v>109</v>
      </c>
      <c r="E265" s="1025"/>
      <c r="F265" s="1078"/>
      <c r="G265" s="995"/>
      <c r="H265" s="1078"/>
      <c r="I265" s="995"/>
      <c r="J265" s="1078"/>
      <c r="K265" s="995"/>
      <c r="L265" s="1078"/>
      <c r="M265" s="995"/>
      <c r="N265" s="1040"/>
      <c r="O265" s="1040"/>
      <c r="P265" s="223"/>
    </row>
    <row r="266" spans="1:25" ht="15.75" customHeight="1">
      <c r="A266" s="221"/>
      <c r="B266" s="1086">
        <v>33.333300000000001</v>
      </c>
      <c r="C266" s="1025"/>
      <c r="D266" s="1076">
        <v>120</v>
      </c>
      <c r="E266" s="1025"/>
      <c r="F266" s="1127"/>
      <c r="G266" s="1128"/>
      <c r="H266" s="1129"/>
      <c r="I266" s="1128"/>
      <c r="J266" s="1129"/>
      <c r="K266" s="1128"/>
      <c r="L266" s="278"/>
      <c r="M266" s="278"/>
      <c r="N266" s="277"/>
      <c r="O266" s="279"/>
      <c r="P266" s="223"/>
    </row>
    <row r="267" spans="1:25" ht="21.75" customHeight="1">
      <c r="A267" s="221"/>
      <c r="B267" s="30"/>
      <c r="C267" s="30"/>
      <c r="D267" s="1076">
        <v>120</v>
      </c>
      <c r="E267" s="1025"/>
      <c r="F267" s="1124">
        <v>55</v>
      </c>
      <c r="G267" s="1025"/>
      <c r="H267" s="1124">
        <v>25</v>
      </c>
      <c r="I267" s="1025"/>
      <c r="J267" s="1124">
        <v>30</v>
      </c>
      <c r="K267" s="1025"/>
      <c r="L267" s="1125">
        <v>65</v>
      </c>
      <c r="M267" s="1025"/>
      <c r="N267" s="280">
        <f t="shared" ref="N267:O267" si="0">SUM(N255+N259+N263)</f>
        <v>0</v>
      </c>
      <c r="O267" s="280">
        <f t="shared" si="0"/>
        <v>0</v>
      </c>
    </row>
    <row r="268" spans="1:25" ht="22.5" customHeight="1">
      <c r="A268" s="221"/>
      <c r="B268" s="236"/>
      <c r="C268" s="223"/>
      <c r="D268" s="131" t="s">
        <v>113</v>
      </c>
      <c r="E268" s="131"/>
      <c r="F268" s="223"/>
      <c r="G268" s="223"/>
      <c r="H268" s="223"/>
      <c r="I268" s="223"/>
      <c r="J268" s="223"/>
      <c r="K268" s="223"/>
      <c r="L268" s="223"/>
      <c r="M268" s="236"/>
      <c r="N268" s="223"/>
      <c r="O268" s="221"/>
      <c r="P268" s="281"/>
      <c r="Q268" s="281"/>
      <c r="R268" s="281"/>
      <c r="S268" s="281"/>
      <c r="T268" s="281"/>
      <c r="U268" s="281"/>
      <c r="V268" s="281"/>
      <c r="W268" s="281"/>
      <c r="X268" s="281"/>
      <c r="Y268" s="281"/>
    </row>
    <row r="269" spans="1:25" ht="11.25" customHeight="1">
      <c r="A269" s="221"/>
      <c r="B269" s="223"/>
      <c r="C269" s="236"/>
      <c r="D269" s="236"/>
      <c r="E269" s="236"/>
      <c r="F269" s="236"/>
      <c r="G269" s="236"/>
      <c r="H269" s="236"/>
      <c r="I269" s="236"/>
      <c r="J269" s="236"/>
      <c r="K269" s="236"/>
      <c r="L269" s="236"/>
      <c r="M269" s="223"/>
      <c r="N269" s="221"/>
      <c r="O269" s="221"/>
      <c r="P269" s="282"/>
      <c r="Q269" s="282"/>
      <c r="R269" s="282"/>
      <c r="S269" s="282"/>
      <c r="T269" s="282"/>
      <c r="U269" s="282"/>
      <c r="V269" s="282"/>
      <c r="W269" s="282"/>
      <c r="X269" s="282"/>
      <c r="Y269" s="282"/>
    </row>
    <row r="270" spans="1:25" ht="19.5" customHeight="1">
      <c r="A270" s="224"/>
      <c r="C270" s="1126" t="s">
        <v>940</v>
      </c>
      <c r="D270" s="955"/>
      <c r="E270" s="955"/>
      <c r="F270" s="955"/>
      <c r="G270" s="955"/>
      <c r="H270" s="955"/>
      <c r="I270" s="955"/>
      <c r="J270" s="955"/>
      <c r="K270" s="955"/>
      <c r="L270" s="955"/>
      <c r="M270" s="955"/>
      <c r="N270" s="956"/>
      <c r="O270" s="223"/>
      <c r="P270" s="282"/>
      <c r="Q270" s="282"/>
      <c r="R270" s="282"/>
      <c r="S270" s="282"/>
      <c r="T270" s="282"/>
      <c r="U270" s="282"/>
      <c r="V270" s="282"/>
      <c r="W270" s="282"/>
      <c r="X270" s="282"/>
      <c r="Y270" s="282"/>
    </row>
    <row r="271" spans="1:25" ht="19.5" customHeight="1">
      <c r="A271" s="224"/>
      <c r="C271" s="1126" t="s">
        <v>115</v>
      </c>
      <c r="D271" s="955"/>
      <c r="E271" s="955"/>
      <c r="F271" s="955"/>
      <c r="G271" s="955"/>
      <c r="H271" s="955"/>
      <c r="I271" s="955"/>
      <c r="J271" s="955"/>
      <c r="K271" s="955"/>
      <c r="L271" s="955"/>
      <c r="M271" s="955"/>
      <c r="N271" s="956"/>
      <c r="O271" s="223"/>
      <c r="P271" s="283"/>
      <c r="Q271" s="282"/>
      <c r="R271" s="282"/>
      <c r="S271" s="282"/>
      <c r="T271" s="282"/>
      <c r="U271" s="282"/>
      <c r="V271" s="282"/>
      <c r="W271" s="282"/>
      <c r="X271" s="282"/>
      <c r="Y271" s="282"/>
    </row>
    <row r="272" spans="1:25" ht="19.5" customHeight="1">
      <c r="A272" s="224"/>
      <c r="C272" s="1126" t="s">
        <v>116</v>
      </c>
      <c r="D272" s="955"/>
      <c r="E272" s="955"/>
      <c r="F272" s="955"/>
      <c r="G272" s="955"/>
      <c r="H272" s="955"/>
      <c r="I272" s="955"/>
      <c r="J272" s="955"/>
      <c r="K272" s="955"/>
      <c r="L272" s="955"/>
      <c r="M272" s="955"/>
      <c r="N272" s="956"/>
      <c r="O272" s="223"/>
      <c r="P272" s="281"/>
      <c r="Q272" s="281"/>
      <c r="R272" s="281"/>
      <c r="S272" s="281"/>
      <c r="T272" s="281"/>
      <c r="U272" s="281"/>
      <c r="V272" s="281"/>
      <c r="W272" s="281"/>
      <c r="X272" s="281"/>
      <c r="Y272" s="281"/>
    </row>
    <row r="273" spans="1:14" ht="21" customHeight="1">
      <c r="A273" s="284"/>
      <c r="B273" s="285"/>
      <c r="C273" s="284"/>
      <c r="D273" s="284"/>
      <c r="E273" s="284"/>
      <c r="F273" s="284"/>
      <c r="G273" s="284"/>
      <c r="H273" s="284"/>
      <c r="I273" s="284"/>
      <c r="J273" s="284"/>
      <c r="K273" s="284"/>
      <c r="L273" s="284"/>
      <c r="M273" s="284"/>
      <c r="N273" s="286"/>
    </row>
    <row r="274" spans="1:14" ht="24.75" customHeight="1">
      <c r="A274" s="223"/>
      <c r="B274" s="221"/>
      <c r="C274" s="221"/>
      <c r="D274" s="221"/>
      <c r="E274" s="221"/>
      <c r="F274" s="221"/>
      <c r="G274" s="221"/>
      <c r="H274" s="221"/>
      <c r="I274" s="221"/>
      <c r="J274" s="221"/>
      <c r="K274" s="221"/>
      <c r="L274" s="221"/>
      <c r="M274" s="221"/>
    </row>
    <row r="275" spans="1:14" ht="18.75" customHeight="1">
      <c r="A275" s="223"/>
      <c r="B275" s="221"/>
      <c r="C275" s="221"/>
      <c r="D275" s="221"/>
      <c r="E275" s="221"/>
      <c r="F275" s="221"/>
      <c r="G275" s="221"/>
      <c r="H275" s="221"/>
      <c r="I275" s="221"/>
      <c r="J275" s="221"/>
      <c r="K275" s="221"/>
      <c r="L275" s="221"/>
      <c r="M275" s="221"/>
    </row>
    <row r="276" spans="1:14" ht="18.75" customHeight="1">
      <c r="A276" s="223"/>
      <c r="B276" s="1105" t="s">
        <v>117</v>
      </c>
      <c r="C276" s="907"/>
      <c r="D276" s="907"/>
      <c r="E276" s="907"/>
      <c r="F276" s="907"/>
      <c r="G276" s="907"/>
      <c r="H276" s="907"/>
      <c r="I276" s="907"/>
      <c r="J276" s="907"/>
      <c r="K276" s="907"/>
      <c r="L276" s="907"/>
      <c r="M276" s="907"/>
      <c r="N276" s="907"/>
    </row>
    <row r="277" spans="1:14" ht="12" customHeight="1">
      <c r="A277" s="221"/>
      <c r="B277" s="209"/>
      <c r="C277" s="209"/>
      <c r="D277" s="209"/>
      <c r="E277" s="209"/>
      <c r="F277" s="209"/>
      <c r="G277" s="209"/>
      <c r="H277" s="209"/>
      <c r="I277" s="209"/>
      <c r="J277" s="209"/>
      <c r="K277" s="209"/>
      <c r="L277" s="209"/>
      <c r="M277" s="209"/>
    </row>
    <row r="278" spans="1:14" ht="18.75" customHeight="1">
      <c r="A278" s="221"/>
      <c r="B278" s="223" t="s">
        <v>118</v>
      </c>
      <c r="C278" s="221"/>
      <c r="D278" s="221"/>
      <c r="E278" s="221"/>
      <c r="F278" s="221"/>
      <c r="G278" s="221"/>
      <c r="H278" s="221"/>
      <c r="I278" s="221"/>
      <c r="J278" s="221"/>
      <c r="K278" s="221"/>
      <c r="L278" s="221"/>
      <c r="M278" s="221"/>
    </row>
    <row r="279" spans="1:14" ht="18.75" customHeight="1">
      <c r="A279" s="221"/>
      <c r="B279" s="223" t="s">
        <v>119</v>
      </c>
      <c r="C279" s="221"/>
      <c r="D279" s="221"/>
      <c r="E279" s="221"/>
      <c r="F279" s="221"/>
      <c r="G279" s="221"/>
      <c r="H279" s="221"/>
      <c r="I279" s="221"/>
      <c r="J279" s="221"/>
      <c r="K279" s="221"/>
      <c r="L279" s="221"/>
      <c r="M279" s="221"/>
    </row>
    <row r="280" spans="1:14" ht="15.75" customHeight="1">
      <c r="A280" s="221"/>
      <c r="B280" s="223"/>
      <c r="C280" s="221"/>
      <c r="D280" s="221"/>
      <c r="E280" s="221"/>
      <c r="F280" s="221"/>
      <c r="G280" s="221"/>
      <c r="H280" s="221"/>
      <c r="I280" s="221"/>
      <c r="J280" s="221"/>
      <c r="K280" s="221"/>
      <c r="L280" s="221"/>
      <c r="M280" s="221"/>
    </row>
    <row r="281" spans="1:14" ht="19.5" customHeight="1">
      <c r="A281" s="221"/>
      <c r="B281" s="236"/>
      <c r="C281" s="236"/>
      <c r="D281" s="236"/>
      <c r="E281" s="236"/>
      <c r="F281" s="236"/>
      <c r="G281" s="236"/>
      <c r="H281" s="236"/>
      <c r="I281" s="236"/>
      <c r="J281" s="236"/>
      <c r="K281" s="236"/>
      <c r="L281" s="236"/>
      <c r="M281" s="236"/>
    </row>
    <row r="282" spans="1:14" ht="18" customHeight="1">
      <c r="A282" s="221"/>
      <c r="B282" s="1120" t="s">
        <v>941</v>
      </c>
      <c r="C282" s="1111"/>
      <c r="D282" s="1111"/>
      <c r="E282" s="1111"/>
      <c r="F282" s="1111"/>
      <c r="G282" s="1111"/>
      <c r="H282" s="1111"/>
      <c r="I282" s="1111"/>
      <c r="J282" s="1111"/>
      <c r="K282" s="1111"/>
      <c r="L282" s="1111"/>
      <c r="M282" s="1111"/>
      <c r="N282" s="1112"/>
    </row>
    <row r="283" spans="1:14" ht="15.75" customHeight="1">
      <c r="A283" s="221"/>
      <c r="B283" s="1121"/>
      <c r="C283" s="907"/>
      <c r="D283" s="907"/>
      <c r="E283" s="907"/>
      <c r="F283" s="907"/>
      <c r="G283" s="907"/>
      <c r="H283" s="907"/>
      <c r="I283" s="907"/>
      <c r="J283" s="907"/>
      <c r="K283" s="907"/>
      <c r="L283" s="907"/>
      <c r="M283" s="907"/>
      <c r="N283" s="1122"/>
    </row>
    <row r="284" spans="1:14" ht="15" customHeight="1">
      <c r="A284" s="221"/>
      <c r="B284" s="1121"/>
      <c r="C284" s="907"/>
      <c r="D284" s="907"/>
      <c r="E284" s="907"/>
      <c r="F284" s="907"/>
      <c r="G284" s="907"/>
      <c r="H284" s="907"/>
      <c r="I284" s="907"/>
      <c r="J284" s="907"/>
      <c r="K284" s="907"/>
      <c r="L284" s="907"/>
      <c r="M284" s="907"/>
      <c r="N284" s="1122"/>
    </row>
    <row r="285" spans="1:14" ht="15.75" customHeight="1">
      <c r="A285" s="221"/>
      <c r="B285" s="1121"/>
      <c r="C285" s="907"/>
      <c r="D285" s="907"/>
      <c r="E285" s="907"/>
      <c r="F285" s="907"/>
      <c r="G285" s="907"/>
      <c r="H285" s="907"/>
      <c r="I285" s="907"/>
      <c r="J285" s="907"/>
      <c r="K285" s="907"/>
      <c r="L285" s="907"/>
      <c r="M285" s="907"/>
      <c r="N285" s="1122"/>
    </row>
    <row r="286" spans="1:14" ht="15.75" customHeight="1">
      <c r="A286" s="221"/>
      <c r="B286" s="1121"/>
      <c r="C286" s="907"/>
      <c r="D286" s="907"/>
      <c r="E286" s="907"/>
      <c r="F286" s="907"/>
      <c r="G286" s="907"/>
      <c r="H286" s="907"/>
      <c r="I286" s="907"/>
      <c r="J286" s="907"/>
      <c r="K286" s="907"/>
      <c r="L286" s="907"/>
      <c r="M286" s="907"/>
      <c r="N286" s="1122"/>
    </row>
    <row r="287" spans="1:14" ht="18.75" customHeight="1">
      <c r="A287" s="221"/>
      <c r="B287" s="1121"/>
      <c r="C287" s="907"/>
      <c r="D287" s="907"/>
      <c r="E287" s="907"/>
      <c r="F287" s="907"/>
      <c r="G287" s="907"/>
      <c r="H287" s="907"/>
      <c r="I287" s="907"/>
      <c r="J287" s="907"/>
      <c r="K287" s="907"/>
      <c r="L287" s="907"/>
      <c r="M287" s="907"/>
      <c r="N287" s="1122"/>
    </row>
    <row r="288" spans="1:14" ht="15.75" customHeight="1">
      <c r="A288" s="221"/>
      <c r="B288" s="1121"/>
      <c r="C288" s="907"/>
      <c r="D288" s="907"/>
      <c r="E288" s="907"/>
      <c r="F288" s="907"/>
      <c r="G288" s="907"/>
      <c r="H288" s="907"/>
      <c r="I288" s="907"/>
      <c r="J288" s="907"/>
      <c r="K288" s="907"/>
      <c r="L288" s="907"/>
      <c r="M288" s="907"/>
      <c r="N288" s="1122"/>
    </row>
    <row r="289" spans="1:14" ht="15.75" customHeight="1">
      <c r="A289" s="221"/>
      <c r="B289" s="1121"/>
      <c r="C289" s="907"/>
      <c r="D289" s="907"/>
      <c r="E289" s="907"/>
      <c r="F289" s="907"/>
      <c r="G289" s="907"/>
      <c r="H289" s="907"/>
      <c r="I289" s="907"/>
      <c r="J289" s="907"/>
      <c r="K289" s="907"/>
      <c r="L289" s="907"/>
      <c r="M289" s="907"/>
      <c r="N289" s="1122"/>
    </row>
    <row r="290" spans="1:14" ht="21" customHeight="1">
      <c r="A290" s="221"/>
      <c r="B290" s="1121"/>
      <c r="C290" s="907"/>
      <c r="D290" s="907"/>
      <c r="E290" s="907"/>
      <c r="F290" s="907"/>
      <c r="G290" s="907"/>
      <c r="H290" s="907"/>
      <c r="I290" s="907"/>
      <c r="J290" s="907"/>
      <c r="K290" s="907"/>
      <c r="L290" s="907"/>
      <c r="M290" s="907"/>
      <c r="N290" s="1122"/>
    </row>
    <row r="291" spans="1:14" ht="13.5" customHeight="1">
      <c r="A291" s="221"/>
      <c r="B291" s="1113"/>
      <c r="C291" s="1114"/>
      <c r="D291" s="1114"/>
      <c r="E291" s="1114"/>
      <c r="F291" s="1114"/>
      <c r="G291" s="1114"/>
      <c r="H291" s="1114"/>
      <c r="I291" s="1114"/>
      <c r="J291" s="1114"/>
      <c r="K291" s="1114"/>
      <c r="L291" s="1114"/>
      <c r="M291" s="1114"/>
      <c r="N291" s="1115"/>
    </row>
    <row r="292" spans="1:14" ht="19.5" customHeight="1">
      <c r="A292" s="221"/>
      <c r="B292" s="236"/>
      <c r="C292" s="223"/>
      <c r="D292" s="223"/>
      <c r="E292" s="223"/>
      <c r="F292" s="223"/>
      <c r="G292" s="223"/>
      <c r="H292" s="223"/>
      <c r="I292" s="223"/>
      <c r="J292" s="223"/>
      <c r="K292" s="223"/>
      <c r="L292" s="223"/>
      <c r="M292" s="236"/>
    </row>
    <row r="293" spans="1:14" ht="36" customHeight="1">
      <c r="A293" s="221"/>
      <c r="B293" s="1120" t="s">
        <v>942</v>
      </c>
      <c r="C293" s="1111"/>
      <c r="D293" s="1111"/>
      <c r="E293" s="1111"/>
      <c r="F293" s="1111"/>
      <c r="G293" s="1111"/>
      <c r="H293" s="1111"/>
      <c r="I293" s="1111"/>
      <c r="J293" s="1111"/>
      <c r="K293" s="1111"/>
      <c r="L293" s="1111"/>
      <c r="M293" s="1111"/>
      <c r="N293" s="1112"/>
    </row>
    <row r="294" spans="1:14" ht="38.25" customHeight="1">
      <c r="A294" s="221"/>
      <c r="B294" s="1121"/>
      <c r="C294" s="907"/>
      <c r="D294" s="907"/>
      <c r="E294" s="907"/>
      <c r="F294" s="907"/>
      <c r="G294" s="907"/>
      <c r="H294" s="907"/>
      <c r="I294" s="907"/>
      <c r="J294" s="907"/>
      <c r="K294" s="907"/>
      <c r="L294" s="907"/>
      <c r="M294" s="907"/>
      <c r="N294" s="1122"/>
    </row>
    <row r="295" spans="1:14" ht="15.75" customHeight="1">
      <c r="A295" s="221"/>
      <c r="B295" s="1121"/>
      <c r="C295" s="907"/>
      <c r="D295" s="907"/>
      <c r="E295" s="907"/>
      <c r="F295" s="907"/>
      <c r="G295" s="907"/>
      <c r="H295" s="907"/>
      <c r="I295" s="907"/>
      <c r="J295" s="907"/>
      <c r="K295" s="907"/>
      <c r="L295" s="907"/>
      <c r="M295" s="907"/>
      <c r="N295" s="1122"/>
    </row>
    <row r="296" spans="1:14" ht="15.75" customHeight="1">
      <c r="A296" s="221"/>
      <c r="B296" s="1121"/>
      <c r="C296" s="907"/>
      <c r="D296" s="907"/>
      <c r="E296" s="907"/>
      <c r="F296" s="907"/>
      <c r="G296" s="907"/>
      <c r="H296" s="907"/>
      <c r="I296" s="907"/>
      <c r="J296" s="907"/>
      <c r="K296" s="907"/>
      <c r="L296" s="907"/>
      <c r="M296" s="907"/>
      <c r="N296" s="1122"/>
    </row>
    <row r="297" spans="1:14" ht="15.75" customHeight="1">
      <c r="A297" s="221"/>
      <c r="B297" s="1121"/>
      <c r="C297" s="907"/>
      <c r="D297" s="907"/>
      <c r="E297" s="907"/>
      <c r="F297" s="907"/>
      <c r="G297" s="907"/>
      <c r="H297" s="907"/>
      <c r="I297" s="907"/>
      <c r="J297" s="907"/>
      <c r="K297" s="907"/>
      <c r="L297" s="907"/>
      <c r="M297" s="907"/>
      <c r="N297" s="1122"/>
    </row>
    <row r="298" spans="1:14" ht="15.75" customHeight="1">
      <c r="A298" s="221"/>
      <c r="B298" s="1121"/>
      <c r="C298" s="907"/>
      <c r="D298" s="907"/>
      <c r="E298" s="907"/>
      <c r="F298" s="907"/>
      <c r="G298" s="907"/>
      <c r="H298" s="907"/>
      <c r="I298" s="907"/>
      <c r="J298" s="907"/>
      <c r="K298" s="907"/>
      <c r="L298" s="907"/>
      <c r="M298" s="907"/>
      <c r="N298" s="1122"/>
    </row>
    <row r="299" spans="1:14" ht="15.75" customHeight="1">
      <c r="A299" s="221"/>
      <c r="B299" s="1121"/>
      <c r="C299" s="907"/>
      <c r="D299" s="907"/>
      <c r="E299" s="907"/>
      <c r="F299" s="907"/>
      <c r="G299" s="907"/>
      <c r="H299" s="907"/>
      <c r="I299" s="907"/>
      <c r="J299" s="907"/>
      <c r="K299" s="907"/>
      <c r="L299" s="907"/>
      <c r="M299" s="907"/>
      <c r="N299" s="1122"/>
    </row>
    <row r="300" spans="1:14" ht="33.75" customHeight="1">
      <c r="A300" s="221"/>
      <c r="B300" s="1121"/>
      <c r="C300" s="907"/>
      <c r="D300" s="907"/>
      <c r="E300" s="907"/>
      <c r="F300" s="907"/>
      <c r="G300" s="907"/>
      <c r="H300" s="907"/>
      <c r="I300" s="907"/>
      <c r="J300" s="907"/>
      <c r="K300" s="907"/>
      <c r="L300" s="907"/>
      <c r="M300" s="907"/>
      <c r="N300" s="1122"/>
    </row>
    <row r="301" spans="1:14" ht="30.75" customHeight="1">
      <c r="A301" s="221"/>
      <c r="B301" s="1121"/>
      <c r="C301" s="907"/>
      <c r="D301" s="907"/>
      <c r="E301" s="907"/>
      <c r="F301" s="907"/>
      <c r="G301" s="907"/>
      <c r="H301" s="907"/>
      <c r="I301" s="907"/>
      <c r="J301" s="907"/>
      <c r="K301" s="907"/>
      <c r="L301" s="907"/>
      <c r="M301" s="907"/>
      <c r="N301" s="1122"/>
    </row>
    <row r="302" spans="1:14" ht="15.75" customHeight="1">
      <c r="A302" s="221"/>
      <c r="B302" s="1121"/>
      <c r="C302" s="907"/>
      <c r="D302" s="907"/>
      <c r="E302" s="907"/>
      <c r="F302" s="907"/>
      <c r="G302" s="907"/>
      <c r="H302" s="907"/>
      <c r="I302" s="907"/>
      <c r="J302" s="907"/>
      <c r="K302" s="907"/>
      <c r="L302" s="907"/>
      <c r="M302" s="907"/>
      <c r="N302" s="1122"/>
    </row>
    <row r="303" spans="1:14" ht="15.75" customHeight="1">
      <c r="A303" s="221"/>
      <c r="B303" s="1121"/>
      <c r="C303" s="907"/>
      <c r="D303" s="907"/>
      <c r="E303" s="907"/>
      <c r="F303" s="907"/>
      <c r="G303" s="907"/>
      <c r="H303" s="907"/>
      <c r="I303" s="907"/>
      <c r="J303" s="907"/>
      <c r="K303" s="907"/>
      <c r="L303" s="907"/>
      <c r="M303" s="907"/>
      <c r="N303" s="1122"/>
    </row>
    <row r="304" spans="1:14" ht="27" customHeight="1">
      <c r="A304" s="221"/>
      <c r="B304" s="1113"/>
      <c r="C304" s="1114"/>
      <c r="D304" s="1114"/>
      <c r="E304" s="1114"/>
      <c r="F304" s="1114"/>
      <c r="G304" s="1114"/>
      <c r="H304" s="1114"/>
      <c r="I304" s="1114"/>
      <c r="J304" s="1114"/>
      <c r="K304" s="1114"/>
      <c r="L304" s="1114"/>
      <c r="M304" s="1114"/>
      <c r="N304" s="1115"/>
    </row>
    <row r="305" spans="1:14" ht="19.5" customHeight="1">
      <c r="A305" s="233"/>
      <c r="B305" s="247"/>
      <c r="C305" s="223"/>
      <c r="D305" s="223"/>
      <c r="E305" s="223"/>
      <c r="F305" s="223"/>
      <c r="G305" s="223"/>
      <c r="H305" s="223"/>
      <c r="I305" s="223"/>
      <c r="J305" s="223"/>
      <c r="K305" s="223"/>
      <c r="L305" s="223"/>
      <c r="M305" s="247"/>
    </row>
    <row r="306" spans="1:14" ht="19.5" customHeight="1">
      <c r="A306" s="233"/>
      <c r="B306" s="1092" t="s">
        <v>943</v>
      </c>
      <c r="C306" s="907"/>
      <c r="D306" s="907"/>
      <c r="E306" s="907"/>
      <c r="F306" s="907"/>
      <c r="G306" s="223"/>
      <c r="H306" s="223"/>
      <c r="I306" s="223"/>
      <c r="J306" s="223"/>
      <c r="K306" s="223"/>
      <c r="L306" s="223"/>
      <c r="M306" s="247"/>
    </row>
    <row r="307" spans="1:14" ht="19.5" customHeight="1">
      <c r="A307" s="233"/>
      <c r="B307" s="1092" t="s">
        <v>944</v>
      </c>
      <c r="C307" s="907"/>
      <c r="D307" s="907"/>
      <c r="E307" s="907"/>
      <c r="F307" s="223"/>
      <c r="G307" s="223"/>
      <c r="H307" s="223"/>
      <c r="I307" s="223"/>
      <c r="J307" s="223"/>
      <c r="K307" s="223"/>
      <c r="L307" s="223"/>
      <c r="M307" s="247"/>
    </row>
    <row r="308" spans="1:14" ht="19.5" customHeight="1">
      <c r="A308" s="233"/>
      <c r="B308" s="1123" t="s">
        <v>945</v>
      </c>
      <c r="C308" s="907"/>
      <c r="D308" s="223"/>
      <c r="E308" s="223"/>
      <c r="F308" s="223"/>
      <c r="G308" s="223"/>
      <c r="H308" s="223"/>
      <c r="I308" s="223"/>
      <c r="J308" s="223"/>
      <c r="K308" s="223"/>
      <c r="L308" s="223"/>
      <c r="M308" s="247"/>
    </row>
    <row r="309" spans="1:14" ht="19.5" customHeight="1">
      <c r="A309" s="233"/>
      <c r="B309" s="1123" t="s">
        <v>946</v>
      </c>
      <c r="C309" s="907"/>
      <c r="D309" s="907"/>
      <c r="E309" s="223"/>
      <c r="F309" s="223"/>
      <c r="G309" s="223"/>
      <c r="H309" s="223"/>
      <c r="I309" s="223"/>
      <c r="J309" s="223"/>
      <c r="K309" s="223"/>
      <c r="L309" s="223"/>
      <c r="M309" s="247"/>
    </row>
    <row r="310" spans="1:14" ht="19.5" customHeight="1">
      <c r="A310" s="233"/>
      <c r="B310" s="234" t="s">
        <v>947</v>
      </c>
      <c r="C310" s="223"/>
      <c r="D310" s="223"/>
      <c r="E310" s="223"/>
      <c r="F310" s="223"/>
      <c r="G310" s="223"/>
      <c r="H310" s="223"/>
      <c r="I310" s="223"/>
      <c r="J310" s="223"/>
      <c r="K310" s="223"/>
      <c r="L310" s="223"/>
      <c r="M310" s="247"/>
    </row>
    <row r="311" spans="1:14" ht="12.75" customHeight="1">
      <c r="A311" s="233"/>
      <c r="B311" s="247"/>
      <c r="C311" s="223"/>
      <c r="D311" s="223"/>
      <c r="E311" s="223"/>
      <c r="F311" s="223"/>
      <c r="G311" s="223"/>
      <c r="H311" s="223"/>
      <c r="I311" s="223"/>
      <c r="J311" s="223"/>
      <c r="K311" s="223"/>
      <c r="L311" s="223"/>
      <c r="M311" s="247"/>
    </row>
    <row r="312" spans="1:14" ht="19.5" customHeight="1">
      <c r="A312" s="233"/>
      <c r="B312" s="1092" t="s">
        <v>948</v>
      </c>
      <c r="C312" s="907"/>
      <c r="D312" s="907"/>
      <c r="E312" s="907"/>
      <c r="F312" s="907"/>
      <c r="G312" s="907"/>
      <c r="H312" s="907"/>
      <c r="I312" s="907"/>
      <c r="J312" s="907"/>
      <c r="K312" s="907"/>
      <c r="L312" s="907"/>
      <c r="M312" s="907"/>
      <c r="N312" s="907"/>
    </row>
    <row r="313" spans="1:14" ht="15" customHeight="1">
      <c r="A313" s="233"/>
      <c r="B313" s="215"/>
      <c r="C313" s="223"/>
      <c r="D313" s="223"/>
      <c r="E313" s="223"/>
      <c r="F313" s="223"/>
      <c r="G313" s="223"/>
      <c r="H313" s="223"/>
      <c r="I313" s="223"/>
      <c r="J313" s="223"/>
      <c r="K313" s="223"/>
      <c r="L313" s="223"/>
      <c r="M313" s="247"/>
    </row>
    <row r="314" spans="1:14" ht="19.5" customHeight="1">
      <c r="A314" s="233"/>
      <c r="B314" s="1092" t="s">
        <v>122</v>
      </c>
      <c r="C314" s="907"/>
      <c r="D314" s="907"/>
      <c r="E314" s="907"/>
      <c r="F314" s="907"/>
      <c r="G314" s="907"/>
      <c r="H314" s="907"/>
      <c r="I314" s="907"/>
      <c r="J314" s="907"/>
      <c r="K314" s="907"/>
      <c r="L314" s="907"/>
      <c r="M314" s="907"/>
      <c r="N314" s="907"/>
    </row>
    <row r="315" spans="1:14" ht="15" customHeight="1">
      <c r="A315" s="233"/>
      <c r="B315" s="215"/>
      <c r="C315" s="223"/>
      <c r="D315" s="223"/>
      <c r="E315" s="223"/>
      <c r="F315" s="223"/>
      <c r="G315" s="223"/>
      <c r="H315" s="223"/>
      <c r="I315" s="223"/>
      <c r="J315" s="223"/>
      <c r="K315" s="223"/>
      <c r="L315" s="223"/>
      <c r="M315" s="247"/>
    </row>
    <row r="316" spans="1:14" ht="19.5" customHeight="1">
      <c r="A316" s="233"/>
      <c r="B316" s="1092" t="s">
        <v>123</v>
      </c>
      <c r="C316" s="907"/>
      <c r="D316" s="907"/>
      <c r="E316" s="907"/>
      <c r="F316" s="907"/>
      <c r="G316" s="907"/>
      <c r="H316" s="907"/>
      <c r="I316" s="907"/>
      <c r="J316" s="907"/>
      <c r="K316" s="907"/>
      <c r="L316" s="907"/>
      <c r="M316" s="907"/>
      <c r="N316" s="907"/>
    </row>
    <row r="317" spans="1:14" ht="15" customHeight="1">
      <c r="A317" s="233"/>
      <c r="B317" s="215"/>
      <c r="C317" s="223"/>
      <c r="D317" s="223"/>
      <c r="E317" s="223"/>
      <c r="F317" s="223"/>
      <c r="G317" s="223"/>
      <c r="H317" s="223"/>
      <c r="I317" s="223"/>
      <c r="J317" s="223"/>
      <c r="K317" s="223"/>
      <c r="L317" s="223"/>
      <c r="M317" s="247"/>
    </row>
    <row r="318" spans="1:14" ht="19.5" customHeight="1">
      <c r="A318" s="233"/>
      <c r="B318" s="1092" t="s">
        <v>124</v>
      </c>
      <c r="C318" s="907"/>
      <c r="D318" s="907"/>
      <c r="E318" s="907"/>
      <c r="F318" s="907"/>
      <c r="G318" s="907"/>
      <c r="H318" s="907"/>
      <c r="I318" s="907"/>
      <c r="J318" s="907"/>
      <c r="K318" s="907"/>
      <c r="L318" s="907"/>
      <c r="M318" s="907"/>
      <c r="N318" s="907"/>
    </row>
    <row r="319" spans="1:14" ht="15" customHeight="1">
      <c r="A319" s="233"/>
      <c r="B319" s="215"/>
      <c r="C319" s="223"/>
      <c r="D319" s="223"/>
      <c r="E319" s="223"/>
      <c r="F319" s="223"/>
      <c r="G319" s="223"/>
      <c r="H319" s="223"/>
      <c r="I319" s="223"/>
      <c r="J319" s="223"/>
      <c r="K319" s="223"/>
      <c r="L319" s="223"/>
      <c r="M319" s="247"/>
    </row>
    <row r="320" spans="1:14" ht="19.5" customHeight="1">
      <c r="A320" s="233"/>
      <c r="B320" s="1092" t="s">
        <v>949</v>
      </c>
      <c r="C320" s="907"/>
      <c r="D320" s="907"/>
      <c r="E320" s="907"/>
      <c r="F320" s="907"/>
      <c r="G320" s="907"/>
      <c r="H320" s="907"/>
      <c r="I320" s="907"/>
      <c r="J320" s="907"/>
      <c r="K320" s="907"/>
      <c r="L320" s="907"/>
      <c r="M320" s="907"/>
      <c r="N320" s="907"/>
    </row>
    <row r="321" spans="1:15" ht="19.5" customHeight="1">
      <c r="A321" s="233"/>
      <c r="B321" s="907"/>
      <c r="C321" s="907"/>
      <c r="D321" s="907"/>
      <c r="E321" s="907"/>
      <c r="F321" s="907"/>
      <c r="G321" s="907"/>
      <c r="H321" s="907"/>
      <c r="I321" s="907"/>
      <c r="J321" s="907"/>
      <c r="K321" s="907"/>
      <c r="L321" s="907"/>
      <c r="M321" s="907"/>
      <c r="N321" s="907"/>
    </row>
    <row r="322" spans="1:15" ht="19.5" customHeight="1">
      <c r="A322" s="233"/>
      <c r="B322" s="907"/>
      <c r="C322" s="907"/>
      <c r="D322" s="907"/>
      <c r="E322" s="907"/>
      <c r="F322" s="907"/>
      <c r="G322" s="907"/>
      <c r="H322" s="907"/>
      <c r="I322" s="907"/>
      <c r="J322" s="907"/>
      <c r="K322" s="907"/>
      <c r="L322" s="907"/>
      <c r="M322" s="907"/>
      <c r="N322" s="907"/>
    </row>
    <row r="323" spans="1:15" ht="15" customHeight="1">
      <c r="A323" s="233"/>
      <c r="B323" s="215"/>
      <c r="C323" s="223"/>
      <c r="D323" s="223"/>
      <c r="E323" s="223"/>
      <c r="F323" s="223"/>
      <c r="G323" s="223"/>
      <c r="H323" s="223"/>
      <c r="I323" s="223"/>
      <c r="J323" s="223"/>
      <c r="K323" s="223"/>
      <c r="L323" s="223"/>
      <c r="M323" s="247"/>
    </row>
    <row r="324" spans="1:15" ht="19.5" customHeight="1">
      <c r="A324" s="233"/>
      <c r="B324" s="1092" t="s">
        <v>126</v>
      </c>
      <c r="C324" s="907"/>
      <c r="D324" s="907"/>
      <c r="E324" s="907"/>
      <c r="F324" s="907"/>
      <c r="G324" s="907"/>
      <c r="H324" s="907"/>
      <c r="I324" s="907"/>
      <c r="J324" s="907"/>
      <c r="K324" s="907"/>
      <c r="L324" s="907"/>
      <c r="M324" s="907"/>
      <c r="N324" s="907"/>
    </row>
    <row r="325" spans="1:15" ht="19.5" customHeight="1">
      <c r="A325" s="233"/>
      <c r="B325" s="907"/>
      <c r="C325" s="907"/>
      <c r="D325" s="907"/>
      <c r="E325" s="907"/>
      <c r="F325" s="907"/>
      <c r="G325" s="907"/>
      <c r="H325" s="907"/>
      <c r="I325" s="907"/>
      <c r="J325" s="907"/>
      <c r="K325" s="907"/>
      <c r="L325" s="907"/>
      <c r="M325" s="907"/>
      <c r="N325" s="907"/>
    </row>
    <row r="326" spans="1:15" ht="19.5" customHeight="1">
      <c r="A326" s="233"/>
      <c r="B326" s="247"/>
      <c r="C326" s="223"/>
      <c r="D326" s="223"/>
      <c r="E326" s="223"/>
      <c r="F326" s="223"/>
      <c r="G326" s="223"/>
      <c r="H326" s="223"/>
      <c r="I326" s="223"/>
      <c r="J326" s="223"/>
      <c r="K326" s="223"/>
      <c r="L326" s="223"/>
      <c r="M326" s="247"/>
    </row>
    <row r="327" spans="1:15" ht="15" customHeight="1">
      <c r="A327" s="233"/>
      <c r="B327" s="247"/>
      <c r="C327" s="223"/>
      <c r="D327" s="223"/>
      <c r="E327" s="223"/>
      <c r="F327" s="223"/>
      <c r="G327" s="223"/>
      <c r="H327" s="223"/>
      <c r="I327" s="223"/>
      <c r="J327" s="223"/>
      <c r="K327" s="223"/>
      <c r="L327" s="223"/>
      <c r="M327" s="247"/>
    </row>
    <row r="328" spans="1:15" ht="19.5" customHeight="1">
      <c r="A328" s="233"/>
      <c r="B328" s="1105" t="s">
        <v>950</v>
      </c>
      <c r="C328" s="907"/>
      <c r="D328" s="907"/>
      <c r="E328" s="907"/>
      <c r="F328" s="907"/>
      <c r="G328" s="907"/>
      <c r="H328" s="223"/>
      <c r="I328" s="223"/>
      <c r="J328" s="223"/>
      <c r="K328" s="223"/>
      <c r="L328" s="223"/>
      <c r="M328" s="247"/>
      <c r="O328" s="1"/>
    </row>
    <row r="329" spans="1:15" ht="9.75" customHeight="1">
      <c r="A329" s="233"/>
      <c r="B329" s="287"/>
      <c r="C329" s="287"/>
      <c r="D329" s="287"/>
      <c r="E329" s="287"/>
      <c r="F329" s="287"/>
      <c r="G329" s="287"/>
      <c r="H329" s="223"/>
      <c r="I329" s="223"/>
      <c r="J329" s="223"/>
      <c r="K329" s="223"/>
      <c r="L329" s="223"/>
      <c r="M329" s="247"/>
      <c r="O329" s="1"/>
    </row>
    <row r="330" spans="1:15" ht="19.5" customHeight="1">
      <c r="A330" s="233"/>
      <c r="B330" s="1106" t="s">
        <v>951</v>
      </c>
      <c r="C330" s="907"/>
      <c r="D330" s="907"/>
      <c r="E330" s="907"/>
      <c r="F330" s="907"/>
      <c r="G330" s="907"/>
      <c r="H330" s="907"/>
      <c r="I330" s="907"/>
      <c r="J330" s="907"/>
      <c r="K330" s="907"/>
      <c r="L330" s="907"/>
      <c r="M330" s="907"/>
      <c r="N330" s="907"/>
    </row>
    <row r="331" spans="1:15" ht="19.5" customHeight="1">
      <c r="A331" s="233"/>
      <c r="B331" s="907"/>
      <c r="C331" s="907"/>
      <c r="D331" s="907"/>
      <c r="E331" s="907"/>
      <c r="F331" s="907"/>
      <c r="G331" s="907"/>
      <c r="H331" s="907"/>
      <c r="I331" s="907"/>
      <c r="J331" s="907"/>
      <c r="K331" s="907"/>
      <c r="L331" s="907"/>
      <c r="M331" s="907"/>
      <c r="N331" s="907"/>
    </row>
    <row r="332" spans="1:15" ht="12" customHeight="1">
      <c r="A332" s="233"/>
      <c r="B332" s="287"/>
      <c r="C332" s="287"/>
      <c r="D332" s="287"/>
      <c r="E332" s="287"/>
      <c r="F332" s="287"/>
      <c r="G332" s="287"/>
      <c r="H332" s="223"/>
      <c r="I332" s="223"/>
      <c r="J332" s="223"/>
      <c r="K332" s="223"/>
      <c r="L332" s="223"/>
      <c r="M332" s="247"/>
    </row>
    <row r="333" spans="1:15" ht="19.5" customHeight="1">
      <c r="A333" s="233"/>
      <c r="B333" s="1107" t="s">
        <v>952</v>
      </c>
      <c r="C333" s="936"/>
      <c r="D333" s="936"/>
      <c r="E333" s="936"/>
      <c r="F333" s="936"/>
      <c r="G333" s="936"/>
      <c r="H333" s="936"/>
      <c r="I333" s="936"/>
      <c r="J333" s="936"/>
      <c r="K333" s="936"/>
      <c r="L333" s="936"/>
      <c r="M333" s="936"/>
      <c r="N333" s="1108"/>
    </row>
    <row r="334" spans="1:15" ht="19.5" customHeight="1">
      <c r="A334" s="221"/>
      <c r="B334" s="1098"/>
      <c r="C334" s="907"/>
      <c r="D334" s="907"/>
      <c r="E334" s="907"/>
      <c r="F334" s="907"/>
      <c r="G334" s="907"/>
      <c r="H334" s="907"/>
      <c r="I334" s="907"/>
      <c r="J334" s="907"/>
      <c r="K334" s="907"/>
      <c r="L334" s="907"/>
      <c r="M334" s="907"/>
      <c r="N334" s="903"/>
    </row>
    <row r="335" spans="1:15" ht="19.5" customHeight="1">
      <c r="A335" s="221"/>
      <c r="B335" s="1098"/>
      <c r="C335" s="907"/>
      <c r="D335" s="907"/>
      <c r="E335" s="907"/>
      <c r="F335" s="907"/>
      <c r="G335" s="907"/>
      <c r="H335" s="907"/>
      <c r="I335" s="907"/>
      <c r="J335" s="907"/>
      <c r="K335" s="907"/>
      <c r="L335" s="907"/>
      <c r="M335" s="907"/>
      <c r="N335" s="903"/>
      <c r="O335" s="288"/>
    </row>
    <row r="336" spans="1:15" ht="19.5" customHeight="1">
      <c r="A336" s="221"/>
      <c r="B336" s="1098"/>
      <c r="C336" s="907"/>
      <c r="D336" s="907"/>
      <c r="E336" s="907"/>
      <c r="F336" s="907"/>
      <c r="G336" s="907"/>
      <c r="H336" s="907"/>
      <c r="I336" s="907"/>
      <c r="J336" s="907"/>
      <c r="K336" s="907"/>
      <c r="L336" s="907"/>
      <c r="M336" s="907"/>
      <c r="N336" s="903"/>
      <c r="O336" s="288"/>
    </row>
    <row r="337" spans="1:15" ht="19.5" customHeight="1">
      <c r="A337" s="221"/>
      <c r="B337" s="1098"/>
      <c r="C337" s="907"/>
      <c r="D337" s="907"/>
      <c r="E337" s="907"/>
      <c r="F337" s="907"/>
      <c r="G337" s="907"/>
      <c r="H337" s="907"/>
      <c r="I337" s="907"/>
      <c r="J337" s="907"/>
      <c r="K337" s="907"/>
      <c r="L337" s="907"/>
      <c r="M337" s="907"/>
      <c r="N337" s="903"/>
      <c r="O337" s="288"/>
    </row>
    <row r="338" spans="1:15" ht="19.5" customHeight="1">
      <c r="A338" s="221"/>
      <c r="B338" s="1098"/>
      <c r="C338" s="907"/>
      <c r="D338" s="907"/>
      <c r="E338" s="907"/>
      <c r="F338" s="907"/>
      <c r="G338" s="907"/>
      <c r="H338" s="907"/>
      <c r="I338" s="907"/>
      <c r="J338" s="907"/>
      <c r="K338" s="907"/>
      <c r="L338" s="907"/>
      <c r="M338" s="907"/>
      <c r="N338" s="903"/>
      <c r="O338" s="288"/>
    </row>
    <row r="339" spans="1:15" ht="19.5" customHeight="1">
      <c r="A339" s="221"/>
      <c r="B339" s="1098"/>
      <c r="C339" s="907"/>
      <c r="D339" s="907"/>
      <c r="E339" s="907"/>
      <c r="F339" s="907"/>
      <c r="G339" s="907"/>
      <c r="H339" s="907"/>
      <c r="I339" s="907"/>
      <c r="J339" s="907"/>
      <c r="K339" s="907"/>
      <c r="L339" s="907"/>
      <c r="M339" s="907"/>
      <c r="N339" s="903"/>
      <c r="O339" s="288"/>
    </row>
    <row r="340" spans="1:15" ht="19.5" customHeight="1">
      <c r="A340" s="221"/>
      <c r="B340" s="1098"/>
      <c r="C340" s="907"/>
      <c r="D340" s="907"/>
      <c r="E340" s="907"/>
      <c r="F340" s="907"/>
      <c r="G340" s="907"/>
      <c r="H340" s="907"/>
      <c r="I340" s="907"/>
      <c r="J340" s="907"/>
      <c r="K340" s="907"/>
      <c r="L340" s="907"/>
      <c r="M340" s="907"/>
      <c r="N340" s="903"/>
      <c r="O340" s="288"/>
    </row>
    <row r="341" spans="1:15" ht="19.5" customHeight="1">
      <c r="A341" s="221"/>
      <c r="B341" s="1098"/>
      <c r="C341" s="907"/>
      <c r="D341" s="907"/>
      <c r="E341" s="907"/>
      <c r="F341" s="907"/>
      <c r="G341" s="907"/>
      <c r="H341" s="907"/>
      <c r="I341" s="907"/>
      <c r="J341" s="907"/>
      <c r="K341" s="907"/>
      <c r="L341" s="907"/>
      <c r="M341" s="907"/>
      <c r="N341" s="903"/>
      <c r="O341" s="288"/>
    </row>
    <row r="342" spans="1:15" ht="19.5" customHeight="1">
      <c r="A342" s="221"/>
      <c r="B342" s="1098"/>
      <c r="C342" s="907"/>
      <c r="D342" s="907"/>
      <c r="E342" s="907"/>
      <c r="F342" s="907"/>
      <c r="G342" s="907"/>
      <c r="H342" s="907"/>
      <c r="I342" s="907"/>
      <c r="J342" s="907"/>
      <c r="K342" s="907"/>
      <c r="L342" s="907"/>
      <c r="M342" s="907"/>
      <c r="N342" s="903"/>
      <c r="O342" s="288"/>
    </row>
    <row r="343" spans="1:15" ht="19.5" customHeight="1">
      <c r="A343" s="221"/>
      <c r="B343" s="1098"/>
      <c r="C343" s="907"/>
      <c r="D343" s="907"/>
      <c r="E343" s="907"/>
      <c r="F343" s="907"/>
      <c r="G343" s="907"/>
      <c r="H343" s="907"/>
      <c r="I343" s="907"/>
      <c r="J343" s="907"/>
      <c r="K343" s="907"/>
      <c r="L343" s="907"/>
      <c r="M343" s="907"/>
      <c r="N343" s="903"/>
      <c r="O343" s="288"/>
    </row>
    <row r="344" spans="1:15" ht="19.5" customHeight="1">
      <c r="A344" s="221"/>
      <c r="B344" s="1098"/>
      <c r="C344" s="907"/>
      <c r="D344" s="907"/>
      <c r="E344" s="907"/>
      <c r="F344" s="907"/>
      <c r="G344" s="907"/>
      <c r="H344" s="907"/>
      <c r="I344" s="907"/>
      <c r="J344" s="907"/>
      <c r="K344" s="907"/>
      <c r="L344" s="907"/>
      <c r="M344" s="907"/>
      <c r="N344" s="903"/>
      <c r="O344" s="288"/>
    </row>
    <row r="345" spans="1:15" ht="19.5" customHeight="1">
      <c r="A345" s="221"/>
      <c r="B345" s="1098"/>
      <c r="C345" s="907"/>
      <c r="D345" s="907"/>
      <c r="E345" s="907"/>
      <c r="F345" s="907"/>
      <c r="G345" s="907"/>
      <c r="H345" s="907"/>
      <c r="I345" s="907"/>
      <c r="J345" s="907"/>
      <c r="K345" s="907"/>
      <c r="L345" s="907"/>
      <c r="M345" s="907"/>
      <c r="N345" s="903"/>
      <c r="O345" s="288"/>
    </row>
    <row r="346" spans="1:15" ht="19.5" customHeight="1">
      <c r="A346" s="221"/>
      <c r="B346" s="1098"/>
      <c r="C346" s="907"/>
      <c r="D346" s="907"/>
      <c r="E346" s="907"/>
      <c r="F346" s="907"/>
      <c r="G346" s="907"/>
      <c r="H346" s="907"/>
      <c r="I346" s="907"/>
      <c r="J346" s="907"/>
      <c r="K346" s="907"/>
      <c r="L346" s="907"/>
      <c r="M346" s="907"/>
      <c r="N346" s="903"/>
      <c r="O346" s="288"/>
    </row>
    <row r="347" spans="1:15" ht="19.5" customHeight="1">
      <c r="A347" s="221"/>
      <c r="B347" s="1098"/>
      <c r="C347" s="907"/>
      <c r="D347" s="907"/>
      <c r="E347" s="907"/>
      <c r="F347" s="907"/>
      <c r="G347" s="907"/>
      <c r="H347" s="907"/>
      <c r="I347" s="907"/>
      <c r="J347" s="907"/>
      <c r="K347" s="907"/>
      <c r="L347" s="907"/>
      <c r="M347" s="907"/>
      <c r="N347" s="903"/>
      <c r="O347" s="288"/>
    </row>
    <row r="348" spans="1:15" ht="19.5" customHeight="1">
      <c r="A348" s="221"/>
      <c r="B348" s="1098"/>
      <c r="C348" s="907"/>
      <c r="D348" s="907"/>
      <c r="E348" s="907"/>
      <c r="F348" s="907"/>
      <c r="G348" s="907"/>
      <c r="H348" s="907"/>
      <c r="I348" s="907"/>
      <c r="J348" s="907"/>
      <c r="K348" s="907"/>
      <c r="L348" s="907"/>
      <c r="M348" s="907"/>
      <c r="N348" s="903"/>
      <c r="O348" s="223"/>
    </row>
    <row r="349" spans="1:15" ht="19.5" customHeight="1">
      <c r="A349" s="221"/>
      <c r="B349" s="1098"/>
      <c r="C349" s="907"/>
      <c r="D349" s="907"/>
      <c r="E349" s="907"/>
      <c r="F349" s="907"/>
      <c r="G349" s="907"/>
      <c r="H349" s="907"/>
      <c r="I349" s="907"/>
      <c r="J349" s="907"/>
      <c r="K349" s="907"/>
      <c r="L349" s="907"/>
      <c r="M349" s="907"/>
      <c r="N349" s="903"/>
      <c r="O349" s="206"/>
    </row>
    <row r="350" spans="1:15" ht="19.5" customHeight="1">
      <c r="A350" s="221"/>
      <c r="B350" s="1098"/>
      <c r="C350" s="907"/>
      <c r="D350" s="907"/>
      <c r="E350" s="907"/>
      <c r="F350" s="907"/>
      <c r="G350" s="907"/>
      <c r="H350" s="907"/>
      <c r="I350" s="907"/>
      <c r="J350" s="907"/>
      <c r="K350" s="907"/>
      <c r="L350" s="907"/>
      <c r="M350" s="907"/>
      <c r="N350" s="903"/>
      <c r="O350" s="223"/>
    </row>
    <row r="351" spans="1:15" ht="15" customHeight="1">
      <c r="B351" s="1098"/>
      <c r="C351" s="907"/>
      <c r="D351" s="907"/>
      <c r="E351" s="907"/>
      <c r="F351" s="907"/>
      <c r="G351" s="907"/>
      <c r="H351" s="907"/>
      <c r="I351" s="907"/>
      <c r="J351" s="907"/>
      <c r="K351" s="907"/>
      <c r="L351" s="907"/>
      <c r="M351" s="907"/>
      <c r="N351" s="903"/>
    </row>
    <row r="352" spans="1:15" ht="14.25" customHeight="1">
      <c r="A352" s="223"/>
      <c r="B352" s="1098"/>
      <c r="C352" s="907"/>
      <c r="D352" s="907"/>
      <c r="E352" s="907"/>
      <c r="F352" s="907"/>
      <c r="G352" s="907"/>
      <c r="H352" s="907"/>
      <c r="I352" s="907"/>
      <c r="J352" s="907"/>
      <c r="K352" s="907"/>
      <c r="L352" s="907"/>
      <c r="M352" s="907"/>
      <c r="N352" s="903"/>
    </row>
    <row r="353" spans="1:14" ht="30" customHeight="1">
      <c r="A353" s="288"/>
      <c r="B353" s="1100"/>
      <c r="C353" s="1101"/>
      <c r="D353" s="1101"/>
      <c r="E353" s="1101"/>
      <c r="F353" s="1101"/>
      <c r="G353" s="1101"/>
      <c r="H353" s="1101"/>
      <c r="I353" s="1101"/>
      <c r="J353" s="1101"/>
      <c r="K353" s="1101"/>
      <c r="L353" s="1101"/>
      <c r="M353" s="1101"/>
      <c r="N353" s="1109"/>
    </row>
    <row r="354" spans="1:14" ht="15.75" customHeight="1">
      <c r="A354" s="288"/>
      <c r="B354" s="289"/>
      <c r="M354" s="289"/>
    </row>
    <row r="355" spans="1:14" ht="15.75" customHeight="1">
      <c r="A355" s="288"/>
      <c r="B355" s="289"/>
      <c r="C355" s="1110" t="s">
        <v>953</v>
      </c>
      <c r="D355" s="1111"/>
      <c r="E355" s="1111"/>
      <c r="F355" s="1111"/>
      <c r="G355" s="1111"/>
      <c r="H355" s="1111"/>
      <c r="I355" s="1111"/>
      <c r="J355" s="1111"/>
      <c r="K355" s="1111"/>
      <c r="L355" s="1112"/>
      <c r="M355" s="289"/>
    </row>
    <row r="356" spans="1:14" ht="15.75" customHeight="1">
      <c r="A356" s="288"/>
      <c r="B356" s="289"/>
      <c r="C356" s="1113"/>
      <c r="D356" s="1114"/>
      <c r="E356" s="1114"/>
      <c r="F356" s="1114"/>
      <c r="G356" s="1114"/>
      <c r="H356" s="1114"/>
      <c r="I356" s="1114"/>
      <c r="J356" s="1114"/>
      <c r="K356" s="1114"/>
      <c r="L356" s="1115"/>
      <c r="M356" s="289"/>
    </row>
    <row r="357" spans="1:14" ht="15" customHeight="1">
      <c r="A357" s="288"/>
      <c r="B357" s="289"/>
      <c r="C357" s="289"/>
      <c r="D357" s="289"/>
      <c r="E357" s="289"/>
      <c r="F357" s="289"/>
      <c r="G357" s="289"/>
      <c r="H357" s="289"/>
      <c r="I357" s="289"/>
      <c r="J357" s="289"/>
      <c r="K357" s="289"/>
      <c r="L357" s="289"/>
      <c r="M357" s="289"/>
    </row>
    <row r="358" spans="1:14" ht="14.25" customHeight="1">
      <c r="A358" s="288"/>
      <c r="B358" s="236"/>
      <c r="C358" s="236"/>
      <c r="D358" s="236"/>
      <c r="E358" s="236"/>
      <c r="F358" s="236"/>
      <c r="G358" s="236"/>
      <c r="H358" s="236"/>
      <c r="I358" s="236"/>
      <c r="J358" s="236"/>
      <c r="K358" s="236"/>
      <c r="L358" s="236"/>
      <c r="M358" s="236"/>
      <c r="N358" s="1"/>
    </row>
    <row r="359" spans="1:14" ht="28.5" customHeight="1">
      <c r="A359" s="224"/>
      <c r="B359" s="1116" t="s">
        <v>954</v>
      </c>
      <c r="C359" s="1117"/>
      <c r="D359" s="1117"/>
      <c r="E359" s="1117"/>
      <c r="F359" s="1117"/>
      <c r="G359" s="1117"/>
      <c r="H359" s="1117"/>
      <c r="I359" s="1117"/>
      <c r="J359" s="1117"/>
      <c r="K359" s="1117"/>
      <c r="L359" s="1117"/>
      <c r="M359" s="1117"/>
      <c r="N359" s="1118"/>
    </row>
    <row r="360" spans="1:14" ht="11.25" customHeight="1">
      <c r="A360" s="224"/>
      <c r="B360" s="290"/>
      <c r="C360" s="291"/>
      <c r="D360" s="291"/>
      <c r="E360" s="291"/>
      <c r="F360" s="291"/>
      <c r="G360" s="291"/>
      <c r="H360" s="291"/>
      <c r="I360" s="291"/>
      <c r="J360" s="291"/>
      <c r="K360" s="291"/>
      <c r="L360" s="291"/>
      <c r="M360" s="291"/>
      <c r="N360" s="292"/>
    </row>
    <row r="361" spans="1:14" ht="19.5" customHeight="1">
      <c r="A361" s="224"/>
      <c r="B361" s="1119" t="s">
        <v>955</v>
      </c>
      <c r="C361" s="955"/>
      <c r="D361" s="955"/>
      <c r="E361" s="955"/>
      <c r="F361" s="955"/>
      <c r="G361" s="955"/>
      <c r="H361" s="955"/>
      <c r="I361" s="955"/>
      <c r="J361" s="955"/>
      <c r="K361" s="955"/>
      <c r="L361" s="955"/>
      <c r="M361" s="955"/>
      <c r="N361" s="1094"/>
    </row>
    <row r="362" spans="1:14" ht="19.5" customHeight="1">
      <c r="A362" s="224"/>
      <c r="B362" s="293" t="s">
        <v>45</v>
      </c>
      <c r="C362" s="1095" t="s">
        <v>956</v>
      </c>
      <c r="D362" s="1096"/>
      <c r="E362" s="1096"/>
      <c r="F362" s="1096"/>
      <c r="G362" s="1096"/>
      <c r="H362" s="1096"/>
      <c r="I362" s="1096"/>
      <c r="J362" s="1096"/>
      <c r="K362" s="1096"/>
      <c r="L362" s="1096"/>
      <c r="M362" s="1096"/>
      <c r="N362" s="1097"/>
    </row>
    <row r="363" spans="1:14" ht="19.5" customHeight="1">
      <c r="A363" s="224"/>
      <c r="B363" s="290"/>
      <c r="C363" s="1098"/>
      <c r="D363" s="907"/>
      <c r="E363" s="907"/>
      <c r="F363" s="907"/>
      <c r="G363" s="907"/>
      <c r="H363" s="907"/>
      <c r="I363" s="907"/>
      <c r="J363" s="907"/>
      <c r="K363" s="907"/>
      <c r="L363" s="907"/>
      <c r="M363" s="907"/>
      <c r="N363" s="1099"/>
    </row>
    <row r="364" spans="1:14" ht="19.5" customHeight="1">
      <c r="A364" s="224"/>
      <c r="B364" s="290"/>
      <c r="C364" s="1100"/>
      <c r="D364" s="1101"/>
      <c r="E364" s="1101"/>
      <c r="F364" s="1101"/>
      <c r="G364" s="1101"/>
      <c r="H364" s="1101"/>
      <c r="I364" s="1101"/>
      <c r="J364" s="1101"/>
      <c r="K364" s="1101"/>
      <c r="L364" s="1101"/>
      <c r="M364" s="1101"/>
      <c r="N364" s="1102"/>
    </row>
    <row r="365" spans="1:14" ht="19.5" customHeight="1">
      <c r="A365" s="224"/>
      <c r="B365" s="293" t="s">
        <v>45</v>
      </c>
      <c r="C365" s="1093" t="s">
        <v>957</v>
      </c>
      <c r="D365" s="955"/>
      <c r="E365" s="955"/>
      <c r="F365" s="955"/>
      <c r="G365" s="955"/>
      <c r="H365" s="955"/>
      <c r="I365" s="955"/>
      <c r="J365" s="955"/>
      <c r="K365" s="955"/>
      <c r="L365" s="955"/>
      <c r="M365" s="955"/>
      <c r="N365" s="1094"/>
    </row>
    <row r="366" spans="1:14" ht="19.5" customHeight="1">
      <c r="A366" s="224"/>
      <c r="B366" s="293" t="s">
        <v>45</v>
      </c>
      <c r="C366" s="1093" t="s">
        <v>958</v>
      </c>
      <c r="D366" s="955"/>
      <c r="E366" s="955"/>
      <c r="F366" s="955"/>
      <c r="G366" s="955"/>
      <c r="H366" s="955"/>
      <c r="I366" s="955"/>
      <c r="J366" s="955"/>
      <c r="K366" s="955"/>
      <c r="L366" s="955"/>
      <c r="M366" s="955"/>
      <c r="N366" s="1094"/>
    </row>
    <row r="367" spans="1:14" ht="19.5" customHeight="1">
      <c r="A367" s="224"/>
      <c r="B367" s="293" t="s">
        <v>45</v>
      </c>
      <c r="C367" s="1095" t="s">
        <v>959</v>
      </c>
      <c r="D367" s="1096"/>
      <c r="E367" s="1096"/>
      <c r="F367" s="1096"/>
      <c r="G367" s="1096"/>
      <c r="H367" s="1096"/>
      <c r="I367" s="1096"/>
      <c r="J367" s="1096"/>
      <c r="K367" s="1096"/>
      <c r="L367" s="1096"/>
      <c r="M367" s="1096"/>
      <c r="N367" s="1097"/>
    </row>
    <row r="368" spans="1:14" ht="19.5" customHeight="1">
      <c r="A368" s="224"/>
      <c r="B368" s="290"/>
      <c r="C368" s="1098"/>
      <c r="D368" s="907"/>
      <c r="E368" s="907"/>
      <c r="F368" s="907"/>
      <c r="G368" s="907"/>
      <c r="H368" s="907"/>
      <c r="I368" s="907"/>
      <c r="J368" s="907"/>
      <c r="K368" s="907"/>
      <c r="L368" s="907"/>
      <c r="M368" s="907"/>
      <c r="N368" s="1099"/>
    </row>
    <row r="369" spans="1:14" ht="19.5" customHeight="1">
      <c r="A369" s="224"/>
      <c r="B369" s="290"/>
      <c r="C369" s="1098"/>
      <c r="D369" s="907"/>
      <c r="E369" s="907"/>
      <c r="F369" s="907"/>
      <c r="G369" s="907"/>
      <c r="H369" s="907"/>
      <c r="I369" s="907"/>
      <c r="J369" s="907"/>
      <c r="K369" s="907"/>
      <c r="L369" s="907"/>
      <c r="M369" s="907"/>
      <c r="N369" s="1099"/>
    </row>
    <row r="370" spans="1:14" ht="19.5" customHeight="1">
      <c r="A370" s="224"/>
      <c r="B370" s="290"/>
      <c r="C370" s="1098"/>
      <c r="D370" s="907"/>
      <c r="E370" s="907"/>
      <c r="F370" s="907"/>
      <c r="G370" s="907"/>
      <c r="H370" s="907"/>
      <c r="I370" s="907"/>
      <c r="J370" s="907"/>
      <c r="K370" s="907"/>
      <c r="L370" s="907"/>
      <c r="M370" s="907"/>
      <c r="N370" s="1099"/>
    </row>
    <row r="371" spans="1:14" ht="19.5" customHeight="1">
      <c r="A371" s="224"/>
      <c r="B371" s="290"/>
      <c r="C371" s="1098"/>
      <c r="D371" s="907"/>
      <c r="E371" s="907"/>
      <c r="F371" s="907"/>
      <c r="G371" s="907"/>
      <c r="H371" s="907"/>
      <c r="I371" s="907"/>
      <c r="J371" s="907"/>
      <c r="K371" s="907"/>
      <c r="L371" s="907"/>
      <c r="M371" s="907"/>
      <c r="N371" s="1099"/>
    </row>
    <row r="372" spans="1:14" ht="19.5" customHeight="1">
      <c r="A372" s="224"/>
      <c r="B372" s="290"/>
      <c r="C372" s="1100"/>
      <c r="D372" s="1101"/>
      <c r="E372" s="1101"/>
      <c r="F372" s="1101"/>
      <c r="G372" s="1101"/>
      <c r="H372" s="1101"/>
      <c r="I372" s="1101"/>
      <c r="J372" s="1101"/>
      <c r="K372" s="1101"/>
      <c r="L372" s="1101"/>
      <c r="M372" s="1101"/>
      <c r="N372" s="1102"/>
    </row>
    <row r="373" spans="1:14" ht="19.5" customHeight="1">
      <c r="A373" s="224"/>
      <c r="B373" s="293" t="s">
        <v>45</v>
      </c>
      <c r="C373" s="1103" t="s">
        <v>960</v>
      </c>
      <c r="D373" s="955"/>
      <c r="E373" s="955"/>
      <c r="F373" s="955"/>
      <c r="G373" s="955"/>
      <c r="H373" s="955"/>
      <c r="I373" s="955"/>
      <c r="J373" s="955"/>
      <c r="K373" s="955"/>
      <c r="L373" s="955"/>
      <c r="M373" s="955"/>
      <c r="N373" s="1094"/>
    </row>
    <row r="374" spans="1:14" ht="15.75" customHeight="1">
      <c r="A374" s="224"/>
      <c r="B374" s="294"/>
      <c r="C374" s="295"/>
      <c r="D374" s="295"/>
      <c r="E374" s="295"/>
      <c r="F374" s="295"/>
      <c r="G374" s="295"/>
      <c r="H374" s="295"/>
      <c r="I374" s="295"/>
      <c r="J374" s="295"/>
      <c r="K374" s="295"/>
      <c r="L374" s="295"/>
      <c r="M374" s="295"/>
      <c r="N374" s="296"/>
    </row>
    <row r="375" spans="1:14" ht="15.75" customHeight="1">
      <c r="A375" s="224"/>
    </row>
    <row r="376" spans="1:14" ht="15.75" customHeight="1">
      <c r="A376" s="224"/>
    </row>
    <row r="377" spans="1:14" ht="27.75" customHeight="1">
      <c r="A377" s="297"/>
      <c r="B377" s="298"/>
      <c r="C377" s="298"/>
      <c r="D377" s="298"/>
      <c r="E377" s="298"/>
      <c r="F377" s="298"/>
      <c r="G377" s="298"/>
      <c r="H377" s="298"/>
      <c r="I377" s="298"/>
      <c r="J377" s="223"/>
      <c r="K377" s="223"/>
      <c r="L377" s="223"/>
      <c r="M377" s="223"/>
    </row>
    <row r="378" spans="1:14" ht="19.5" customHeight="1"/>
    <row r="379" spans="1:14" ht="15.75" customHeight="1">
      <c r="A379" s="237"/>
      <c r="B379" s="1104" t="s">
        <v>128</v>
      </c>
      <c r="C379" s="907"/>
      <c r="D379" s="907"/>
      <c r="E379" s="907"/>
      <c r="F379" s="907"/>
      <c r="G379" s="907"/>
      <c r="H379" s="907"/>
      <c r="I379" s="907"/>
      <c r="J379" s="907"/>
      <c r="K379" s="907"/>
      <c r="L379" s="907"/>
      <c r="M379" s="907"/>
      <c r="N379" s="907"/>
    </row>
    <row r="380" spans="1:14" ht="15.75" customHeight="1"/>
    <row r="381" spans="1:14" ht="15.75" customHeight="1"/>
    <row r="382" spans="1:14" ht="15.75" customHeight="1"/>
    <row r="383" spans="1:14" ht="15.75" customHeight="1"/>
    <row r="384" spans="1:1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155">
    <mergeCell ref="B64:N64"/>
    <mergeCell ref="B152:N154"/>
    <mergeCell ref="B159:N160"/>
    <mergeCell ref="B167:N169"/>
    <mergeCell ref="B173:N174"/>
    <mergeCell ref="B177:N178"/>
    <mergeCell ref="B180:N181"/>
    <mergeCell ref="B183:N187"/>
    <mergeCell ref="B189:N191"/>
    <mergeCell ref="B81:N81"/>
    <mergeCell ref="B83:N85"/>
    <mergeCell ref="C86:L89"/>
    <mergeCell ref="C90:L94"/>
    <mergeCell ref="B96:N98"/>
    <mergeCell ref="B101:N102"/>
    <mergeCell ref="B104:N104"/>
    <mergeCell ref="B107:N109"/>
    <mergeCell ref="B111:N111"/>
    <mergeCell ref="B115:N115"/>
    <mergeCell ref="B123:N125"/>
    <mergeCell ref="B127:N127"/>
    <mergeCell ref="B129:N131"/>
    <mergeCell ref="B133:N135"/>
    <mergeCell ref="C136:D137"/>
    <mergeCell ref="B36:N39"/>
    <mergeCell ref="B42:N48"/>
    <mergeCell ref="D50:L50"/>
    <mergeCell ref="B52:N56"/>
    <mergeCell ref="B58:C58"/>
    <mergeCell ref="B60:E60"/>
    <mergeCell ref="B61:C61"/>
    <mergeCell ref="B62:N62"/>
    <mergeCell ref="B63:F63"/>
    <mergeCell ref="B2:N2"/>
    <mergeCell ref="B3:N3"/>
    <mergeCell ref="B10:N13"/>
    <mergeCell ref="B16:N20"/>
    <mergeCell ref="B21:N25"/>
    <mergeCell ref="B28:N29"/>
    <mergeCell ref="B30:N31"/>
    <mergeCell ref="B32:N32"/>
    <mergeCell ref="B33:N33"/>
    <mergeCell ref="E136:J136"/>
    <mergeCell ref="F137:N137"/>
    <mergeCell ref="B139:N140"/>
    <mergeCell ref="B145:N145"/>
    <mergeCell ref="B147:N147"/>
    <mergeCell ref="C148:G148"/>
    <mergeCell ref="C149:F149"/>
    <mergeCell ref="B151:N151"/>
    <mergeCell ref="B230:N230"/>
    <mergeCell ref="C231:N231"/>
    <mergeCell ref="B233:N233"/>
    <mergeCell ref="C234:N234"/>
    <mergeCell ref="B202:N204"/>
    <mergeCell ref="C206:N206"/>
    <mergeCell ref="C207:N207"/>
    <mergeCell ref="C208:N208"/>
    <mergeCell ref="C209:N209"/>
    <mergeCell ref="B193:N194"/>
    <mergeCell ref="B236:N236"/>
    <mergeCell ref="D237:N237"/>
    <mergeCell ref="B239:N239"/>
    <mergeCell ref="F259:G261"/>
    <mergeCell ref="H259:I261"/>
    <mergeCell ref="J259:K261"/>
    <mergeCell ref="L259:M261"/>
    <mergeCell ref="N259:N261"/>
    <mergeCell ref="O259:O261"/>
    <mergeCell ref="B260:C260"/>
    <mergeCell ref="B261:C261"/>
    <mergeCell ref="D261:E261"/>
    <mergeCell ref="J254:K254"/>
    <mergeCell ref="L254:M254"/>
    <mergeCell ref="C240:N240"/>
    <mergeCell ref="D241:N241"/>
    <mergeCell ref="D242:N242"/>
    <mergeCell ref="B246:N246"/>
    <mergeCell ref="B248:N248"/>
    <mergeCell ref="B254:C254"/>
    <mergeCell ref="D254:E254"/>
    <mergeCell ref="L255:M257"/>
    <mergeCell ref="N255:N257"/>
    <mergeCell ref="O255:O257"/>
    <mergeCell ref="B266:C266"/>
    <mergeCell ref="D266:E266"/>
    <mergeCell ref="F266:G266"/>
    <mergeCell ref="H266:I266"/>
    <mergeCell ref="J266:K266"/>
    <mergeCell ref="D262:E262"/>
    <mergeCell ref="F262:G262"/>
    <mergeCell ref="H262:I262"/>
    <mergeCell ref="J262:K262"/>
    <mergeCell ref="B262:C262"/>
    <mergeCell ref="B263:C263"/>
    <mergeCell ref="D263:E263"/>
    <mergeCell ref="F263:G265"/>
    <mergeCell ref="H263:I265"/>
    <mergeCell ref="J263:K265"/>
    <mergeCell ref="D267:E267"/>
    <mergeCell ref="F267:G267"/>
    <mergeCell ref="H267:I267"/>
    <mergeCell ref="J267:K267"/>
    <mergeCell ref="L267:M267"/>
    <mergeCell ref="C270:N270"/>
    <mergeCell ref="C271:N271"/>
    <mergeCell ref="C272:N272"/>
    <mergeCell ref="B276:N276"/>
    <mergeCell ref="B282:N291"/>
    <mergeCell ref="B293:N304"/>
    <mergeCell ref="B306:F306"/>
    <mergeCell ref="B307:E307"/>
    <mergeCell ref="B308:C308"/>
    <mergeCell ref="B309:D309"/>
    <mergeCell ref="B312:N312"/>
    <mergeCell ref="B314:N314"/>
    <mergeCell ref="B316:N316"/>
    <mergeCell ref="B318:N318"/>
    <mergeCell ref="B320:N322"/>
    <mergeCell ref="B324:N325"/>
    <mergeCell ref="C365:N365"/>
    <mergeCell ref="C366:N366"/>
    <mergeCell ref="C367:N372"/>
    <mergeCell ref="C373:N373"/>
    <mergeCell ref="B379:N379"/>
    <mergeCell ref="B328:G328"/>
    <mergeCell ref="B330:N331"/>
    <mergeCell ref="B333:N353"/>
    <mergeCell ref="C355:L356"/>
    <mergeCell ref="B359:N359"/>
    <mergeCell ref="B361:N361"/>
    <mergeCell ref="C362:N364"/>
    <mergeCell ref="B259:C259"/>
    <mergeCell ref="D259:E259"/>
    <mergeCell ref="N263:N265"/>
    <mergeCell ref="O263:O265"/>
    <mergeCell ref="D255:E255"/>
    <mergeCell ref="D256:E257"/>
    <mergeCell ref="D258:E258"/>
    <mergeCell ref="F254:G254"/>
    <mergeCell ref="H254:I254"/>
    <mergeCell ref="B255:C255"/>
    <mergeCell ref="F255:G257"/>
    <mergeCell ref="H255:I257"/>
    <mergeCell ref="J255:K257"/>
    <mergeCell ref="B256:C256"/>
    <mergeCell ref="B257:C257"/>
    <mergeCell ref="B258:C258"/>
    <mergeCell ref="F258:G258"/>
    <mergeCell ref="H258:I258"/>
    <mergeCell ref="J258:K258"/>
    <mergeCell ref="L263:M265"/>
    <mergeCell ref="D265:E265"/>
    <mergeCell ref="B264:C264"/>
    <mergeCell ref="B265:C265"/>
  </mergeCells>
  <printOptions horizontalCentered="1"/>
  <pageMargins left="0.25" right="0.25" top="0.25" bottom="0.25" header="0" footer="0"/>
  <pageSetup orientation="portrait"/>
  <headerFooter>
    <oddFooter>&amp;L&amp;F&amp;CINSTRUCTIONS &amp;R&amp;A  &amp;P</oddFooter>
  </headerFooter>
  <rowBreaks count="8" manualBreakCount="8">
    <brk id="178" man="1"/>
    <brk id="226" man="1"/>
    <brk id="51" man="1"/>
    <brk id="291" man="1"/>
    <brk id="138" man="1"/>
    <brk id="331" man="1"/>
    <brk id="251" man="1"/>
    <brk id="95" man="1"/>
  </rowBreaks>
  <colBreaks count="1" manualBreakCount="1">
    <brk id="16" man="1"/>
  </colBreaks>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view="pageBreakPreview" zoomScale="60" zoomScaleNormal="70" workbookViewId="0">
      <selection activeCell="G5" sqref="G5:I5"/>
    </sheetView>
  </sheetViews>
  <sheetFormatPr defaultColWidth="10.109375" defaultRowHeight="15" customHeight="1"/>
  <cols>
    <col min="1" max="1" width="6.77734375" customWidth="1"/>
    <col min="2" max="2" width="8.21875" customWidth="1"/>
    <col min="3" max="3" width="11.77734375" customWidth="1"/>
    <col min="4" max="4" width="25.5546875" customWidth="1"/>
    <col min="5" max="5" width="17.77734375" customWidth="1"/>
    <col min="6" max="6" width="11.6640625" customWidth="1"/>
    <col min="7" max="7" width="22.44140625" customWidth="1"/>
    <col min="8" max="8" width="24" customWidth="1"/>
    <col min="9" max="9" width="12.5546875" customWidth="1"/>
    <col min="10" max="10" width="8.5546875" customWidth="1"/>
    <col min="11" max="11" width="11.109375" customWidth="1"/>
    <col min="12" max="12" width="17.77734375" customWidth="1"/>
    <col min="13" max="13" width="17.44140625" customWidth="1"/>
    <col min="14" max="14" width="16.88671875" customWidth="1"/>
    <col min="15" max="15" width="6.44140625" customWidth="1"/>
    <col min="16" max="16" width="8.77734375" customWidth="1"/>
    <col min="17" max="17" width="19.88671875" customWidth="1"/>
    <col min="18" max="26" width="8.77734375" customWidth="1"/>
  </cols>
  <sheetData>
    <row r="1" spans="1:26" ht="24.75" customHeight="1">
      <c r="A1" s="299" t="str">
        <f>'PRODUCER INFORMATION '!S1</f>
        <v>STC 12:36 (cl)</v>
      </c>
      <c r="B1" s="299"/>
      <c r="C1" s="299"/>
      <c r="D1" s="299"/>
      <c r="E1" s="299"/>
      <c r="F1" s="299"/>
      <c r="G1" s="299"/>
      <c r="H1" s="299"/>
      <c r="I1" s="299"/>
      <c r="J1" s="299"/>
      <c r="K1" s="299"/>
      <c r="L1" s="299"/>
      <c r="M1" s="299"/>
      <c r="N1" s="300" t="str">
        <f>'PRODUCER INFORMATION '!B3</f>
        <v>TAX YEAR 2025</v>
      </c>
      <c r="O1" s="301"/>
      <c r="P1" s="299"/>
      <c r="Q1" s="299"/>
      <c r="R1" s="299"/>
      <c r="S1" s="299"/>
      <c r="T1" s="299"/>
      <c r="U1" s="299"/>
      <c r="V1" s="299"/>
      <c r="W1" s="299"/>
      <c r="X1" s="299"/>
      <c r="Y1" s="299"/>
      <c r="Z1" s="299"/>
    </row>
    <row r="2" spans="1:26" ht="34.5" customHeight="1">
      <c r="A2" s="302" t="s">
        <v>961</v>
      </c>
      <c r="B2" s="303"/>
      <c r="C2" s="303"/>
      <c r="D2" s="303"/>
      <c r="E2" s="86" t="s">
        <v>962</v>
      </c>
      <c r="F2" s="303"/>
      <c r="G2" s="303"/>
      <c r="H2" s="303"/>
      <c r="I2" s="303"/>
      <c r="J2" s="303"/>
      <c r="K2" s="303"/>
      <c r="L2" s="304" t="s">
        <v>963</v>
      </c>
      <c r="M2" s="305">
        <f>'PRODUCER INFORMATION '!P46</f>
        <v>0</v>
      </c>
      <c r="N2" s="303"/>
      <c r="O2" s="306"/>
      <c r="P2" s="307"/>
      <c r="Q2" s="307"/>
      <c r="R2" s="307"/>
      <c r="S2" s="307"/>
      <c r="T2" s="307"/>
      <c r="U2" s="307"/>
      <c r="V2" s="307"/>
      <c r="W2" s="307"/>
      <c r="X2" s="307"/>
      <c r="Y2" s="307"/>
      <c r="Z2" s="307"/>
    </row>
    <row r="3" spans="1:26" ht="34.5" customHeight="1">
      <c r="A3" s="308" t="s">
        <v>964</v>
      </c>
      <c r="B3" s="307"/>
      <c r="C3" s="307"/>
      <c r="D3" s="307"/>
      <c r="E3" s="309"/>
      <c r="F3" s="307"/>
      <c r="G3" s="307"/>
      <c r="H3" s="310" t="s">
        <v>965</v>
      </c>
      <c r="I3" s="307"/>
      <c r="J3" s="307"/>
      <c r="K3" s="307"/>
      <c r="L3" s="311"/>
      <c r="M3" s="312" t="s">
        <v>966</v>
      </c>
      <c r="N3" s="307"/>
      <c r="O3" s="313"/>
      <c r="P3" s="307"/>
      <c r="Q3" s="307"/>
      <c r="R3" s="307"/>
      <c r="S3" s="307"/>
      <c r="T3" s="307"/>
      <c r="U3" s="307"/>
      <c r="V3" s="307"/>
      <c r="W3" s="307"/>
      <c r="X3" s="307"/>
      <c r="Y3" s="307"/>
      <c r="Z3" s="307"/>
    </row>
    <row r="4" spans="1:26" ht="25.5" customHeight="1">
      <c r="A4" s="67" t="s">
        <v>967</v>
      </c>
      <c r="B4" s="67"/>
      <c r="C4" s="314"/>
      <c r="D4" s="93"/>
      <c r="E4" s="93"/>
      <c r="F4" s="93"/>
      <c r="G4" s="93"/>
      <c r="H4" s="1"/>
      <c r="I4" s="1"/>
      <c r="J4" s="1"/>
      <c r="K4" s="1"/>
      <c r="L4" s="1"/>
      <c r="M4" s="1"/>
      <c r="N4" s="1"/>
      <c r="O4" s="78"/>
      <c r="P4" s="1"/>
      <c r="Q4" s="1"/>
      <c r="R4" s="1"/>
      <c r="S4" s="1"/>
      <c r="T4" s="1"/>
      <c r="U4" s="1"/>
      <c r="V4" s="1"/>
      <c r="W4" s="1"/>
      <c r="X4" s="1"/>
      <c r="Y4" s="1"/>
      <c r="Z4" s="1"/>
    </row>
    <row r="5" spans="1:26" ht="34.5" customHeight="1">
      <c r="A5" s="315" t="s">
        <v>968</v>
      </c>
      <c r="B5" s="140"/>
      <c r="C5" s="316"/>
      <c r="D5" s="316"/>
      <c r="E5" s="317"/>
      <c r="F5" s="318"/>
      <c r="G5" s="1187">
        <v>0</v>
      </c>
      <c r="H5" s="1188"/>
      <c r="I5" s="1188"/>
      <c r="J5" s="1189"/>
      <c r="K5" s="907"/>
      <c r="L5" s="1190">
        <v>12</v>
      </c>
      <c r="M5" s="1191"/>
      <c r="N5" s="140"/>
      <c r="O5" s="319"/>
      <c r="P5" s="140"/>
      <c r="Q5" s="140"/>
      <c r="R5" s="140"/>
      <c r="S5" s="140"/>
      <c r="T5" s="140"/>
      <c r="U5" s="140"/>
      <c r="V5" s="140"/>
      <c r="W5" s="140"/>
      <c r="X5" s="140"/>
      <c r="Y5" s="140"/>
      <c r="Z5" s="140"/>
    </row>
    <row r="6" spans="1:26" ht="34.5" customHeight="1">
      <c r="A6" s="320"/>
      <c r="B6" s="687" t="s">
        <v>1477</v>
      </c>
      <c r="C6" s="1"/>
      <c r="D6" s="1"/>
      <c r="E6" s="140"/>
      <c r="F6" s="322" t="s">
        <v>969</v>
      </c>
      <c r="G6" s="1194"/>
      <c r="H6" s="1128"/>
      <c r="I6" s="1128"/>
      <c r="J6" s="140"/>
      <c r="K6" s="105" t="s">
        <v>969</v>
      </c>
      <c r="L6" s="1193"/>
      <c r="M6" s="1128"/>
      <c r="N6" s="140"/>
      <c r="O6" s="319"/>
      <c r="P6" s="140"/>
      <c r="Q6" s="140"/>
      <c r="R6" s="140"/>
      <c r="S6" s="140"/>
      <c r="T6" s="140"/>
      <c r="U6" s="140"/>
      <c r="V6" s="140"/>
      <c r="W6" s="140"/>
      <c r="X6" s="140"/>
      <c r="Y6" s="140"/>
      <c r="Z6" s="140"/>
    </row>
    <row r="7" spans="1:26" ht="34.5" customHeight="1">
      <c r="A7" s="315" t="s">
        <v>970</v>
      </c>
      <c r="B7" s="140"/>
      <c r="C7" s="316"/>
      <c r="D7" s="316"/>
      <c r="E7" s="323"/>
      <c r="F7" s="318"/>
      <c r="G7" s="1187">
        <v>0</v>
      </c>
      <c r="H7" s="1188"/>
      <c r="I7" s="1188"/>
      <c r="J7" s="1189"/>
      <c r="K7" s="907"/>
      <c r="L7" s="1190">
        <v>12</v>
      </c>
      <c r="M7" s="1191"/>
      <c r="N7" s="140"/>
      <c r="O7" s="319"/>
      <c r="P7" s="140"/>
      <c r="Q7" s="140"/>
      <c r="R7" s="140"/>
      <c r="S7" s="140"/>
      <c r="T7" s="140"/>
      <c r="U7" s="140"/>
      <c r="V7" s="140"/>
      <c r="W7" s="140"/>
      <c r="X7" s="140"/>
      <c r="Y7" s="140"/>
      <c r="Z7" s="140"/>
    </row>
    <row r="8" spans="1:26" ht="34.5" customHeight="1">
      <c r="A8" s="320"/>
      <c r="B8" s="321"/>
      <c r="C8" s="1"/>
      <c r="D8" s="1"/>
      <c r="E8" s="140"/>
      <c r="F8" s="322" t="s">
        <v>969</v>
      </c>
      <c r="G8" s="1194"/>
      <c r="H8" s="1128"/>
      <c r="I8" s="1128"/>
      <c r="J8" s="140"/>
      <c r="K8" s="105" t="s">
        <v>969</v>
      </c>
      <c r="L8" s="1193"/>
      <c r="M8" s="1128"/>
      <c r="N8" s="140"/>
      <c r="O8" s="319"/>
      <c r="P8" s="140"/>
      <c r="Q8" s="140"/>
      <c r="R8" s="140"/>
      <c r="S8" s="140"/>
      <c r="T8" s="140"/>
      <c r="U8" s="140"/>
      <c r="V8" s="140"/>
      <c r="W8" s="140"/>
      <c r="X8" s="140"/>
      <c r="Y8" s="140"/>
      <c r="Z8" s="140"/>
    </row>
    <row r="9" spans="1:26" ht="34.5" customHeight="1">
      <c r="A9" s="315" t="s">
        <v>971</v>
      </c>
      <c r="B9" s="140"/>
      <c r="C9" s="316"/>
      <c r="D9" s="316"/>
      <c r="E9" s="324"/>
      <c r="F9" s="318"/>
      <c r="G9" s="1187">
        <v>0</v>
      </c>
      <c r="H9" s="1188"/>
      <c r="I9" s="1188"/>
      <c r="J9" s="1189"/>
      <c r="K9" s="907"/>
      <c r="L9" s="1190">
        <v>12</v>
      </c>
      <c r="M9" s="1191"/>
      <c r="N9" s="140"/>
      <c r="O9" s="319"/>
      <c r="P9" s="140"/>
      <c r="Q9" s="140"/>
      <c r="R9" s="140"/>
      <c r="S9" s="140"/>
      <c r="T9" s="140"/>
      <c r="U9" s="140"/>
      <c r="V9" s="140"/>
      <c r="W9" s="140"/>
      <c r="X9" s="140"/>
      <c r="Y9" s="140"/>
      <c r="Z9" s="140"/>
    </row>
    <row r="10" spans="1:26" ht="34.5" customHeight="1">
      <c r="A10" s="320"/>
      <c r="B10" s="318"/>
      <c r="C10" s="140"/>
      <c r="D10" s="140"/>
      <c r="E10" s="140"/>
      <c r="F10" s="322" t="s">
        <v>969</v>
      </c>
      <c r="G10" s="1192"/>
      <c r="H10" s="1128"/>
      <c r="I10" s="1128"/>
      <c r="J10" s="140"/>
      <c r="K10" s="105" t="s">
        <v>969</v>
      </c>
      <c r="L10" s="1193"/>
      <c r="M10" s="1128"/>
      <c r="N10" s="140"/>
      <c r="O10" s="319"/>
      <c r="P10" s="140"/>
      <c r="Q10" s="140"/>
      <c r="R10" s="140"/>
      <c r="S10" s="140"/>
      <c r="T10" s="140"/>
      <c r="U10" s="140"/>
      <c r="V10" s="140"/>
      <c r="W10" s="140"/>
      <c r="X10" s="140"/>
      <c r="Y10" s="140"/>
      <c r="Z10" s="140"/>
    </row>
    <row r="11" spans="1:26" ht="19.5" customHeight="1">
      <c r="A11" s="320"/>
      <c r="B11" s="1"/>
      <c r="C11" s="318"/>
      <c r="D11" s="318"/>
      <c r="E11" s="318"/>
      <c r="F11" s="318"/>
      <c r="G11" s="318"/>
      <c r="H11" s="318"/>
      <c r="I11" s="318"/>
      <c r="J11" s="318"/>
      <c r="K11" s="318"/>
      <c r="L11" s="318"/>
      <c r="M11" s="318"/>
      <c r="N11" s="318"/>
      <c r="O11" s="319"/>
      <c r="P11" s="140"/>
      <c r="Q11" s="140"/>
      <c r="R11" s="140"/>
      <c r="S11" s="140"/>
      <c r="T11" s="140"/>
      <c r="U11" s="140"/>
      <c r="V11" s="140"/>
      <c r="W11" s="140"/>
      <c r="X11" s="140"/>
      <c r="Y11" s="140"/>
      <c r="Z11" s="140"/>
    </row>
    <row r="12" spans="1:26" ht="30" customHeight="1" thickBot="1">
      <c r="A12" s="325" t="s">
        <v>972</v>
      </c>
      <c r="B12" s="1"/>
      <c r="C12" s="318"/>
      <c r="D12" s="318"/>
      <c r="E12" s="318"/>
      <c r="F12" s="318"/>
      <c r="G12" s="318"/>
      <c r="H12" s="318"/>
      <c r="I12" s="318"/>
      <c r="J12" s="318"/>
      <c r="K12" s="318"/>
      <c r="L12" s="318"/>
      <c r="M12" s="318"/>
      <c r="N12" s="318"/>
      <c r="O12" s="319"/>
      <c r="P12" s="140"/>
      <c r="Q12" s="140"/>
      <c r="R12" s="140"/>
      <c r="S12" s="140"/>
      <c r="T12" s="140"/>
      <c r="U12" s="140"/>
      <c r="V12" s="140"/>
      <c r="W12" s="140"/>
      <c r="X12" s="140"/>
      <c r="Y12" s="140"/>
      <c r="Z12" s="140"/>
    </row>
    <row r="13" spans="1:26" ht="39.75" customHeight="1" thickTop="1">
      <c r="A13" s="320"/>
      <c r="B13" s="1174" t="s">
        <v>973</v>
      </c>
      <c r="C13" s="1175"/>
      <c r="D13" s="1175"/>
      <c r="E13" s="1175"/>
      <c r="F13" s="1175"/>
      <c r="G13" s="1175"/>
      <c r="H13" s="1175"/>
      <c r="I13" s="1175"/>
      <c r="J13" s="1175"/>
      <c r="K13" s="1175"/>
      <c r="L13" s="1175"/>
      <c r="M13" s="1175"/>
      <c r="N13" s="1176"/>
      <c r="O13" s="319"/>
      <c r="P13" s="140"/>
      <c r="Q13" s="140"/>
      <c r="R13" s="140"/>
      <c r="S13" s="140"/>
      <c r="T13" s="140"/>
      <c r="U13" s="140"/>
      <c r="V13" s="140"/>
      <c r="W13" s="140"/>
      <c r="X13" s="140"/>
      <c r="Y13" s="140"/>
      <c r="Z13" s="140"/>
    </row>
    <row r="14" spans="1:26" ht="39.75" customHeight="1" thickBot="1">
      <c r="A14" s="140"/>
      <c r="B14" s="1177"/>
      <c r="C14" s="1178"/>
      <c r="D14" s="1178"/>
      <c r="E14" s="1178"/>
      <c r="F14" s="1178"/>
      <c r="G14" s="1178"/>
      <c r="H14" s="1178"/>
      <c r="I14" s="1178"/>
      <c r="J14" s="1178"/>
      <c r="K14" s="1178"/>
      <c r="L14" s="1178"/>
      <c r="M14" s="1178"/>
      <c r="N14" s="1179"/>
      <c r="O14" s="319"/>
      <c r="P14" s="140"/>
      <c r="Q14" s="140"/>
      <c r="R14" s="140"/>
      <c r="S14" s="140"/>
      <c r="T14" s="140"/>
      <c r="U14" s="140"/>
      <c r="V14" s="140"/>
      <c r="W14" s="140"/>
      <c r="X14" s="140"/>
      <c r="Y14" s="140"/>
      <c r="Z14" s="140"/>
    </row>
    <row r="15" spans="1:26" ht="34.5" customHeight="1" thickTop="1">
      <c r="A15" s="326"/>
      <c r="B15" s="327"/>
      <c r="C15" s="327"/>
      <c r="D15" s="327"/>
      <c r="E15" s="327"/>
      <c r="F15" s="327"/>
      <c r="G15" s="654"/>
      <c r="H15" s="654"/>
      <c r="I15" s="654"/>
      <c r="J15" s="327"/>
      <c r="K15" s="327"/>
      <c r="L15" s="328" t="s">
        <v>974</v>
      </c>
      <c r="M15" s="327"/>
      <c r="N15" s="329" t="s">
        <v>975</v>
      </c>
      <c r="O15" s="330"/>
      <c r="P15" s="326"/>
      <c r="Q15" s="326"/>
      <c r="R15" s="326"/>
      <c r="S15" s="326"/>
      <c r="T15" s="326"/>
      <c r="U15" s="326"/>
      <c r="V15" s="326"/>
      <c r="W15" s="326"/>
      <c r="X15" s="326"/>
      <c r="Y15" s="326"/>
      <c r="Z15" s="326"/>
    </row>
    <row r="16" spans="1:26" ht="24.75" customHeight="1" thickBot="1">
      <c r="A16" s="320"/>
      <c r="B16" s="331"/>
      <c r="C16" s="332" t="s">
        <v>976</v>
      </c>
      <c r="D16" s="333"/>
      <c r="E16" s="333"/>
      <c r="F16" s="333"/>
      <c r="G16" s="334"/>
      <c r="H16" s="335" t="s">
        <v>977</v>
      </c>
      <c r="I16" s="336"/>
      <c r="J16" s="337"/>
      <c r="K16" s="331"/>
      <c r="L16" s="338"/>
      <c r="M16" s="339"/>
      <c r="N16" s="338"/>
      <c r="O16" s="340"/>
      <c r="P16" s="140"/>
      <c r="Q16" s="140"/>
      <c r="R16" s="140"/>
      <c r="S16" s="140"/>
      <c r="T16" s="140"/>
      <c r="U16" s="140"/>
      <c r="V16" s="140"/>
      <c r="W16" s="140"/>
      <c r="X16" s="140"/>
      <c r="Y16" s="140"/>
      <c r="Z16" s="140"/>
    </row>
    <row r="17" spans="1:26" ht="34.5" customHeight="1" thickTop="1" thickBot="1">
      <c r="A17" s="341" t="s">
        <v>978</v>
      </c>
      <c r="B17" s="1184">
        <v>2023</v>
      </c>
      <c r="C17" s="1185"/>
      <c r="D17" s="1180" t="str">
        <f>IF(G5="","",IF(G5&gt;0,+(G5/(IF(L5="",12,L5)))*12,""))</f>
        <v/>
      </c>
      <c r="E17" s="1128"/>
      <c r="F17" s="1152"/>
      <c r="G17" s="342" t="str">
        <f>IF(D17="","",(IF(AND(G7&gt;0,G9&gt;0),0.34,IF(G7+G9=0,1,0.5))))</f>
        <v/>
      </c>
      <c r="H17" s="1181"/>
      <c r="I17" s="653"/>
      <c r="J17" s="338"/>
      <c r="K17" s="1182">
        <f>IFERROR(ROUND(D17*G17,-1),0)</f>
        <v>0</v>
      </c>
      <c r="L17" s="956"/>
      <c r="M17" s="343"/>
      <c r="N17" s="651">
        <f>'PRODUCER INFORMATION '!Q58</f>
        <v>0</v>
      </c>
      <c r="O17" s="344">
        <f>IF(N17=0,0,1)</f>
        <v>0</v>
      </c>
      <c r="P17" s="140"/>
      <c r="Q17" s="140"/>
      <c r="R17" s="140"/>
      <c r="S17" s="140"/>
      <c r="T17" s="140"/>
      <c r="U17" s="140"/>
      <c r="V17" s="140"/>
      <c r="W17" s="140"/>
      <c r="X17" s="140"/>
      <c r="Y17" s="140"/>
      <c r="Z17" s="140"/>
    </row>
    <row r="18" spans="1:26" ht="34.5" customHeight="1" thickTop="1" thickBot="1">
      <c r="A18" s="345"/>
      <c r="B18" s="346"/>
      <c r="C18" s="347" t="s">
        <v>969</v>
      </c>
      <c r="D18" s="1186" t="str">
        <f>IF(G6="","",IF(G6&gt;0,+(G6/(IF(L6="",12,L6)))*12,""))</f>
        <v/>
      </c>
      <c r="E18" s="1128"/>
      <c r="F18" s="1152"/>
      <c r="G18" s="348"/>
      <c r="H18" s="1168"/>
      <c r="I18" s="349"/>
      <c r="J18" s="347" t="s">
        <v>969</v>
      </c>
      <c r="K18" s="1183" t="str">
        <f>IF(D18="","",ROUND(IF(AND(G8&gt;0,G10&gt;0),D18*0.34,IF(G6+G8=0,D18*0.5,D18*1)),0))</f>
        <v/>
      </c>
      <c r="L18" s="1152"/>
      <c r="M18" s="347" t="s">
        <v>969</v>
      </c>
      <c r="N18" s="650"/>
      <c r="O18" s="344"/>
      <c r="P18" s="140"/>
      <c r="Q18" s="140"/>
      <c r="R18" s="140"/>
      <c r="S18" s="140"/>
      <c r="T18" s="140"/>
      <c r="U18" s="140"/>
      <c r="V18" s="140"/>
      <c r="W18" s="140"/>
      <c r="X18" s="140"/>
      <c r="Y18" s="140"/>
      <c r="Z18" s="140"/>
    </row>
    <row r="19" spans="1:26" ht="34.5" customHeight="1" thickTop="1" thickBot="1">
      <c r="A19" s="350" t="s">
        <v>979</v>
      </c>
      <c r="B19" s="1184">
        <v>2022</v>
      </c>
      <c r="C19" s="1185"/>
      <c r="D19" s="1180" t="str">
        <f t="shared" ref="D19" si="0">IF(G7="","",IF(G7&gt;0,+(G7/(IF(L7="",12,L7)))*12,""))</f>
        <v/>
      </c>
      <c r="E19" s="1128"/>
      <c r="F19" s="1152"/>
      <c r="G19" s="342" t="str">
        <f>IF(D19="","",(IF(AND(G9&gt;0,G5&gt;0),0.33,IF(G9+G5&gt;0,0.5,1))))</f>
        <v/>
      </c>
      <c r="H19" s="1168"/>
      <c r="I19" s="338"/>
      <c r="J19" s="351"/>
      <c r="K19" s="1182">
        <f>IFERROR(ROUND(D19*G19,0),0)</f>
        <v>0</v>
      </c>
      <c r="L19" s="956"/>
      <c r="M19" s="352"/>
      <c r="N19" s="651">
        <f>'PRODUCER INFORMATION '!Q59</f>
        <v>0</v>
      </c>
      <c r="O19" s="344">
        <f>IF(N19=0,0,1)</f>
        <v>0</v>
      </c>
      <c r="P19" s="140"/>
      <c r="Q19" s="140"/>
      <c r="R19" s="140"/>
      <c r="S19" s="140"/>
      <c r="T19" s="140"/>
      <c r="U19" s="140"/>
      <c r="V19" s="140"/>
      <c r="W19" s="140"/>
      <c r="X19" s="140"/>
      <c r="Y19" s="140"/>
      <c r="Z19" s="140"/>
    </row>
    <row r="20" spans="1:26" ht="34.5" customHeight="1" thickTop="1" thickBot="1">
      <c r="A20" s="345"/>
      <c r="B20" s="346"/>
      <c r="C20" s="347" t="s">
        <v>969</v>
      </c>
      <c r="D20" s="1173"/>
      <c r="E20" s="1128"/>
      <c r="F20" s="1152"/>
      <c r="G20" s="348"/>
      <c r="H20" s="1168"/>
      <c r="I20" s="353"/>
      <c r="J20" s="347" t="s">
        <v>969</v>
      </c>
      <c r="K20" s="1183" t="str">
        <f t="shared" ref="K20" si="1">IF(D20="","",ROUND(IF(AND(G10&gt;0,G6&gt;0),D20*0.33,IF(G6+G10&gt;0,D20*0.5)),0))</f>
        <v/>
      </c>
      <c r="L20" s="1152"/>
      <c r="M20" s="347" t="s">
        <v>969</v>
      </c>
      <c r="N20" s="650"/>
      <c r="O20" s="344"/>
      <c r="P20" s="140"/>
      <c r="Q20" s="140"/>
      <c r="R20" s="140"/>
      <c r="S20" s="140"/>
      <c r="T20" s="140"/>
      <c r="U20" s="140"/>
      <c r="V20" s="140"/>
      <c r="W20" s="140"/>
      <c r="X20" s="140"/>
      <c r="Y20" s="140"/>
      <c r="Z20" s="140"/>
    </row>
    <row r="21" spans="1:26" ht="34.5" customHeight="1" thickTop="1" thickBot="1">
      <c r="A21" s="350" t="s">
        <v>980</v>
      </c>
      <c r="B21" s="1184">
        <v>2021</v>
      </c>
      <c r="C21" s="1185"/>
      <c r="D21" s="1180" t="str">
        <f>IF(G9&gt;0,+(G9/(IF(L9="",12,L9)))*12,"")</f>
        <v/>
      </c>
      <c r="E21" s="1128"/>
      <c r="F21" s="1152"/>
      <c r="G21" s="342" t="str">
        <f>IF(D21="","",(IF(AND(G7&gt;0,G5&gt;0),0.33,IF(G7+G5&gt;0,0.5,1))))</f>
        <v/>
      </c>
      <c r="H21" s="1168"/>
      <c r="I21" s="354"/>
      <c r="J21" s="351"/>
      <c r="K21" s="1182">
        <f>IFERROR(ROUND(D21*G21,0),0)</f>
        <v>0</v>
      </c>
      <c r="L21" s="956"/>
      <c r="M21" s="352"/>
      <c r="N21" s="651">
        <f>'PRODUCER INFORMATION '!Q60</f>
        <v>0</v>
      </c>
      <c r="O21" s="344">
        <f>IF(N21=0,0,1)</f>
        <v>0</v>
      </c>
      <c r="P21" s="140"/>
      <c r="Q21" s="140"/>
      <c r="R21" s="140"/>
      <c r="S21" s="140"/>
      <c r="T21" s="140"/>
      <c r="U21" s="140"/>
      <c r="V21" s="140"/>
      <c r="W21" s="140"/>
      <c r="X21" s="140"/>
      <c r="Y21" s="140"/>
      <c r="Z21" s="140"/>
    </row>
    <row r="22" spans="1:26" ht="34.5" customHeight="1" thickTop="1">
      <c r="A22" s="355"/>
      <c r="B22" s="346"/>
      <c r="C22" s="347" t="s">
        <v>969</v>
      </c>
      <c r="D22" s="1173"/>
      <c r="E22" s="1128"/>
      <c r="F22" s="1152"/>
      <c r="G22" s="338"/>
      <c r="H22" s="356"/>
      <c r="I22" s="346"/>
      <c r="J22" s="646" t="s">
        <v>1411</v>
      </c>
      <c r="K22" s="1151"/>
      <c r="L22" s="1152"/>
      <c r="M22" s="347" t="s">
        <v>969</v>
      </c>
      <c r="N22" s="650"/>
      <c r="O22" s="344"/>
      <c r="P22" s="140"/>
      <c r="Q22" s="140"/>
      <c r="R22" s="140"/>
      <c r="S22" s="140"/>
      <c r="T22" s="140"/>
      <c r="U22" s="140"/>
      <c r="V22" s="140"/>
      <c r="W22" s="140"/>
      <c r="X22" s="140"/>
      <c r="Y22" s="140"/>
      <c r="Z22" s="140"/>
    </row>
    <row r="23" spans="1:26" ht="34.5" customHeight="1">
      <c r="A23" s="320"/>
      <c r="B23" s="331"/>
      <c r="C23" s="338"/>
      <c r="D23" s="331"/>
      <c r="E23" s="331"/>
      <c r="F23" s="331"/>
      <c r="G23" s="331"/>
      <c r="H23" s="357"/>
      <c r="I23" s="644"/>
      <c r="J23" s="645" t="s">
        <v>1410</v>
      </c>
      <c r="K23" s="1153">
        <f>SUM(K17,K19,K21)</f>
        <v>0</v>
      </c>
      <c r="L23" s="976"/>
      <c r="M23" s="358" t="s">
        <v>981</v>
      </c>
      <c r="N23" s="649">
        <f>IFERROR((N17+N19+N21)/O23,1)</f>
        <v>1</v>
      </c>
      <c r="O23" s="344">
        <f>O17+O19+O21</f>
        <v>0</v>
      </c>
      <c r="P23" s="140"/>
      <c r="Q23" s="140"/>
      <c r="R23" s="140"/>
      <c r="S23" s="140"/>
      <c r="T23" s="140"/>
      <c r="U23" s="140"/>
      <c r="V23" s="140"/>
      <c r="W23" s="140"/>
      <c r="X23" s="140"/>
      <c r="Y23" s="140"/>
      <c r="Z23" s="140"/>
    </row>
    <row r="24" spans="1:26" ht="24.75" customHeight="1">
      <c r="A24" s="1162" t="s">
        <v>982</v>
      </c>
      <c r="B24" s="1165" t="s">
        <v>1508</v>
      </c>
      <c r="C24" s="1166"/>
      <c r="D24" s="1166"/>
      <c r="E24" s="1166"/>
      <c r="F24" s="1166"/>
      <c r="G24" s="1167"/>
      <c r="H24" s="359"/>
      <c r="I24" s="331"/>
      <c r="J24" s="338"/>
      <c r="K24" s="331"/>
      <c r="L24" s="360"/>
      <c r="M24" s="361" t="s">
        <v>983</v>
      </c>
      <c r="N24" s="338"/>
      <c r="O24" s="362"/>
      <c r="P24" s="140"/>
      <c r="Q24" s="140"/>
      <c r="R24" s="140"/>
      <c r="S24" s="140"/>
      <c r="T24" s="140"/>
      <c r="U24" s="140"/>
      <c r="V24" s="140"/>
      <c r="W24" s="140"/>
      <c r="X24" s="140"/>
      <c r="Y24" s="140"/>
      <c r="Z24" s="140"/>
    </row>
    <row r="25" spans="1:26" ht="24.75" customHeight="1">
      <c r="A25" s="1163"/>
      <c r="B25" s="1168"/>
      <c r="C25" s="907"/>
      <c r="D25" s="907"/>
      <c r="E25" s="907"/>
      <c r="F25" s="907"/>
      <c r="G25" s="1169"/>
      <c r="H25" s="359"/>
      <c r="I25" s="331"/>
      <c r="J25" s="338"/>
      <c r="K25" s="331"/>
      <c r="L25" s="360"/>
      <c r="M25" s="361"/>
      <c r="N25" s="338"/>
      <c r="O25" s="362"/>
      <c r="P25" s="140"/>
      <c r="Q25" s="140"/>
      <c r="R25" s="140"/>
      <c r="S25" s="140"/>
      <c r="T25" s="140"/>
      <c r="U25" s="140"/>
      <c r="V25" s="140"/>
      <c r="W25" s="140"/>
      <c r="X25" s="140"/>
      <c r="Y25" s="140"/>
      <c r="Z25" s="140"/>
    </row>
    <row r="26" spans="1:26" ht="24.75" customHeight="1">
      <c r="A26" s="1163"/>
      <c r="B26" s="1168"/>
      <c r="C26" s="907"/>
      <c r="D26" s="907"/>
      <c r="E26" s="907"/>
      <c r="F26" s="907"/>
      <c r="G26" s="1169"/>
      <c r="H26" s="359"/>
      <c r="I26" s="331"/>
      <c r="J26" s="338"/>
      <c r="K26" s="331"/>
      <c r="L26" s="360"/>
      <c r="M26" s="361"/>
      <c r="N26" s="338"/>
      <c r="O26" s="362"/>
      <c r="P26" s="140"/>
      <c r="Q26" s="140"/>
      <c r="R26" s="140"/>
      <c r="S26" s="140"/>
      <c r="T26" s="140"/>
      <c r="U26" s="140"/>
      <c r="V26" s="140"/>
      <c r="W26" s="140"/>
      <c r="X26" s="140"/>
      <c r="Y26" s="140"/>
      <c r="Z26" s="140"/>
    </row>
    <row r="27" spans="1:26" ht="24.75" customHeight="1">
      <c r="A27" s="1164"/>
      <c r="B27" s="1170"/>
      <c r="C27" s="1171"/>
      <c r="D27" s="1171"/>
      <c r="E27" s="1171"/>
      <c r="F27" s="1171"/>
      <c r="G27" s="1172"/>
      <c r="H27" s="359"/>
      <c r="I27" s="331"/>
      <c r="J27" s="338"/>
      <c r="K27" s="331"/>
      <c r="L27" s="360"/>
      <c r="M27" s="361"/>
      <c r="N27" s="338"/>
      <c r="O27" s="362"/>
      <c r="P27" s="140"/>
      <c r="Q27" s="140"/>
      <c r="R27" s="140"/>
      <c r="S27" s="140"/>
      <c r="T27" s="140"/>
      <c r="U27" s="140"/>
      <c r="V27" s="140"/>
      <c r="W27" s="140"/>
      <c r="X27" s="140"/>
      <c r="Y27" s="140"/>
      <c r="Z27" s="140"/>
    </row>
    <row r="28" spans="1:26" ht="29.25" customHeight="1">
      <c r="A28" s="350"/>
      <c r="B28" s="334"/>
      <c r="C28" s="334"/>
      <c r="D28" s="334"/>
      <c r="E28" s="334"/>
      <c r="F28" s="334"/>
      <c r="G28" s="331"/>
      <c r="H28" s="331"/>
      <c r="I28" s="331"/>
      <c r="J28" s="338"/>
      <c r="K28" s="331"/>
      <c r="L28" s="360"/>
      <c r="M28" s="338"/>
      <c r="N28" s="331"/>
      <c r="O28" s="362"/>
      <c r="P28" s="140"/>
      <c r="Q28" s="140"/>
      <c r="R28" s="140"/>
      <c r="S28" s="140"/>
      <c r="T28" s="140"/>
      <c r="U28" s="140"/>
      <c r="V28" s="140"/>
      <c r="W28" s="140"/>
      <c r="X28" s="140"/>
      <c r="Y28" s="140"/>
      <c r="Z28" s="140"/>
    </row>
    <row r="29" spans="1:26" ht="15" customHeight="1">
      <c r="A29" s="350"/>
      <c r="B29" s="334"/>
      <c r="C29" s="334"/>
      <c r="D29" s="334"/>
      <c r="E29" s="334"/>
      <c r="F29" s="334"/>
      <c r="G29" s="331"/>
      <c r="H29" s="331"/>
      <c r="I29" s="331"/>
      <c r="J29" s="338"/>
      <c r="K29" s="331"/>
      <c r="L29" s="360"/>
      <c r="M29" s="360"/>
      <c r="N29" s="331"/>
      <c r="O29" s="362"/>
      <c r="P29" s="140"/>
      <c r="Q29" s="140"/>
      <c r="R29" s="140"/>
      <c r="S29" s="140"/>
      <c r="T29" s="140"/>
      <c r="U29" s="140"/>
      <c r="V29" s="140"/>
      <c r="W29" s="140"/>
      <c r="X29" s="140"/>
      <c r="Y29" s="140"/>
      <c r="Z29" s="140"/>
    </row>
    <row r="30" spans="1:26" ht="24.75" customHeight="1">
      <c r="A30" s="308" t="s">
        <v>984</v>
      </c>
      <c r="B30" s="338"/>
      <c r="C30" s="334"/>
      <c r="D30" s="334"/>
      <c r="E30" s="334"/>
      <c r="F30" s="331"/>
      <c r="G30" s="331"/>
      <c r="H30" s="331"/>
      <c r="I30" s="331"/>
      <c r="J30" s="338"/>
      <c r="K30" s="338"/>
      <c r="L30" s="338"/>
      <c r="M30" s="338"/>
      <c r="N30" s="331"/>
      <c r="O30" s="362"/>
      <c r="P30" s="140"/>
      <c r="Q30" s="140"/>
      <c r="R30" s="140"/>
      <c r="S30" s="140"/>
      <c r="T30" s="140"/>
      <c r="U30" s="140"/>
      <c r="V30" s="140"/>
      <c r="W30" s="140"/>
      <c r="X30" s="140"/>
      <c r="Y30" s="140"/>
      <c r="Z30" s="140"/>
    </row>
    <row r="31" spans="1:26" ht="24.75" customHeight="1">
      <c r="A31" s="320"/>
      <c r="B31" s="332" t="s">
        <v>985</v>
      </c>
      <c r="C31" s="338"/>
      <c r="D31" s="338"/>
      <c r="E31" s="338"/>
      <c r="F31" s="331"/>
      <c r="G31" s="331"/>
      <c r="H31" s="331"/>
      <c r="I31" s="357"/>
      <c r="J31" s="338"/>
      <c r="K31" s="338"/>
      <c r="L31" s="338"/>
      <c r="M31" s="338"/>
      <c r="N31" s="331"/>
      <c r="O31" s="362"/>
      <c r="P31" s="140"/>
      <c r="Q31" s="597"/>
      <c r="R31" s="597"/>
      <c r="S31" s="597"/>
      <c r="T31" s="140"/>
      <c r="U31" s="140"/>
      <c r="V31" s="140"/>
      <c r="W31" s="140"/>
      <c r="X31" s="140"/>
      <c r="Y31" s="140"/>
      <c r="Z31" s="140"/>
    </row>
    <row r="32" spans="1:26" ht="24.75" customHeight="1">
      <c r="A32" s="320"/>
      <c r="B32" s="331"/>
      <c r="C32" s="338"/>
      <c r="D32" s="1160" t="s">
        <v>986</v>
      </c>
      <c r="E32" s="956"/>
      <c r="F32" s="331"/>
      <c r="G32" s="331"/>
      <c r="H32" s="331"/>
      <c r="I32" s="331"/>
      <c r="J32" s="331"/>
      <c r="K32" s="331"/>
      <c r="L32" s="360"/>
      <c r="M32" s="360"/>
      <c r="N32" s="331"/>
      <c r="O32" s="362"/>
      <c r="P32" s="140"/>
      <c r="Q32" s="597"/>
      <c r="R32" s="597"/>
      <c r="S32" s="597"/>
      <c r="T32" s="140"/>
      <c r="U32" s="140"/>
      <c r="V32" s="140"/>
      <c r="W32" s="140"/>
      <c r="X32" s="140"/>
      <c r="Y32" s="140"/>
      <c r="Z32" s="140"/>
    </row>
    <row r="33" spans="1:26" ht="34.5" customHeight="1">
      <c r="A33" s="320"/>
      <c r="B33" s="363" t="s">
        <v>987</v>
      </c>
      <c r="C33" s="1161">
        <f>IF(K23&lt;1,1,K23)</f>
        <v>1</v>
      </c>
      <c r="D33" s="1161"/>
      <c r="E33" s="1161"/>
      <c r="F33" s="1161"/>
      <c r="G33" s="364" t="s">
        <v>988</v>
      </c>
      <c r="H33" s="338"/>
      <c r="I33" s="1154">
        <f>C33</f>
        <v>1</v>
      </c>
      <c r="J33" s="1155"/>
      <c r="K33" s="338"/>
      <c r="L33" s="1156">
        <f>IF(G5&lt;=1,0,IF(I33/I34&lt;1,1,I33/I34))</f>
        <v>0</v>
      </c>
      <c r="M33" s="976"/>
      <c r="N33" s="331"/>
      <c r="O33" s="362"/>
      <c r="P33" s="140"/>
      <c r="Q33" s="597"/>
      <c r="R33" s="597"/>
      <c r="S33" s="597"/>
      <c r="T33" s="140"/>
      <c r="U33" s="140"/>
      <c r="V33" s="140"/>
      <c r="W33" s="140"/>
      <c r="X33" s="140"/>
      <c r="Y33" s="140"/>
      <c r="Z33" s="140"/>
    </row>
    <row r="34" spans="1:26" ht="30" customHeight="1">
      <c r="A34" s="320"/>
      <c r="B34" s="365" t="s">
        <v>987</v>
      </c>
      <c r="C34" s="366">
        <f>N23</f>
        <v>1</v>
      </c>
      <c r="D34" s="358" t="s">
        <v>989</v>
      </c>
      <c r="E34" s="367">
        <v>1800</v>
      </c>
      <c r="F34" s="368" t="s">
        <v>990</v>
      </c>
      <c r="G34" s="369">
        <f>'PRODUCER INFORMATION '!Q65</f>
        <v>0</v>
      </c>
      <c r="H34" s="370" t="s">
        <v>991</v>
      </c>
      <c r="I34" s="647">
        <f>C34*E34*G34</f>
        <v>0</v>
      </c>
      <c r="J34" s="648"/>
      <c r="K34" s="360"/>
      <c r="L34" s="371" t="s">
        <v>992</v>
      </c>
      <c r="M34" s="338"/>
      <c r="N34" s="338"/>
      <c r="O34" s="362"/>
      <c r="P34" s="140"/>
      <c r="Q34" s="597"/>
      <c r="R34" s="597"/>
      <c r="S34" s="597"/>
      <c r="T34" s="140"/>
      <c r="U34" s="140"/>
      <c r="V34" s="140"/>
      <c r="W34" s="140"/>
      <c r="X34" s="140"/>
      <c r="Y34" s="140"/>
      <c r="Z34" s="140"/>
    </row>
    <row r="35" spans="1:26" ht="24.75" customHeight="1">
      <c r="A35" s="320"/>
      <c r="B35" s="372" t="s">
        <v>993</v>
      </c>
      <c r="C35" s="373"/>
      <c r="D35" s="374"/>
      <c r="E35" s="375" t="s">
        <v>994</v>
      </c>
      <c r="F35" s="374"/>
      <c r="G35" s="375" t="s">
        <v>995</v>
      </c>
      <c r="H35" s="331"/>
      <c r="I35" s="331"/>
      <c r="J35" s="331"/>
      <c r="K35" s="331"/>
      <c r="L35" s="686" t="s">
        <v>1476</v>
      </c>
      <c r="M35" s="360"/>
      <c r="N35" s="338"/>
      <c r="O35" s="362"/>
      <c r="P35" s="140"/>
      <c r="Q35" s="597"/>
      <c r="R35" s="597"/>
      <c r="S35" s="597"/>
      <c r="T35" s="140"/>
      <c r="U35" s="140"/>
      <c r="V35" s="140"/>
      <c r="W35" s="140"/>
      <c r="X35" s="140"/>
      <c r="Y35" s="140"/>
      <c r="Z35" s="140"/>
    </row>
    <row r="36" spans="1:26" ht="30.75" customHeight="1">
      <c r="A36" s="320"/>
      <c r="B36" s="374" t="s">
        <v>996</v>
      </c>
      <c r="C36" s="376"/>
      <c r="D36" s="374"/>
      <c r="E36" s="374"/>
      <c r="F36" s="374"/>
      <c r="G36" s="374"/>
      <c r="H36" s="331"/>
      <c r="I36" s="331"/>
      <c r="J36" s="331"/>
      <c r="K36" s="331"/>
      <c r="L36" s="360"/>
      <c r="M36" s="360"/>
      <c r="N36" s="338"/>
      <c r="O36" s="362"/>
      <c r="P36" s="140"/>
      <c r="Q36" s="140"/>
      <c r="R36" s="140"/>
      <c r="S36" s="140"/>
      <c r="T36" s="140"/>
      <c r="U36" s="140"/>
      <c r="V36" s="140"/>
      <c r="W36" s="140"/>
      <c r="X36" s="140"/>
      <c r="Y36" s="140"/>
      <c r="Z36" s="140"/>
    </row>
    <row r="37" spans="1:26" ht="19.5" customHeight="1">
      <c r="A37" s="377"/>
      <c r="B37" s="378"/>
      <c r="C37" s="379"/>
      <c r="D37" s="380"/>
      <c r="E37" s="380"/>
      <c r="F37" s="380"/>
      <c r="G37" s="380"/>
      <c r="H37" s="380"/>
      <c r="I37" s="379"/>
      <c r="J37" s="380"/>
      <c r="K37" s="380"/>
      <c r="L37" s="381"/>
      <c r="M37" s="381"/>
      <c r="N37" s="380"/>
      <c r="O37" s="382"/>
      <c r="P37" s="140"/>
      <c r="Q37" s="140"/>
      <c r="R37" s="140"/>
      <c r="S37" s="140"/>
      <c r="T37" s="140"/>
      <c r="U37" s="140"/>
      <c r="V37" s="140"/>
      <c r="W37" s="140"/>
      <c r="X37" s="140"/>
      <c r="Y37" s="140"/>
      <c r="Z37" s="140"/>
    </row>
    <row r="38" spans="1:26" ht="30" customHeight="1">
      <c r="A38" s="383" t="s">
        <v>997</v>
      </c>
      <c r="B38" s="384"/>
      <c r="C38" s="385"/>
      <c r="D38" s="386"/>
      <c r="E38" s="387" t="s">
        <v>998</v>
      </c>
      <c r="F38" s="384"/>
      <c r="G38" s="384"/>
      <c r="H38" s="385"/>
      <c r="I38" s="385"/>
      <c r="J38" s="386"/>
      <c r="K38" s="386"/>
      <c r="L38" s="388"/>
      <c r="M38" s="388"/>
      <c r="N38" s="386"/>
      <c r="O38" s="389"/>
      <c r="P38" s="384"/>
      <c r="Q38" s="384"/>
      <c r="R38" s="384"/>
      <c r="S38" s="384"/>
      <c r="T38" s="384"/>
      <c r="U38" s="384"/>
      <c r="V38" s="384"/>
      <c r="W38" s="384"/>
      <c r="X38" s="384"/>
      <c r="Y38" s="384"/>
      <c r="Z38" s="384"/>
    </row>
    <row r="39" spans="1:26" ht="34.5" customHeight="1">
      <c r="A39" s="1157" t="s">
        <v>999</v>
      </c>
      <c r="B39" s="1096"/>
      <c r="C39" s="1096"/>
      <c r="D39" s="1096"/>
      <c r="E39" s="1096"/>
      <c r="F39" s="1096"/>
      <c r="G39" s="1096"/>
      <c r="H39" s="1096"/>
      <c r="I39" s="1096"/>
      <c r="J39" s="1096"/>
      <c r="K39" s="1096"/>
      <c r="L39" s="1096"/>
      <c r="M39" s="1096"/>
      <c r="N39" s="1158"/>
      <c r="O39" s="390"/>
      <c r="P39" s="384"/>
      <c r="Q39" s="384"/>
      <c r="R39" s="384"/>
      <c r="S39" s="384"/>
      <c r="T39" s="384"/>
      <c r="U39" s="384"/>
      <c r="V39" s="384"/>
      <c r="W39" s="384"/>
      <c r="X39" s="384"/>
      <c r="Y39" s="384"/>
      <c r="Z39" s="384"/>
    </row>
    <row r="40" spans="1:26" ht="34.5" customHeight="1">
      <c r="A40" s="1159"/>
      <c r="B40" s="1101"/>
      <c r="C40" s="1101"/>
      <c r="D40" s="1101"/>
      <c r="E40" s="1101"/>
      <c r="F40" s="1101"/>
      <c r="G40" s="1101"/>
      <c r="H40" s="1101"/>
      <c r="I40" s="1101"/>
      <c r="J40" s="1101"/>
      <c r="K40" s="1101"/>
      <c r="L40" s="1101"/>
      <c r="M40" s="1101"/>
      <c r="N40" s="1109"/>
      <c r="O40" s="319"/>
      <c r="P40" s="140"/>
      <c r="Q40" s="140"/>
      <c r="R40" s="140"/>
      <c r="S40" s="140"/>
      <c r="T40" s="140"/>
      <c r="U40" s="140"/>
      <c r="V40" s="140"/>
      <c r="W40" s="140"/>
      <c r="X40" s="140"/>
      <c r="Y40" s="140"/>
      <c r="Z40" s="140"/>
    </row>
    <row r="41" spans="1:26" ht="45" customHeight="1">
      <c r="A41" s="391" t="s">
        <v>1000</v>
      </c>
      <c r="B41" s="140"/>
      <c r="C41" s="321"/>
      <c r="D41" s="707"/>
      <c r="E41" s="392"/>
      <c r="F41" s="1199"/>
      <c r="G41" s="907"/>
      <c r="H41" s="321" t="s">
        <v>1001</v>
      </c>
      <c r="I41" s="140"/>
      <c r="J41" s="321"/>
      <c r="K41" s="321"/>
      <c r="L41" s="708"/>
      <c r="M41" s="708"/>
      <c r="N41" s="708"/>
      <c r="O41" s="319"/>
      <c r="P41" s="140"/>
      <c r="Q41" s="140"/>
      <c r="R41" s="140"/>
      <c r="S41" s="140"/>
      <c r="T41" s="140"/>
      <c r="U41" s="140"/>
      <c r="V41" s="140"/>
      <c r="W41" s="140"/>
      <c r="X41" s="140"/>
      <c r="Y41" s="140"/>
      <c r="Z41" s="140"/>
    </row>
    <row r="42" spans="1:26" ht="45" customHeight="1">
      <c r="A42" s="350" t="s">
        <v>1002</v>
      </c>
      <c r="B42" s="140"/>
      <c r="C42" s="321"/>
      <c r="D42" s="321"/>
      <c r="E42" s="1200"/>
      <c r="F42" s="1188"/>
      <c r="G42" s="1188"/>
      <c r="H42" s="1188"/>
      <c r="I42" s="1188"/>
      <c r="J42" s="1188"/>
      <c r="K42" s="1188"/>
      <c r="L42" s="1188"/>
      <c r="M42" s="1188"/>
      <c r="N42" s="1188"/>
      <c r="O42" s="393"/>
      <c r="P42" s="140"/>
      <c r="Q42" s="140"/>
      <c r="R42" s="140"/>
      <c r="S42" s="140"/>
      <c r="T42" s="140"/>
      <c r="U42" s="140"/>
      <c r="V42" s="140"/>
      <c r="W42" s="140"/>
      <c r="X42" s="140"/>
      <c r="Y42" s="140"/>
      <c r="Z42" s="140"/>
    </row>
    <row r="43" spans="1:26" ht="15" customHeight="1">
      <c r="A43" s="355"/>
      <c r="B43" s="394"/>
      <c r="C43" s="394"/>
      <c r="D43" s="394"/>
      <c r="E43" s="395"/>
      <c r="F43" s="395"/>
      <c r="G43" s="395"/>
      <c r="H43" s="395"/>
      <c r="I43" s="395"/>
      <c r="J43" s="395"/>
      <c r="K43" s="395"/>
      <c r="L43" s="396"/>
      <c r="M43" s="396"/>
      <c r="N43" s="395"/>
      <c r="O43" s="397"/>
      <c r="P43" s="140"/>
      <c r="Q43" s="140"/>
      <c r="R43" s="140"/>
      <c r="S43" s="140"/>
      <c r="T43" s="140"/>
      <c r="U43" s="140"/>
      <c r="V43" s="140"/>
      <c r="W43" s="140"/>
      <c r="X43" s="140"/>
      <c r="Y43" s="140"/>
      <c r="Z43" s="140"/>
    </row>
    <row r="44" spans="1:26" ht="34.5" customHeight="1">
      <c r="A44" s="398" t="s">
        <v>1003</v>
      </c>
      <c r="B44" s="385"/>
      <c r="C44" s="386"/>
      <c r="D44" s="386"/>
      <c r="E44" s="386"/>
      <c r="F44" s="386"/>
      <c r="G44" s="386"/>
      <c r="H44" s="386"/>
      <c r="I44" s="386"/>
      <c r="J44" s="386"/>
      <c r="K44" s="386"/>
      <c r="L44" s="388"/>
      <c r="M44" s="388"/>
      <c r="N44" s="386"/>
      <c r="O44" s="389"/>
      <c r="P44" s="384"/>
      <c r="Q44" s="384"/>
      <c r="R44" s="384"/>
      <c r="S44" s="384"/>
      <c r="T44" s="384"/>
      <c r="U44" s="384"/>
      <c r="V44" s="384"/>
      <c r="W44" s="384"/>
      <c r="X44" s="384"/>
      <c r="Y44" s="384"/>
      <c r="Z44" s="384"/>
    </row>
    <row r="45" spans="1:26" ht="34.5" customHeight="1">
      <c r="A45" s="399"/>
      <c r="B45" s="1174" t="s">
        <v>2016</v>
      </c>
      <c r="C45" s="1175"/>
      <c r="D45" s="1175"/>
      <c r="E45" s="1175"/>
      <c r="F45" s="1175"/>
      <c r="G45" s="1175"/>
      <c r="H45" s="1175"/>
      <c r="I45" s="1175"/>
      <c r="J45" s="1175"/>
      <c r="K45" s="1175"/>
      <c r="L45" s="1175"/>
      <c r="M45" s="1175"/>
      <c r="N45" s="1176"/>
      <c r="O45" s="390"/>
      <c r="P45" s="384"/>
      <c r="Q45" s="384"/>
      <c r="R45" s="384"/>
      <c r="S45" s="384"/>
      <c r="T45" s="384"/>
      <c r="U45" s="384"/>
      <c r="V45" s="384"/>
      <c r="W45" s="384"/>
      <c r="X45" s="384"/>
      <c r="Y45" s="384"/>
      <c r="Z45" s="384"/>
    </row>
    <row r="46" spans="1:26" ht="34.5" customHeight="1">
      <c r="A46" s="400"/>
      <c r="B46" s="1177"/>
      <c r="C46" s="1178"/>
      <c r="D46" s="1178"/>
      <c r="E46" s="1178"/>
      <c r="F46" s="1178"/>
      <c r="G46" s="1178"/>
      <c r="H46" s="1178"/>
      <c r="I46" s="1178"/>
      <c r="J46" s="1178"/>
      <c r="K46" s="1178"/>
      <c r="L46" s="1178"/>
      <c r="M46" s="1178"/>
      <c r="N46" s="1179"/>
      <c r="O46" s="401"/>
      <c r="P46" s="402"/>
      <c r="Q46" s="402"/>
      <c r="R46" s="402"/>
      <c r="S46" s="402"/>
      <c r="T46" s="402"/>
      <c r="U46" s="402"/>
      <c r="V46" s="402"/>
      <c r="W46" s="402"/>
      <c r="X46" s="402"/>
      <c r="Y46" s="402"/>
      <c r="Z46" s="402"/>
    </row>
    <row r="47" spans="1:26" ht="36" customHeight="1">
      <c r="A47" s="308" t="s">
        <v>1507</v>
      </c>
      <c r="B47" s="403"/>
      <c r="C47" s="403"/>
      <c r="D47" s="403"/>
      <c r="E47" s="403"/>
      <c r="F47" s="403"/>
      <c r="G47" s="403"/>
      <c r="H47" s="403"/>
      <c r="I47" s="403"/>
      <c r="J47" s="403"/>
      <c r="K47" s="403"/>
      <c r="L47" s="404"/>
      <c r="M47" s="405"/>
      <c r="N47" s="406"/>
      <c r="O47" s="407"/>
      <c r="P47" s="99"/>
      <c r="Q47" s="99"/>
      <c r="R47" s="99"/>
      <c r="S47" s="99"/>
      <c r="T47" s="99"/>
      <c r="U47" s="99"/>
      <c r="V47" s="99"/>
      <c r="W47" s="99"/>
      <c r="X47" s="99"/>
      <c r="Y47" s="99"/>
      <c r="Z47" s="99"/>
    </row>
    <row r="48" spans="1:26" ht="24.75" customHeight="1">
      <c r="A48" s="408"/>
      <c r="B48" s="409" t="s">
        <v>1004</v>
      </c>
      <c r="C48" s="403"/>
      <c r="D48" s="403"/>
      <c r="E48" s="403"/>
      <c r="F48" s="403"/>
      <c r="G48" s="403"/>
      <c r="H48" s="403"/>
      <c r="I48" s="403"/>
      <c r="J48" s="410" t="s">
        <v>1005</v>
      </c>
      <c r="K48" s="1201">
        <f>'PRODUCER INFORMATION '!P35</f>
        <v>0</v>
      </c>
      <c r="L48" s="976"/>
      <c r="M48" s="409" t="s">
        <v>1006</v>
      </c>
      <c r="N48" s="406"/>
      <c r="O48" s="407"/>
      <c r="P48" s="99"/>
      <c r="Q48" s="99"/>
      <c r="R48" s="99"/>
      <c r="S48" s="99"/>
      <c r="T48" s="99"/>
      <c r="U48" s="99"/>
      <c r="V48" s="99"/>
      <c r="W48" s="99"/>
      <c r="X48" s="99"/>
      <c r="Y48" s="99"/>
      <c r="Z48" s="99"/>
    </row>
    <row r="49" spans="1:26" ht="24.75" customHeight="1">
      <c r="A49" s="408"/>
      <c r="B49" s="409" t="s">
        <v>1007</v>
      </c>
      <c r="C49" s="403"/>
      <c r="D49" s="403"/>
      <c r="E49" s="403"/>
      <c r="F49" s="403"/>
      <c r="G49" s="403"/>
      <c r="H49" s="403"/>
      <c r="I49" s="403"/>
      <c r="J49" s="410" t="s">
        <v>1005</v>
      </c>
      <c r="K49" s="1202">
        <f>'PRODUCER INFORMATION '!P37</f>
        <v>0</v>
      </c>
      <c r="L49" s="1152"/>
      <c r="M49" s="409" t="s">
        <v>1008</v>
      </c>
      <c r="N49" s="406"/>
      <c r="O49" s="407"/>
      <c r="P49" s="99"/>
      <c r="Q49" s="99"/>
      <c r="R49" s="99"/>
      <c r="S49" s="99"/>
      <c r="T49" s="99"/>
      <c r="U49" s="99"/>
      <c r="V49" s="99"/>
      <c r="W49" s="99"/>
      <c r="X49" s="99"/>
      <c r="Y49" s="99"/>
      <c r="Z49" s="99"/>
    </row>
    <row r="50" spans="1:26" ht="30" customHeight="1">
      <c r="A50" s="411" t="s">
        <v>1009</v>
      </c>
      <c r="B50" s="412"/>
      <c r="C50" s="412"/>
      <c r="D50" s="412"/>
      <c r="E50" s="412"/>
      <c r="F50" s="412"/>
      <c r="G50" s="412"/>
      <c r="H50" s="412"/>
      <c r="I50" s="413"/>
      <c r="J50" s="413"/>
      <c r="K50" s="413"/>
      <c r="L50" s="414"/>
      <c r="M50" s="405"/>
      <c r="N50" s="415"/>
      <c r="O50" s="416"/>
      <c r="P50" s="417"/>
      <c r="Q50" s="417"/>
      <c r="R50" s="417"/>
      <c r="S50" s="417"/>
      <c r="T50" s="417"/>
      <c r="U50" s="417"/>
      <c r="V50" s="417"/>
      <c r="W50" s="417"/>
      <c r="X50" s="417"/>
      <c r="Y50" s="417"/>
      <c r="Z50" s="417"/>
    </row>
    <row r="51" spans="1:26" ht="14.25" customHeight="1">
      <c r="A51" s="408"/>
      <c r="B51" s="403"/>
      <c r="C51" s="403"/>
      <c r="D51" s="403"/>
      <c r="E51" s="403"/>
      <c r="F51" s="403"/>
      <c r="G51" s="403"/>
      <c r="H51" s="403"/>
      <c r="I51" s="403"/>
      <c r="J51" s="410"/>
      <c r="K51" s="403"/>
      <c r="L51" s="404"/>
      <c r="M51" s="405"/>
      <c r="N51" s="406"/>
      <c r="O51" s="407"/>
      <c r="P51" s="99"/>
      <c r="Q51" s="99"/>
      <c r="R51" s="99"/>
      <c r="S51" s="99"/>
      <c r="T51" s="99"/>
      <c r="U51" s="99"/>
      <c r="V51" s="99"/>
      <c r="W51" s="99"/>
      <c r="X51" s="99"/>
      <c r="Y51" s="99"/>
      <c r="Z51" s="99"/>
    </row>
    <row r="52" spans="1:26" ht="29.25" customHeight="1">
      <c r="A52" s="408"/>
      <c r="B52" s="410" t="s">
        <v>1010</v>
      </c>
      <c r="C52" s="409"/>
      <c r="D52" s="403"/>
      <c r="E52" s="652">
        <f>K49</f>
        <v>0</v>
      </c>
      <c r="F52" s="409" t="s">
        <v>1011</v>
      </c>
      <c r="G52" s="403"/>
      <c r="H52" s="418">
        <f>L33</f>
        <v>0</v>
      </c>
      <c r="I52" s="403"/>
      <c r="J52" s="410" t="s">
        <v>1005</v>
      </c>
      <c r="K52" s="1203">
        <f>IFERROR(ROUND(E52/H52,0),0)</f>
        <v>0</v>
      </c>
      <c r="L52" s="1204"/>
      <c r="M52" s="410" t="s">
        <v>1012</v>
      </c>
      <c r="N52" s="419" t="e">
        <f>IF(H52="","",E52/H52)</f>
        <v>#DIV/0!</v>
      </c>
      <c r="O52" s="407"/>
      <c r="P52" s="99"/>
      <c r="Q52" s="99"/>
      <c r="R52" s="99"/>
      <c r="S52" s="99"/>
      <c r="T52" s="99"/>
      <c r="U52" s="99"/>
      <c r="V52" s="99"/>
      <c r="W52" s="99"/>
      <c r="X52" s="99"/>
      <c r="Y52" s="99"/>
      <c r="Z52" s="99"/>
    </row>
    <row r="53" spans="1:26" ht="24.75" customHeight="1">
      <c r="A53" s="420"/>
      <c r="B53" s="421"/>
      <c r="C53" s="421"/>
      <c r="D53" s="421"/>
      <c r="E53" s="422" t="s">
        <v>1013</v>
      </c>
      <c r="F53" s="410"/>
      <c r="G53" s="421"/>
      <c r="H53" s="423" t="s">
        <v>1014</v>
      </c>
      <c r="I53" s="421"/>
      <c r="J53" s="421"/>
      <c r="K53" s="421"/>
      <c r="L53" s="424"/>
      <c r="M53" s="425"/>
      <c r="N53" s="426"/>
      <c r="O53" s="427"/>
      <c r="P53" s="428"/>
      <c r="Q53" s="428"/>
      <c r="R53" s="428"/>
      <c r="S53" s="428"/>
      <c r="T53" s="428"/>
      <c r="U53" s="428"/>
      <c r="V53" s="428"/>
      <c r="W53" s="428"/>
      <c r="X53" s="428"/>
      <c r="Y53" s="428"/>
      <c r="Z53" s="428"/>
    </row>
    <row r="54" spans="1:26" ht="12.75" customHeight="1">
      <c r="A54" s="429"/>
      <c r="B54" s="430"/>
      <c r="C54" s="431"/>
      <c r="D54" s="431"/>
      <c r="E54" s="422"/>
      <c r="F54" s="432"/>
      <c r="G54" s="422"/>
      <c r="H54" s="422"/>
      <c r="I54" s="422"/>
      <c r="J54" s="422"/>
      <c r="K54" s="422"/>
      <c r="L54" s="433"/>
      <c r="M54" s="433"/>
      <c r="N54" s="434"/>
      <c r="O54" s="435"/>
      <c r="P54" s="436"/>
      <c r="Q54" s="436"/>
      <c r="R54" s="436"/>
      <c r="S54" s="436"/>
      <c r="T54" s="436"/>
      <c r="U54" s="436"/>
      <c r="V54" s="436"/>
      <c r="W54" s="436"/>
      <c r="X54" s="436"/>
      <c r="Y54" s="436"/>
      <c r="Z54" s="436"/>
    </row>
    <row r="55" spans="1:26" ht="25.5" customHeight="1">
      <c r="A55" s="437" t="s">
        <v>1015</v>
      </c>
      <c r="B55" s="430"/>
      <c r="C55" s="422"/>
      <c r="D55" s="422"/>
      <c r="E55" s="422"/>
      <c r="F55" s="422"/>
      <c r="G55" s="422"/>
      <c r="H55" s="422"/>
      <c r="I55" s="422"/>
      <c r="J55" s="422"/>
      <c r="K55" s="422"/>
      <c r="L55" s="438"/>
      <c r="M55" s="438"/>
      <c r="N55" s="434"/>
      <c r="O55" s="435"/>
      <c r="P55" s="436"/>
      <c r="Q55" s="436"/>
      <c r="R55" s="436"/>
      <c r="S55" s="436"/>
      <c r="T55" s="436"/>
      <c r="U55" s="436"/>
      <c r="V55" s="436"/>
      <c r="W55" s="436"/>
      <c r="X55" s="436"/>
      <c r="Y55" s="436"/>
      <c r="Z55" s="436"/>
    </row>
    <row r="56" spans="1:26" ht="34.5" customHeight="1">
      <c r="A56" s="408"/>
      <c r="B56" s="373" t="s">
        <v>1016</v>
      </c>
      <c r="C56" s="422"/>
      <c r="D56" s="403"/>
      <c r="E56" s="403"/>
      <c r="F56" s="403"/>
      <c r="G56" s="403"/>
      <c r="H56" s="403"/>
      <c r="I56" s="403"/>
      <c r="J56" s="403"/>
      <c r="K56" s="403"/>
      <c r="L56" s="406"/>
      <c r="M56" s="406"/>
      <c r="N56" s="406"/>
      <c r="O56" s="407"/>
      <c r="P56" s="99"/>
      <c r="Q56" s="99"/>
      <c r="R56" s="99"/>
      <c r="S56" s="99"/>
      <c r="T56" s="99"/>
      <c r="U56" s="99"/>
      <c r="V56" s="99"/>
      <c r="W56" s="99"/>
      <c r="X56" s="99"/>
      <c r="Y56" s="99"/>
      <c r="Z56" s="99"/>
    </row>
    <row r="57" spans="1:26" ht="30" customHeight="1">
      <c r="A57" s="439"/>
      <c r="B57" s="430" t="s">
        <v>1017</v>
      </c>
      <c r="C57" s="421"/>
      <c r="D57" s="422"/>
      <c r="E57" s="422"/>
      <c r="F57" s="422"/>
      <c r="G57" s="422"/>
      <c r="H57" s="422"/>
      <c r="I57" s="422"/>
      <c r="J57" s="422"/>
      <c r="K57" s="422"/>
      <c r="L57" s="431"/>
      <c r="M57" s="431"/>
      <c r="N57" s="422"/>
      <c r="O57" s="435"/>
      <c r="P57" s="436"/>
      <c r="Q57" s="436"/>
      <c r="R57" s="436"/>
      <c r="S57" s="436"/>
      <c r="T57" s="436"/>
      <c r="U57" s="436"/>
      <c r="V57" s="436"/>
      <c r="W57" s="436"/>
      <c r="X57" s="436"/>
      <c r="Y57" s="436"/>
      <c r="Z57" s="436"/>
    </row>
    <row r="58" spans="1:26" ht="10.5" customHeight="1">
      <c r="A58" s="408"/>
      <c r="B58" s="410"/>
      <c r="C58" s="440"/>
      <c r="D58" s="410"/>
      <c r="E58" s="403"/>
      <c r="F58" s="403"/>
      <c r="G58" s="403"/>
      <c r="H58" s="441"/>
      <c r="I58" s="403"/>
      <c r="J58" s="403"/>
      <c r="K58" s="403"/>
      <c r="L58" s="403"/>
      <c r="M58" s="410"/>
      <c r="N58" s="403"/>
      <c r="O58" s="407"/>
      <c r="P58" s="99"/>
      <c r="Q58" s="99"/>
      <c r="R58" s="99"/>
      <c r="S58" s="99"/>
      <c r="T58" s="99"/>
      <c r="U58" s="99"/>
      <c r="V58" s="99"/>
      <c r="W58" s="99"/>
      <c r="X58" s="99"/>
      <c r="Y58" s="99"/>
      <c r="Z58" s="99"/>
    </row>
    <row r="59" spans="1:26" ht="24.75" customHeight="1">
      <c r="A59" s="408"/>
      <c r="B59" s="409" t="s">
        <v>1018</v>
      </c>
      <c r="C59" s="410"/>
      <c r="D59" s="410"/>
      <c r="E59" s="403"/>
      <c r="F59" s="403"/>
      <c r="G59" s="403"/>
      <c r="H59" s="403"/>
      <c r="I59" s="403"/>
      <c r="J59" s="403"/>
      <c r="K59" s="1205">
        <f>ROUND(E60*H60,2)</f>
        <v>0</v>
      </c>
      <c r="L59" s="1206"/>
      <c r="M59" s="410"/>
      <c r="N59" s="406"/>
      <c r="O59" s="407"/>
      <c r="P59" s="99"/>
      <c r="Q59" s="99"/>
      <c r="R59" s="99"/>
      <c r="S59" s="99"/>
      <c r="T59" s="99"/>
      <c r="U59" s="99"/>
      <c r="V59" s="99"/>
      <c r="W59" s="99"/>
      <c r="X59" s="99"/>
      <c r="Y59" s="99"/>
      <c r="Z59" s="99"/>
    </row>
    <row r="60" spans="1:26" ht="31.5" customHeight="1">
      <c r="A60" s="408"/>
      <c r="B60" s="442" t="s">
        <v>1019</v>
      </c>
      <c r="C60" s="409"/>
      <c r="D60" s="410"/>
      <c r="E60" s="1207">
        <f>L33</f>
        <v>0</v>
      </c>
      <c r="F60" s="1208"/>
      <c r="G60" s="409" t="s">
        <v>1020</v>
      </c>
      <c r="H60" s="443">
        <f>IF(I60&lt;=K52,I60,I60)</f>
        <v>15</v>
      </c>
      <c r="I60" s="444">
        <f>IF('PRODUCER INFORMATION '!R55="SURFACE",5,15)</f>
        <v>15</v>
      </c>
      <c r="J60" s="410" t="s">
        <v>1005</v>
      </c>
      <c r="K60" s="1197"/>
      <c r="L60" s="1198"/>
      <c r="M60" s="409" t="s">
        <v>1021</v>
      </c>
      <c r="N60" s="406"/>
      <c r="O60" s="445"/>
      <c r="P60" s="99"/>
      <c r="Q60" s="99"/>
      <c r="R60" s="99"/>
      <c r="S60" s="99"/>
      <c r="T60" s="99"/>
      <c r="U60" s="99"/>
      <c r="V60" s="99"/>
      <c r="W60" s="99"/>
      <c r="X60" s="99"/>
      <c r="Y60" s="99"/>
      <c r="Z60" s="99"/>
    </row>
    <row r="61" spans="1:26" ht="27" customHeight="1">
      <c r="A61" s="446"/>
      <c r="B61" s="421"/>
      <c r="C61" s="685"/>
      <c r="D61" s="421"/>
      <c r="E61" s="1209" t="s">
        <v>1014</v>
      </c>
      <c r="F61" s="956"/>
      <c r="G61" s="447"/>
      <c r="H61" s="448" t="s">
        <v>1022</v>
      </c>
      <c r="I61" s="447"/>
      <c r="J61" s="421"/>
      <c r="K61" s="1210">
        <f>IF(E63-H63&gt;0.5,(+E63-H63),0)</f>
        <v>0</v>
      </c>
      <c r="L61" s="1196"/>
      <c r="M61" s="449"/>
      <c r="N61" s="447"/>
      <c r="O61" s="450"/>
      <c r="P61" s="99"/>
      <c r="Q61" s="99"/>
      <c r="R61" s="99"/>
      <c r="S61" s="99"/>
      <c r="T61" s="99"/>
      <c r="U61" s="99"/>
      <c r="V61" s="99"/>
      <c r="W61" s="99"/>
      <c r="X61" s="99"/>
      <c r="Y61" s="99"/>
      <c r="Z61" s="99"/>
    </row>
    <row r="62" spans="1:26" ht="24.75" customHeight="1">
      <c r="A62" s="408"/>
      <c r="B62" s="410" t="s">
        <v>1023</v>
      </c>
      <c r="C62" s="410"/>
      <c r="D62" s="410"/>
      <c r="E62" s="404"/>
      <c r="F62" s="451"/>
      <c r="G62" s="403"/>
      <c r="H62" s="403"/>
      <c r="I62" s="403"/>
      <c r="J62" s="410"/>
      <c r="K62" s="1211"/>
      <c r="L62" s="1212"/>
      <c r="M62" s="409"/>
      <c r="N62" s="403"/>
      <c r="O62" s="407"/>
      <c r="P62" s="99"/>
      <c r="Q62" s="99"/>
      <c r="R62" s="99"/>
      <c r="S62" s="99"/>
      <c r="T62" s="99"/>
      <c r="U62" s="99"/>
      <c r="V62" s="99"/>
      <c r="W62" s="99"/>
      <c r="X62" s="99"/>
      <c r="Y62" s="99"/>
      <c r="Z62" s="99"/>
    </row>
    <row r="63" spans="1:26" ht="27.75" customHeight="1">
      <c r="A63" s="408"/>
      <c r="B63" s="410" t="s">
        <v>1024</v>
      </c>
      <c r="C63" s="410"/>
      <c r="D63" s="410"/>
      <c r="E63" s="1207">
        <f>K49</f>
        <v>0</v>
      </c>
      <c r="F63" s="1208"/>
      <c r="G63" s="410" t="s">
        <v>1025</v>
      </c>
      <c r="H63" s="652">
        <f>K59</f>
        <v>0</v>
      </c>
      <c r="I63" s="403">
        <f>IF('PRODUCER INFORMATION '!R55="SURFACE",5,15)</f>
        <v>15</v>
      </c>
      <c r="J63" s="410" t="s">
        <v>1005</v>
      </c>
      <c r="K63" s="1197"/>
      <c r="L63" s="1198"/>
      <c r="M63" s="409" t="s">
        <v>1026</v>
      </c>
      <c r="N63" s="403"/>
      <c r="O63" s="407"/>
      <c r="P63" s="99"/>
      <c r="Q63" s="99"/>
      <c r="R63" s="99"/>
      <c r="S63" s="99"/>
      <c r="T63" s="99"/>
      <c r="U63" s="99"/>
      <c r="V63" s="99"/>
      <c r="W63" s="99"/>
      <c r="X63" s="99"/>
      <c r="Y63" s="99"/>
      <c r="Z63" s="99"/>
    </row>
    <row r="64" spans="1:26" ht="27" customHeight="1">
      <c r="A64" s="446"/>
      <c r="B64" s="422"/>
      <c r="C64" s="422"/>
      <c r="D64" s="447"/>
      <c r="E64" s="1213" t="s">
        <v>1027</v>
      </c>
      <c r="F64" s="956"/>
      <c r="G64" s="447"/>
      <c r="H64" s="448" t="s">
        <v>1028</v>
      </c>
      <c r="I64" s="447"/>
      <c r="J64" s="421"/>
      <c r="K64" s="1210">
        <f>'PARCEL INFORMATION'!L10</f>
        <v>0</v>
      </c>
      <c r="L64" s="1196"/>
      <c r="M64" s="452"/>
      <c r="N64" s="453"/>
      <c r="O64" s="450"/>
      <c r="P64" s="99"/>
      <c r="Q64" s="99"/>
      <c r="R64" s="99"/>
      <c r="S64" s="99"/>
      <c r="T64" s="99"/>
      <c r="U64" s="99"/>
      <c r="V64" s="99"/>
      <c r="W64" s="99"/>
      <c r="X64" s="99"/>
      <c r="Y64" s="99"/>
      <c r="Z64" s="99"/>
    </row>
    <row r="65" spans="1:26" ht="24.75" customHeight="1">
      <c r="A65" s="408"/>
      <c r="B65" s="410" t="s">
        <v>1029</v>
      </c>
      <c r="C65" s="410"/>
      <c r="D65" s="403"/>
      <c r="E65" s="403"/>
      <c r="F65" s="403"/>
      <c r="G65" s="403"/>
      <c r="H65" s="403"/>
      <c r="I65" s="403"/>
      <c r="J65" s="410" t="s">
        <v>1005</v>
      </c>
      <c r="K65" s="1197"/>
      <c r="L65" s="1198"/>
      <c r="M65" s="409" t="s">
        <v>1026</v>
      </c>
      <c r="N65" s="406"/>
      <c r="O65" s="407"/>
      <c r="P65" s="99"/>
      <c r="Q65" s="99"/>
      <c r="R65" s="99"/>
      <c r="S65" s="99"/>
      <c r="T65" s="99"/>
      <c r="U65" s="99"/>
      <c r="V65" s="99"/>
      <c r="W65" s="99"/>
      <c r="X65" s="99"/>
      <c r="Y65" s="99"/>
      <c r="Z65" s="99"/>
    </row>
    <row r="66" spans="1:26" ht="24.75" customHeight="1">
      <c r="A66" s="408"/>
      <c r="B66" s="410"/>
      <c r="C66" s="410"/>
      <c r="D66" s="403"/>
      <c r="E66" s="403"/>
      <c r="F66" s="403"/>
      <c r="G66" s="403"/>
      <c r="H66" s="403"/>
      <c r="I66" s="403"/>
      <c r="J66" s="410"/>
      <c r="K66" s="1195">
        <f>'PARCEL INFORMATION'!M10</f>
        <v>0</v>
      </c>
      <c r="L66" s="1196"/>
      <c r="M66" s="409"/>
      <c r="N66" s="406"/>
      <c r="O66" s="407"/>
      <c r="P66" s="99"/>
      <c r="Q66" s="99"/>
      <c r="R66" s="99"/>
      <c r="S66" s="99"/>
      <c r="T66" s="99"/>
      <c r="U66" s="99"/>
      <c r="V66" s="99"/>
      <c r="W66" s="99"/>
      <c r="X66" s="99"/>
      <c r="Y66" s="99"/>
      <c r="Z66" s="99"/>
    </row>
    <row r="67" spans="1:26" ht="24.75" customHeight="1">
      <c r="A67" s="408"/>
      <c r="B67" s="410" t="s">
        <v>1030</v>
      </c>
      <c r="C67" s="410"/>
      <c r="D67" s="403"/>
      <c r="E67" s="403"/>
      <c r="F67" s="403"/>
      <c r="G67" s="403"/>
      <c r="H67" s="403"/>
      <c r="I67" s="403"/>
      <c r="J67" s="410" t="s">
        <v>1005</v>
      </c>
      <c r="K67" s="1197"/>
      <c r="L67" s="1198"/>
      <c r="M67" s="409" t="s">
        <v>1026</v>
      </c>
      <c r="N67" s="406"/>
      <c r="O67" s="407"/>
      <c r="P67" s="99"/>
      <c r="Q67" s="99"/>
      <c r="R67" s="99"/>
      <c r="S67" s="99"/>
      <c r="T67" s="99"/>
      <c r="U67" s="99"/>
      <c r="V67" s="99"/>
      <c r="W67" s="99"/>
      <c r="X67" s="99"/>
      <c r="Y67" s="99"/>
      <c r="Z67" s="99"/>
    </row>
    <row r="68" spans="1:26" ht="24.75" customHeight="1">
      <c r="A68" s="408"/>
      <c r="B68" s="410"/>
      <c r="C68" s="410"/>
      <c r="D68" s="403"/>
      <c r="E68" s="403"/>
      <c r="F68" s="403"/>
      <c r="G68" s="403"/>
      <c r="H68" s="403"/>
      <c r="I68" s="403"/>
      <c r="J68" s="410"/>
      <c r="K68" s="1195">
        <f>'PARCEL INFORMATION'!N10</f>
        <v>0</v>
      </c>
      <c r="L68" s="1196"/>
      <c r="M68" s="409"/>
      <c r="N68" s="406"/>
      <c r="O68" s="407"/>
      <c r="P68" s="99"/>
      <c r="Q68" s="99"/>
      <c r="R68" s="99"/>
      <c r="S68" s="99"/>
      <c r="T68" s="99"/>
      <c r="U68" s="99"/>
      <c r="V68" s="99"/>
      <c r="W68" s="99"/>
      <c r="X68" s="99"/>
      <c r="Y68" s="99"/>
      <c r="Z68" s="99"/>
    </row>
    <row r="69" spans="1:26" ht="24.75" customHeight="1">
      <c r="A69" s="408"/>
      <c r="B69" s="410" t="s">
        <v>1031</v>
      </c>
      <c r="C69" s="410"/>
      <c r="D69" s="403"/>
      <c r="E69" s="403"/>
      <c r="F69" s="403"/>
      <c r="G69" s="403"/>
      <c r="H69" s="403"/>
      <c r="I69" s="403"/>
      <c r="J69" s="410" t="s">
        <v>1005</v>
      </c>
      <c r="K69" s="1197"/>
      <c r="L69" s="1198"/>
      <c r="M69" s="409" t="s">
        <v>1026</v>
      </c>
      <c r="N69" s="406"/>
      <c r="O69" s="407"/>
      <c r="P69" s="99"/>
      <c r="Q69" s="99"/>
      <c r="R69" s="99"/>
      <c r="S69" s="99"/>
      <c r="T69" s="99"/>
      <c r="U69" s="99"/>
      <c r="V69" s="99"/>
      <c r="W69" s="99"/>
      <c r="X69" s="99"/>
      <c r="Y69" s="99"/>
      <c r="Z69" s="99"/>
    </row>
    <row r="70" spans="1:26" ht="24.75" customHeight="1">
      <c r="A70" s="408"/>
      <c r="B70" s="410"/>
      <c r="C70" s="410"/>
      <c r="D70" s="403"/>
      <c r="E70" s="403"/>
      <c r="F70" s="403"/>
      <c r="G70" s="403"/>
      <c r="H70" s="403"/>
      <c r="I70" s="403"/>
      <c r="J70" s="403"/>
      <c r="K70" s="454"/>
      <c r="L70" s="455"/>
      <c r="M70" s="403"/>
      <c r="N70" s="406"/>
      <c r="O70" s="407"/>
      <c r="P70" s="99"/>
      <c r="Q70" s="99"/>
      <c r="R70" s="99"/>
      <c r="S70" s="99"/>
      <c r="T70" s="99"/>
      <c r="U70" s="99"/>
      <c r="V70" s="99"/>
      <c r="W70" s="99"/>
      <c r="X70" s="99"/>
      <c r="Y70" s="99"/>
      <c r="Z70" s="99"/>
    </row>
    <row r="71" spans="1:26" ht="24.75" customHeight="1">
      <c r="A71" s="408"/>
      <c r="B71" s="456" t="s">
        <v>1032</v>
      </c>
      <c r="C71" s="456"/>
      <c r="D71" s="457"/>
      <c r="E71" s="457"/>
      <c r="F71" s="457"/>
      <c r="G71" s="457"/>
      <c r="H71" s="457"/>
      <c r="I71" s="457"/>
      <c r="J71" s="457"/>
      <c r="K71" s="458"/>
      <c r="L71" s="459"/>
      <c r="M71" s="457"/>
      <c r="N71" s="457"/>
      <c r="O71" s="98"/>
      <c r="P71" s="99"/>
      <c r="Q71" s="99"/>
      <c r="R71" s="99"/>
      <c r="S71" s="99"/>
      <c r="T71" s="99"/>
      <c r="U71" s="99"/>
      <c r="V71" s="99"/>
      <c r="W71" s="99"/>
      <c r="X71" s="99"/>
      <c r="Y71" s="99"/>
      <c r="Z71" s="99"/>
    </row>
    <row r="72" spans="1:26" ht="4.5" customHeight="1">
      <c r="A72" s="460"/>
      <c r="B72" s="80" t="s">
        <v>1033</v>
      </c>
      <c r="C72" s="80"/>
      <c r="D72" s="80"/>
      <c r="E72" s="80"/>
      <c r="F72" s="80"/>
      <c r="G72" s="80"/>
      <c r="H72" s="80"/>
      <c r="I72" s="80"/>
      <c r="J72" s="80"/>
      <c r="K72" s="80"/>
      <c r="L72" s="80"/>
      <c r="M72" s="80"/>
      <c r="N72" s="80"/>
      <c r="O72" s="81"/>
      <c r="P72" s="1"/>
      <c r="Q72" s="1"/>
      <c r="R72" s="1"/>
      <c r="S72" s="1"/>
      <c r="T72" s="1"/>
      <c r="U72" s="1"/>
      <c r="V72" s="1"/>
      <c r="W72" s="1"/>
      <c r="X72" s="1"/>
      <c r="Y72" s="1"/>
      <c r="Z72" s="1"/>
    </row>
    <row r="73" spans="1:26" ht="34.5" customHeight="1">
      <c r="A73" s="318"/>
      <c r="B73" s="318"/>
      <c r="C73" s="140"/>
      <c r="D73" s="318"/>
      <c r="E73" s="318"/>
      <c r="F73" s="318"/>
      <c r="G73" s="318"/>
      <c r="H73" s="140"/>
      <c r="I73" s="318"/>
      <c r="J73" s="318"/>
      <c r="K73" s="318"/>
      <c r="L73" s="461"/>
      <c r="M73" s="318"/>
      <c r="N73" s="318"/>
      <c r="O73" s="318"/>
      <c r="P73" s="140"/>
      <c r="Q73" s="140"/>
      <c r="R73" s="140"/>
      <c r="S73" s="140"/>
      <c r="T73" s="140"/>
      <c r="U73" s="140"/>
      <c r="V73" s="140"/>
      <c r="W73" s="140"/>
      <c r="X73" s="140"/>
      <c r="Y73" s="140"/>
      <c r="Z73" s="140"/>
    </row>
    <row r="74" spans="1:26" ht="34.5" customHeight="1">
      <c r="A74" s="140"/>
      <c r="B74" s="462"/>
      <c r="C74" s="318"/>
      <c r="D74" s="318"/>
      <c r="E74" s="318"/>
      <c r="F74" s="318"/>
      <c r="G74" s="318"/>
      <c r="H74" s="318"/>
      <c r="I74" s="318"/>
      <c r="J74" s="318"/>
      <c r="K74" s="318"/>
      <c r="L74" s="318"/>
      <c r="M74" s="318"/>
      <c r="N74" s="318"/>
      <c r="O74" s="318"/>
      <c r="P74" s="140"/>
      <c r="Q74" s="140"/>
      <c r="R74" s="140"/>
      <c r="S74" s="140"/>
      <c r="T74" s="140"/>
      <c r="U74" s="140"/>
      <c r="V74" s="140"/>
      <c r="W74" s="140"/>
      <c r="X74" s="140"/>
      <c r="Y74" s="140"/>
      <c r="Z74" s="140"/>
    </row>
    <row r="75" spans="1:26" ht="34.5" customHeight="1">
      <c r="A75" s="140"/>
      <c r="B75" s="140"/>
      <c r="C75" s="140"/>
      <c r="D75" s="140"/>
      <c r="E75" s="140"/>
      <c r="F75" s="140"/>
      <c r="G75" s="140"/>
      <c r="H75" s="140"/>
      <c r="I75" s="140"/>
      <c r="J75" s="140"/>
      <c r="K75" s="140"/>
      <c r="L75" s="140"/>
      <c r="M75" s="140"/>
      <c r="N75" s="140"/>
      <c r="O75" s="140"/>
      <c r="P75" s="140"/>
      <c r="Q75" s="140"/>
      <c r="R75" s="140"/>
      <c r="S75" s="140"/>
      <c r="T75" s="140"/>
      <c r="U75" s="140"/>
      <c r="V75" s="140"/>
      <c r="W75" s="140"/>
      <c r="X75" s="140"/>
      <c r="Y75" s="140"/>
      <c r="Z75" s="140"/>
    </row>
    <row r="76" spans="1:26" ht="34.5" customHeight="1">
      <c r="A76" s="140"/>
      <c r="B76" s="140"/>
      <c r="C76" s="140"/>
      <c r="D76" s="140"/>
      <c r="E76" s="140"/>
      <c r="F76" s="140"/>
      <c r="G76" s="140"/>
      <c r="H76" s="140"/>
      <c r="I76" s="318"/>
      <c r="J76" s="140"/>
      <c r="K76" s="140"/>
      <c r="L76" s="140"/>
      <c r="M76" s="140"/>
      <c r="N76" s="140"/>
      <c r="O76" s="140"/>
      <c r="P76" s="140"/>
      <c r="Q76" s="140"/>
      <c r="R76" s="140"/>
      <c r="S76" s="140"/>
      <c r="T76" s="140"/>
      <c r="U76" s="140"/>
      <c r="V76" s="140"/>
      <c r="W76" s="140"/>
      <c r="X76" s="140"/>
      <c r="Y76" s="140"/>
      <c r="Z76" s="140"/>
    </row>
    <row r="77" spans="1:26" ht="34.5" customHeight="1">
      <c r="A77" s="140"/>
      <c r="B77" s="140"/>
      <c r="C77" s="140"/>
      <c r="D77" s="140"/>
      <c r="E77" s="140"/>
      <c r="F77" s="140"/>
      <c r="G77" s="140"/>
      <c r="H77" s="140"/>
      <c r="I77" s="140"/>
      <c r="J77" s="140"/>
      <c r="K77" s="140"/>
      <c r="L77" s="140"/>
      <c r="M77" s="140"/>
      <c r="N77" s="140"/>
      <c r="O77" s="140"/>
      <c r="P77" s="140"/>
      <c r="Q77" s="140"/>
      <c r="R77" s="140"/>
      <c r="S77" s="140"/>
      <c r="T77" s="140"/>
      <c r="U77" s="140"/>
      <c r="V77" s="140"/>
      <c r="W77" s="140"/>
      <c r="X77" s="140"/>
      <c r="Y77" s="140"/>
      <c r="Z77" s="140"/>
    </row>
    <row r="78" spans="1:26" ht="34.5" customHeight="1">
      <c r="A78" s="140"/>
      <c r="B78" s="140"/>
      <c r="C78" s="140"/>
      <c r="D78" s="140"/>
      <c r="E78" s="140"/>
      <c r="F78" s="140"/>
      <c r="G78" s="140"/>
      <c r="H78" s="140"/>
      <c r="I78" s="140"/>
      <c r="J78" s="140"/>
      <c r="K78" s="140"/>
      <c r="L78" s="140"/>
      <c r="M78" s="140"/>
      <c r="N78" s="140"/>
      <c r="O78" s="140"/>
      <c r="P78" s="140"/>
      <c r="Q78" s="140"/>
      <c r="R78" s="140"/>
      <c r="S78" s="140"/>
      <c r="T78" s="140"/>
      <c r="U78" s="140"/>
      <c r="V78" s="140"/>
      <c r="W78" s="140"/>
      <c r="X78" s="140"/>
      <c r="Y78" s="140"/>
      <c r="Z78" s="140"/>
    </row>
    <row r="79" spans="1:26" ht="34.5" customHeight="1">
      <c r="A79" s="318"/>
      <c r="B79" s="463"/>
      <c r="C79" s="140"/>
      <c r="D79" s="318"/>
      <c r="E79" s="318"/>
      <c r="F79" s="318"/>
      <c r="G79" s="318"/>
      <c r="H79" s="318"/>
      <c r="I79" s="318"/>
      <c r="J79" s="318"/>
      <c r="K79" s="318"/>
      <c r="L79" s="318"/>
      <c r="M79" s="318"/>
      <c r="N79" s="318"/>
      <c r="O79" s="318"/>
      <c r="P79" s="140"/>
      <c r="Q79" s="140"/>
      <c r="R79" s="140"/>
      <c r="S79" s="140"/>
      <c r="T79" s="140"/>
      <c r="U79" s="140"/>
      <c r="V79" s="140"/>
      <c r="W79" s="140"/>
      <c r="X79" s="140"/>
      <c r="Y79" s="140"/>
      <c r="Z79" s="140"/>
    </row>
    <row r="80" spans="1:26" ht="34.5" customHeight="1">
      <c r="A80" s="318"/>
      <c r="B80" s="463"/>
      <c r="C80" s="318"/>
      <c r="D80" s="318"/>
      <c r="E80" s="318"/>
      <c r="F80" s="318"/>
      <c r="G80" s="318"/>
      <c r="H80" s="318"/>
      <c r="I80" s="318"/>
      <c r="J80" s="318"/>
      <c r="K80" s="318"/>
      <c r="L80" s="318"/>
      <c r="M80" s="318"/>
      <c r="N80" s="318"/>
      <c r="O80" s="318"/>
      <c r="P80" s="140"/>
      <c r="Q80" s="140"/>
      <c r="R80" s="140"/>
      <c r="S80" s="140"/>
      <c r="T80" s="140"/>
      <c r="U80" s="140"/>
      <c r="V80" s="140"/>
      <c r="W80" s="140"/>
      <c r="X80" s="140"/>
      <c r="Y80" s="140"/>
      <c r="Z80" s="140"/>
    </row>
    <row r="81" spans="1:26" ht="34.5" customHeight="1">
      <c r="A81" s="318"/>
      <c r="B81" s="463"/>
      <c r="C81" s="318"/>
      <c r="D81" s="318"/>
      <c r="E81" s="318"/>
      <c r="F81" s="318"/>
      <c r="G81" s="318"/>
      <c r="H81" s="318"/>
      <c r="I81" s="318"/>
      <c r="J81" s="318"/>
      <c r="K81" s="318"/>
      <c r="L81" s="318"/>
      <c r="M81" s="318"/>
      <c r="N81" s="318"/>
      <c r="O81" s="318"/>
      <c r="P81" s="140"/>
      <c r="Q81" s="140"/>
      <c r="R81" s="140"/>
      <c r="S81" s="140"/>
      <c r="T81" s="140"/>
      <c r="U81" s="140"/>
      <c r="V81" s="140"/>
      <c r="W81" s="140"/>
      <c r="X81" s="140"/>
      <c r="Y81" s="140"/>
      <c r="Z81" s="140"/>
    </row>
    <row r="82" spans="1:26" ht="34.5" customHeight="1">
      <c r="A82" s="318"/>
      <c r="B82" s="463"/>
      <c r="C82" s="318"/>
      <c r="D82" s="318"/>
      <c r="E82" s="318"/>
      <c r="F82" s="318"/>
      <c r="G82" s="318"/>
      <c r="H82" s="318"/>
      <c r="I82" s="318"/>
      <c r="J82" s="318"/>
      <c r="K82" s="318"/>
      <c r="L82" s="318"/>
      <c r="M82" s="318"/>
      <c r="N82" s="318"/>
      <c r="O82" s="318"/>
      <c r="P82" s="140"/>
      <c r="Q82" s="140"/>
      <c r="R82" s="140"/>
      <c r="S82" s="140"/>
      <c r="T82" s="140"/>
      <c r="U82" s="140"/>
      <c r="V82" s="140"/>
      <c r="W82" s="140"/>
      <c r="X82" s="140"/>
      <c r="Y82" s="140"/>
      <c r="Z82" s="140"/>
    </row>
    <row r="83" spans="1:26" ht="34.5" customHeight="1">
      <c r="A83" s="318"/>
      <c r="B83" s="463"/>
      <c r="C83" s="318"/>
      <c r="D83" s="318"/>
      <c r="E83" s="318"/>
      <c r="F83" s="318"/>
      <c r="G83" s="318"/>
      <c r="H83" s="318"/>
      <c r="I83" s="318"/>
      <c r="J83" s="318"/>
      <c r="K83" s="318"/>
      <c r="L83" s="318"/>
      <c r="M83" s="318"/>
      <c r="N83" s="318"/>
      <c r="O83" s="318"/>
      <c r="P83" s="140"/>
      <c r="Q83" s="140"/>
      <c r="R83" s="140"/>
      <c r="S83" s="140"/>
      <c r="T83" s="140"/>
      <c r="U83" s="140"/>
      <c r="V83" s="140"/>
      <c r="W83" s="140"/>
      <c r="X83" s="140"/>
      <c r="Y83" s="140"/>
      <c r="Z83" s="140"/>
    </row>
    <row r="84" spans="1:26" ht="34.5" customHeight="1">
      <c r="A84" s="318"/>
      <c r="B84" s="463"/>
      <c r="C84" s="318"/>
      <c r="D84" s="318"/>
      <c r="E84" s="318"/>
      <c r="F84" s="318"/>
      <c r="G84" s="318"/>
      <c r="H84" s="318"/>
      <c r="I84" s="318"/>
      <c r="J84" s="318"/>
      <c r="K84" s="318"/>
      <c r="L84" s="318"/>
      <c r="M84" s="318"/>
      <c r="N84" s="318"/>
      <c r="O84" s="318"/>
      <c r="P84" s="140"/>
      <c r="Q84" s="140"/>
      <c r="R84" s="140"/>
      <c r="S84" s="140"/>
      <c r="T84" s="140"/>
      <c r="U84" s="140"/>
      <c r="V84" s="140"/>
      <c r="W84" s="140"/>
      <c r="X84" s="140"/>
      <c r="Y84" s="140"/>
      <c r="Z84" s="140"/>
    </row>
    <row r="85" spans="1:26" ht="34.5" customHeight="1">
      <c r="A85" s="318"/>
      <c r="B85" s="463"/>
      <c r="C85" s="318"/>
      <c r="D85" s="318"/>
      <c r="E85" s="318"/>
      <c r="F85" s="318"/>
      <c r="G85" s="318"/>
      <c r="H85" s="318"/>
      <c r="I85" s="318"/>
      <c r="J85" s="318"/>
      <c r="K85" s="318"/>
      <c r="L85" s="318"/>
      <c r="M85" s="318"/>
      <c r="N85" s="318"/>
      <c r="O85" s="318"/>
      <c r="P85" s="140"/>
      <c r="Q85" s="140"/>
      <c r="R85" s="140"/>
      <c r="S85" s="140"/>
      <c r="T85" s="140"/>
      <c r="U85" s="140"/>
      <c r="V85" s="140"/>
      <c r="W85" s="140"/>
      <c r="X85" s="140"/>
      <c r="Y85" s="140"/>
      <c r="Z85" s="140"/>
    </row>
    <row r="86" spans="1:26" ht="34.5" customHeight="1">
      <c r="A86" s="318"/>
      <c r="B86" s="463"/>
      <c r="C86" s="318"/>
      <c r="D86" s="318"/>
      <c r="E86" s="318"/>
      <c r="F86" s="318"/>
      <c r="G86" s="318"/>
      <c r="H86" s="318"/>
      <c r="I86" s="318"/>
      <c r="J86" s="318"/>
      <c r="K86" s="318"/>
      <c r="L86" s="318"/>
      <c r="M86" s="318"/>
      <c r="N86" s="318"/>
      <c r="O86" s="318"/>
      <c r="P86" s="140"/>
      <c r="Q86" s="140"/>
      <c r="R86" s="140"/>
      <c r="S86" s="140"/>
      <c r="T86" s="140"/>
      <c r="U86" s="140"/>
      <c r="V86" s="140"/>
      <c r="W86" s="140"/>
      <c r="X86" s="140"/>
      <c r="Y86" s="140"/>
      <c r="Z86" s="140"/>
    </row>
    <row r="87" spans="1:26" ht="34.5" customHeight="1">
      <c r="A87" s="318"/>
      <c r="B87" s="463"/>
      <c r="C87" s="318"/>
      <c r="D87" s="318"/>
      <c r="E87" s="318"/>
      <c r="F87" s="318"/>
      <c r="G87" s="318"/>
      <c r="H87" s="318"/>
      <c r="I87" s="318"/>
      <c r="J87" s="318"/>
      <c r="K87" s="318"/>
      <c r="L87" s="318"/>
      <c r="M87" s="318"/>
      <c r="N87" s="318"/>
      <c r="O87" s="318"/>
      <c r="P87" s="140"/>
      <c r="Q87" s="140"/>
      <c r="R87" s="140"/>
      <c r="S87" s="140"/>
      <c r="T87" s="140"/>
      <c r="U87" s="140"/>
      <c r="V87" s="140"/>
      <c r="W87" s="140"/>
      <c r="X87" s="140"/>
      <c r="Y87" s="140"/>
      <c r="Z87" s="140"/>
    </row>
    <row r="88" spans="1:26" ht="34.5" customHeight="1">
      <c r="A88" s="318"/>
      <c r="B88" s="463"/>
      <c r="C88" s="318"/>
      <c r="D88" s="318"/>
      <c r="E88" s="318"/>
      <c r="F88" s="318"/>
      <c r="G88" s="318"/>
      <c r="H88" s="318"/>
      <c r="I88" s="318"/>
      <c r="J88" s="318"/>
      <c r="K88" s="318"/>
      <c r="L88" s="140"/>
      <c r="M88" s="140"/>
      <c r="N88" s="140"/>
      <c r="O88" s="140"/>
      <c r="P88" s="140"/>
      <c r="Q88" s="140"/>
      <c r="R88" s="140"/>
      <c r="S88" s="140"/>
      <c r="T88" s="140"/>
      <c r="U88" s="140"/>
      <c r="V88" s="140"/>
      <c r="W88" s="140"/>
      <c r="X88" s="140"/>
      <c r="Y88" s="140"/>
      <c r="Z88" s="140"/>
    </row>
    <row r="89" spans="1:26" ht="34.5" customHeight="1">
      <c r="A89" s="318"/>
      <c r="B89" s="463"/>
      <c r="C89" s="318"/>
      <c r="D89" s="318"/>
      <c r="E89" s="318"/>
      <c r="F89" s="318"/>
      <c r="G89" s="318"/>
      <c r="H89" s="318"/>
      <c r="I89" s="318"/>
      <c r="J89" s="318"/>
      <c r="K89" s="318"/>
      <c r="L89" s="140"/>
      <c r="M89" s="140"/>
      <c r="N89" s="140"/>
      <c r="O89" s="140"/>
      <c r="P89" s="140"/>
      <c r="Q89" s="140"/>
      <c r="R89" s="140"/>
      <c r="S89" s="140"/>
      <c r="T89" s="140"/>
      <c r="U89" s="140"/>
      <c r="V89" s="140"/>
      <c r="W89" s="140"/>
      <c r="X89" s="140"/>
      <c r="Y89" s="140"/>
      <c r="Z89" s="140"/>
    </row>
    <row r="90" spans="1:26" ht="34.5" customHeight="1">
      <c r="A90" s="318"/>
      <c r="B90" s="463"/>
      <c r="C90" s="318"/>
      <c r="D90" s="318"/>
      <c r="E90" s="318"/>
      <c r="F90" s="318"/>
      <c r="G90" s="318"/>
      <c r="H90" s="318"/>
      <c r="I90" s="318"/>
      <c r="J90" s="318"/>
      <c r="K90" s="318"/>
      <c r="L90" s="140"/>
      <c r="M90" s="140"/>
      <c r="N90" s="140"/>
      <c r="O90" s="140"/>
      <c r="P90" s="140"/>
      <c r="Q90" s="140"/>
      <c r="R90" s="140"/>
      <c r="S90" s="140"/>
      <c r="T90" s="140"/>
      <c r="U90" s="140"/>
      <c r="V90" s="140"/>
      <c r="W90" s="140"/>
      <c r="X90" s="140"/>
      <c r="Y90" s="140"/>
      <c r="Z90" s="140"/>
    </row>
    <row r="91" spans="1:26" ht="34.5" customHeight="1">
      <c r="A91" s="318"/>
      <c r="B91" s="463"/>
      <c r="C91" s="318"/>
      <c r="D91" s="318"/>
      <c r="E91" s="318"/>
      <c r="F91" s="318"/>
      <c r="G91" s="318"/>
      <c r="H91" s="318"/>
      <c r="I91" s="318"/>
      <c r="J91" s="318"/>
      <c r="K91" s="318"/>
      <c r="L91" s="140"/>
      <c r="M91" s="140"/>
      <c r="N91" s="140"/>
      <c r="O91" s="140"/>
      <c r="P91" s="140"/>
      <c r="Q91" s="140"/>
      <c r="R91" s="140"/>
      <c r="S91" s="140"/>
      <c r="T91" s="140"/>
      <c r="U91" s="140"/>
      <c r="V91" s="140"/>
      <c r="W91" s="140"/>
      <c r="X91" s="140"/>
      <c r="Y91" s="140"/>
      <c r="Z91" s="140"/>
    </row>
    <row r="92" spans="1:26" ht="34.5" customHeight="1">
      <c r="A92" s="318"/>
      <c r="B92" s="463"/>
      <c r="C92" s="318"/>
      <c r="D92" s="318"/>
      <c r="E92" s="318"/>
      <c r="F92" s="318"/>
      <c r="G92" s="318"/>
      <c r="H92" s="318"/>
      <c r="I92" s="318"/>
      <c r="J92" s="318"/>
      <c r="K92" s="318"/>
      <c r="L92" s="140"/>
      <c r="M92" s="140"/>
      <c r="N92" s="140"/>
      <c r="O92" s="140"/>
      <c r="P92" s="140"/>
      <c r="Q92" s="140"/>
      <c r="R92" s="140"/>
      <c r="S92" s="140"/>
      <c r="T92" s="140"/>
      <c r="U92" s="140"/>
      <c r="V92" s="140"/>
      <c r="W92" s="140"/>
      <c r="X92" s="140"/>
      <c r="Y92" s="140"/>
      <c r="Z92" s="140"/>
    </row>
    <row r="93" spans="1:26" ht="34.5" customHeight="1">
      <c r="A93" s="318"/>
      <c r="B93" s="463"/>
      <c r="C93" s="318"/>
      <c r="D93" s="318"/>
      <c r="E93" s="318"/>
      <c r="F93" s="318"/>
      <c r="G93" s="318"/>
      <c r="H93" s="318"/>
      <c r="I93" s="318"/>
      <c r="J93" s="318"/>
      <c r="K93" s="318"/>
      <c r="L93" s="140"/>
      <c r="M93" s="140"/>
      <c r="N93" s="140"/>
      <c r="O93" s="140"/>
      <c r="P93" s="140"/>
      <c r="Q93" s="140"/>
      <c r="R93" s="140"/>
      <c r="S93" s="140"/>
      <c r="T93" s="140"/>
      <c r="U93" s="140"/>
      <c r="V93" s="140"/>
      <c r="W93" s="140"/>
      <c r="X93" s="140"/>
      <c r="Y93" s="140"/>
      <c r="Z93" s="140"/>
    </row>
    <row r="94" spans="1:26" ht="34.5" customHeight="1">
      <c r="A94" s="318"/>
      <c r="B94" s="463"/>
      <c r="C94" s="318"/>
      <c r="D94" s="318"/>
      <c r="E94" s="318"/>
      <c r="F94" s="318"/>
      <c r="G94" s="318"/>
      <c r="H94" s="318"/>
      <c r="I94" s="318"/>
      <c r="J94" s="318"/>
      <c r="K94" s="318"/>
      <c r="L94" s="140"/>
      <c r="M94" s="140"/>
      <c r="N94" s="140"/>
      <c r="O94" s="140"/>
      <c r="P94" s="140"/>
      <c r="Q94" s="140"/>
      <c r="R94" s="140"/>
      <c r="S94" s="140"/>
      <c r="T94" s="140"/>
      <c r="U94" s="140"/>
      <c r="V94" s="140"/>
      <c r="W94" s="140"/>
      <c r="X94" s="140"/>
      <c r="Y94" s="140"/>
      <c r="Z94" s="140"/>
    </row>
    <row r="95" spans="1:26" ht="34.5" customHeight="1">
      <c r="A95" s="318"/>
      <c r="B95" s="463"/>
      <c r="C95" s="318"/>
      <c r="D95" s="318"/>
      <c r="E95" s="318"/>
      <c r="F95" s="318"/>
      <c r="G95" s="318"/>
      <c r="H95" s="318"/>
      <c r="I95" s="318"/>
      <c r="J95" s="318"/>
      <c r="K95" s="318"/>
      <c r="L95" s="140"/>
      <c r="M95" s="140"/>
      <c r="N95" s="140"/>
      <c r="O95" s="140"/>
      <c r="P95" s="140"/>
      <c r="Q95" s="140"/>
      <c r="R95" s="140"/>
      <c r="S95" s="140"/>
      <c r="T95" s="140"/>
      <c r="U95" s="140"/>
      <c r="V95" s="140"/>
      <c r="W95" s="140"/>
      <c r="X95" s="140"/>
      <c r="Y95" s="140"/>
      <c r="Z95" s="140"/>
    </row>
    <row r="96" spans="1:26" ht="34.5" customHeight="1">
      <c r="A96" s="318"/>
      <c r="B96" s="463"/>
      <c r="C96" s="318"/>
      <c r="D96" s="318"/>
      <c r="E96" s="318"/>
      <c r="F96" s="318"/>
      <c r="G96" s="318"/>
      <c r="H96" s="318"/>
      <c r="I96" s="318"/>
      <c r="J96" s="318"/>
      <c r="K96" s="318"/>
      <c r="L96" s="140"/>
      <c r="M96" s="140"/>
      <c r="N96" s="140"/>
      <c r="O96" s="140"/>
      <c r="P96" s="140"/>
      <c r="Q96" s="140"/>
      <c r="R96" s="140"/>
      <c r="S96" s="140"/>
      <c r="T96" s="140"/>
      <c r="U96" s="140"/>
      <c r="V96" s="140"/>
      <c r="W96" s="140"/>
      <c r="X96" s="140"/>
      <c r="Y96" s="140"/>
      <c r="Z96" s="140"/>
    </row>
    <row r="97" spans="1:26" ht="34.5" customHeight="1">
      <c r="A97" s="318"/>
      <c r="B97" s="463"/>
      <c r="C97" s="318"/>
      <c r="D97" s="318"/>
      <c r="E97" s="318"/>
      <c r="F97" s="318"/>
      <c r="G97" s="318"/>
      <c r="H97" s="318"/>
      <c r="I97" s="318"/>
      <c r="J97" s="318"/>
      <c r="K97" s="318"/>
      <c r="L97" s="140"/>
      <c r="M97" s="140"/>
      <c r="N97" s="140"/>
      <c r="O97" s="140"/>
      <c r="P97" s="140"/>
      <c r="Q97" s="140"/>
      <c r="R97" s="140"/>
      <c r="S97" s="140"/>
      <c r="T97" s="140"/>
      <c r="U97" s="140"/>
      <c r="V97" s="140"/>
      <c r="W97" s="140"/>
      <c r="X97" s="140"/>
      <c r="Y97" s="140"/>
      <c r="Z97" s="140"/>
    </row>
    <row r="98" spans="1:26" ht="34.5" customHeight="1">
      <c r="A98" s="318"/>
      <c r="B98" s="463"/>
      <c r="C98" s="318"/>
      <c r="D98" s="318"/>
      <c r="E98" s="318"/>
      <c r="F98" s="318"/>
      <c r="G98" s="318"/>
      <c r="H98" s="318"/>
      <c r="I98" s="318"/>
      <c r="J98" s="318"/>
      <c r="K98" s="318"/>
      <c r="L98" s="140"/>
      <c r="M98" s="140"/>
      <c r="N98" s="140"/>
      <c r="O98" s="140"/>
      <c r="P98" s="140"/>
      <c r="Q98" s="140"/>
      <c r="R98" s="140"/>
      <c r="S98" s="140"/>
      <c r="T98" s="140"/>
      <c r="U98" s="140"/>
      <c r="V98" s="140"/>
      <c r="W98" s="140"/>
      <c r="X98" s="140"/>
      <c r="Y98" s="140"/>
      <c r="Z98" s="140"/>
    </row>
    <row r="99" spans="1:26" ht="34.5" customHeight="1">
      <c r="A99" s="318"/>
      <c r="B99" s="463"/>
      <c r="C99" s="318"/>
      <c r="D99" s="318"/>
      <c r="E99" s="318"/>
      <c r="F99" s="318"/>
      <c r="G99" s="318"/>
      <c r="H99" s="318"/>
      <c r="I99" s="318"/>
      <c r="J99" s="318"/>
      <c r="K99" s="318"/>
      <c r="L99" s="140"/>
      <c r="M99" s="140"/>
      <c r="N99" s="140"/>
      <c r="O99" s="140"/>
      <c r="P99" s="140"/>
      <c r="Q99" s="140"/>
      <c r="R99" s="140"/>
      <c r="S99" s="140"/>
      <c r="T99" s="140"/>
      <c r="U99" s="140"/>
      <c r="V99" s="140"/>
      <c r="W99" s="140"/>
      <c r="X99" s="140"/>
      <c r="Y99" s="140"/>
      <c r="Z99" s="140"/>
    </row>
    <row r="100" spans="1:26" ht="34.5" customHeight="1">
      <c r="A100" s="318"/>
      <c r="B100" s="463"/>
      <c r="C100" s="318"/>
      <c r="D100" s="318"/>
      <c r="E100" s="318"/>
      <c r="F100" s="318"/>
      <c r="G100" s="318"/>
      <c r="H100" s="318"/>
      <c r="I100" s="318"/>
      <c r="J100" s="318"/>
      <c r="K100" s="318"/>
      <c r="L100" s="140"/>
      <c r="M100" s="140"/>
      <c r="N100" s="140"/>
      <c r="O100" s="140"/>
      <c r="P100" s="140"/>
      <c r="Q100" s="140"/>
      <c r="R100" s="140"/>
      <c r="S100" s="140"/>
      <c r="T100" s="140"/>
      <c r="U100" s="140"/>
      <c r="V100" s="140"/>
      <c r="W100" s="140"/>
      <c r="X100" s="140"/>
      <c r="Y100" s="140"/>
      <c r="Z100" s="140"/>
    </row>
    <row r="101" spans="1:26" ht="34.5" customHeight="1">
      <c r="A101" s="140"/>
      <c r="B101" s="140"/>
      <c r="C101" s="140"/>
      <c r="D101" s="140"/>
      <c r="E101" s="140"/>
      <c r="F101" s="140"/>
      <c r="G101" s="140"/>
      <c r="H101" s="140"/>
      <c r="I101" s="140"/>
      <c r="J101" s="140"/>
      <c r="K101" s="140"/>
      <c r="L101" s="140"/>
      <c r="M101" s="140"/>
      <c r="N101" s="140"/>
      <c r="O101" s="140"/>
      <c r="P101" s="140"/>
      <c r="Q101" s="140"/>
      <c r="R101" s="140"/>
      <c r="S101" s="140"/>
      <c r="T101" s="140"/>
      <c r="U101" s="140"/>
      <c r="V101" s="140"/>
      <c r="W101" s="140"/>
      <c r="X101" s="140"/>
      <c r="Y101" s="140"/>
      <c r="Z101" s="140"/>
    </row>
    <row r="102" spans="1:26" ht="34.5" customHeight="1">
      <c r="A102" s="140"/>
      <c r="B102" s="140"/>
      <c r="C102" s="140"/>
      <c r="D102" s="140"/>
      <c r="E102" s="140"/>
      <c r="F102" s="140"/>
      <c r="G102" s="140"/>
      <c r="H102" s="140"/>
      <c r="I102" s="140"/>
      <c r="J102" s="140"/>
      <c r="K102" s="140"/>
      <c r="L102" s="140"/>
      <c r="M102" s="140"/>
      <c r="N102" s="140"/>
      <c r="O102" s="140"/>
      <c r="P102" s="140"/>
      <c r="Q102" s="140"/>
      <c r="R102" s="140"/>
      <c r="S102" s="140"/>
      <c r="T102" s="140"/>
      <c r="U102" s="140"/>
      <c r="V102" s="140"/>
      <c r="W102" s="140"/>
      <c r="X102" s="140"/>
      <c r="Y102" s="140"/>
      <c r="Z102" s="140"/>
    </row>
    <row r="103" spans="1:26" ht="34.5" customHeight="1">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row>
    <row r="104" spans="1:26" ht="34.5" customHeight="1">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row>
    <row r="105" spans="1:26" ht="34.5" customHeight="1">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row>
    <row r="106" spans="1:26" ht="34.5" customHeight="1">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row>
    <row r="107" spans="1:26" ht="34.5" customHeight="1">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row>
    <row r="108" spans="1:26" ht="34.5" customHeight="1">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row>
    <row r="109" spans="1:26" ht="34.5" customHeight="1">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row>
    <row r="110" spans="1:26" ht="34.5" customHeight="1">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row>
    <row r="111" spans="1:26" ht="34.5" customHeight="1">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row>
    <row r="112" spans="1:26" ht="34.5" customHeight="1">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row>
    <row r="113" spans="1:26" ht="34.5" customHeight="1">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row>
    <row r="114" spans="1:26" ht="34.5" customHeight="1">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row>
    <row r="115" spans="1:26" ht="34.5" customHeight="1">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row>
    <row r="116" spans="1:26" ht="34.5" customHeight="1">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row>
    <row r="117" spans="1:26" ht="34.5" customHeight="1">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row>
    <row r="118" spans="1:26" ht="34.5" customHeight="1">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row>
    <row r="119" spans="1:26" ht="34.5" customHeight="1">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row>
    <row r="120" spans="1:26" ht="34.5" customHeight="1">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row>
    <row r="121" spans="1:26" ht="34.5" customHeight="1">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row>
    <row r="122" spans="1:26" ht="34.5" customHeight="1">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row>
    <row r="123" spans="1:26" ht="34.5" customHeight="1">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row>
    <row r="124" spans="1:26" ht="34.5" customHeight="1">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row>
    <row r="125" spans="1:26" ht="34.5" customHeight="1">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row>
    <row r="126" spans="1:26" ht="34.5" customHeight="1">
      <c r="A126" s="140"/>
      <c r="B126" s="140"/>
      <c r="C126" s="140"/>
      <c r="D126" s="140"/>
      <c r="E126" s="140"/>
      <c r="F126" s="140"/>
      <c r="G126" s="140"/>
      <c r="H126" s="140"/>
      <c r="I126" s="140"/>
      <c r="J126" s="140"/>
      <c r="K126" s="140"/>
      <c r="L126" s="140"/>
      <c r="M126" s="140"/>
      <c r="N126" s="140"/>
      <c r="O126" s="140"/>
      <c r="P126" s="140"/>
      <c r="Q126" s="140"/>
      <c r="R126" s="140"/>
      <c r="S126" s="140"/>
      <c r="T126" s="140"/>
      <c r="U126" s="140"/>
      <c r="V126" s="140"/>
      <c r="W126" s="140"/>
      <c r="X126" s="140"/>
      <c r="Y126" s="140"/>
      <c r="Z126" s="140"/>
    </row>
    <row r="127" spans="1:26" ht="34.5" customHeight="1">
      <c r="A127" s="140"/>
      <c r="B127" s="140"/>
      <c r="C127" s="140"/>
      <c r="D127" s="140"/>
      <c r="E127" s="140"/>
      <c r="F127" s="140"/>
      <c r="G127" s="140"/>
      <c r="H127" s="140"/>
      <c r="I127" s="140"/>
      <c r="J127" s="140"/>
      <c r="K127" s="140"/>
      <c r="L127" s="140"/>
      <c r="M127" s="140"/>
      <c r="N127" s="140"/>
      <c r="O127" s="140"/>
      <c r="P127" s="140"/>
      <c r="Q127" s="140"/>
      <c r="R127" s="140"/>
      <c r="S127" s="140"/>
      <c r="T127" s="140"/>
      <c r="U127" s="140"/>
      <c r="V127" s="140"/>
      <c r="W127" s="140"/>
      <c r="X127" s="140"/>
      <c r="Y127" s="140"/>
      <c r="Z127" s="140"/>
    </row>
    <row r="128" spans="1:26" ht="34.5" customHeight="1">
      <c r="A128" s="140"/>
      <c r="B128" s="140"/>
      <c r="C128" s="140"/>
      <c r="D128" s="140"/>
      <c r="E128" s="140"/>
      <c r="F128" s="140"/>
      <c r="G128" s="140"/>
      <c r="H128" s="140"/>
      <c r="I128" s="140"/>
      <c r="J128" s="140"/>
      <c r="K128" s="140"/>
      <c r="L128" s="140"/>
      <c r="M128" s="140"/>
      <c r="N128" s="140"/>
      <c r="O128" s="140"/>
      <c r="P128" s="140"/>
      <c r="Q128" s="140"/>
      <c r="R128" s="140"/>
      <c r="S128" s="140"/>
      <c r="T128" s="140"/>
      <c r="U128" s="140"/>
      <c r="V128" s="140"/>
      <c r="W128" s="140"/>
      <c r="X128" s="140"/>
      <c r="Y128" s="140"/>
      <c r="Z128" s="140"/>
    </row>
    <row r="129" spans="1:26" ht="34.5" customHeight="1">
      <c r="A129" s="140"/>
      <c r="B129" s="140"/>
      <c r="C129" s="140"/>
      <c r="D129" s="140"/>
      <c r="E129" s="140"/>
      <c r="F129" s="140"/>
      <c r="G129" s="140"/>
      <c r="H129" s="140"/>
      <c r="I129" s="140"/>
      <c r="J129" s="140"/>
      <c r="K129" s="140"/>
      <c r="L129" s="140"/>
      <c r="M129" s="140"/>
      <c r="N129" s="140"/>
      <c r="O129" s="140"/>
      <c r="P129" s="140"/>
      <c r="Q129" s="140"/>
      <c r="R129" s="140"/>
      <c r="S129" s="140"/>
      <c r="T129" s="140"/>
      <c r="U129" s="140"/>
      <c r="V129" s="140"/>
      <c r="W129" s="140"/>
      <c r="X129" s="140"/>
      <c r="Y129" s="140"/>
      <c r="Z129" s="140"/>
    </row>
    <row r="130" spans="1:26" ht="34.5" customHeight="1">
      <c r="A130" s="140"/>
      <c r="B130" s="140"/>
      <c r="C130" s="140"/>
      <c r="D130" s="140"/>
      <c r="E130" s="140"/>
      <c r="F130" s="140"/>
      <c r="G130" s="140"/>
      <c r="H130" s="140"/>
      <c r="I130" s="140"/>
      <c r="J130" s="140"/>
      <c r="K130" s="140"/>
      <c r="L130" s="140"/>
      <c r="M130" s="140"/>
      <c r="N130" s="140"/>
      <c r="O130" s="140"/>
      <c r="P130" s="140"/>
      <c r="Q130" s="140"/>
      <c r="R130" s="140"/>
      <c r="S130" s="140"/>
      <c r="T130" s="140"/>
      <c r="U130" s="140"/>
      <c r="V130" s="140"/>
      <c r="W130" s="140"/>
      <c r="X130" s="140"/>
      <c r="Y130" s="140"/>
      <c r="Z130" s="140"/>
    </row>
    <row r="131" spans="1:26" ht="34.5" customHeight="1">
      <c r="A131" s="140"/>
      <c r="B131" s="140"/>
      <c r="C131" s="140"/>
      <c r="D131" s="140"/>
      <c r="E131" s="140"/>
      <c r="F131" s="140"/>
      <c r="G131" s="140"/>
      <c r="H131" s="140"/>
      <c r="I131" s="140"/>
      <c r="J131" s="140"/>
      <c r="K131" s="140"/>
      <c r="L131" s="140"/>
      <c r="M131" s="140"/>
      <c r="N131" s="140"/>
      <c r="O131" s="140"/>
      <c r="P131" s="140"/>
      <c r="Q131" s="140"/>
      <c r="R131" s="140"/>
      <c r="S131" s="140"/>
      <c r="T131" s="140"/>
      <c r="U131" s="140"/>
      <c r="V131" s="140"/>
      <c r="W131" s="140"/>
      <c r="X131" s="140"/>
      <c r="Y131" s="140"/>
      <c r="Z131" s="140"/>
    </row>
    <row r="132" spans="1:26" ht="34.5" customHeight="1">
      <c r="A132" s="140"/>
      <c r="B132" s="140"/>
      <c r="C132" s="140"/>
      <c r="D132" s="140"/>
      <c r="E132" s="140"/>
      <c r="F132" s="140"/>
      <c r="G132" s="140"/>
      <c r="H132" s="140"/>
      <c r="I132" s="140"/>
      <c r="J132" s="140"/>
      <c r="K132" s="140"/>
      <c r="L132" s="140"/>
      <c r="M132" s="140"/>
      <c r="N132" s="140"/>
      <c r="O132" s="140"/>
      <c r="P132" s="140"/>
      <c r="Q132" s="140"/>
      <c r="R132" s="140"/>
      <c r="S132" s="140"/>
      <c r="T132" s="140"/>
      <c r="U132" s="140"/>
      <c r="V132" s="140"/>
      <c r="W132" s="140"/>
      <c r="X132" s="140"/>
      <c r="Y132" s="140"/>
      <c r="Z132" s="140"/>
    </row>
    <row r="133" spans="1:26" ht="34.5" customHeight="1">
      <c r="A133" s="140"/>
      <c r="B133" s="140"/>
      <c r="C133" s="140"/>
      <c r="D133" s="140"/>
      <c r="E133" s="140"/>
      <c r="F133" s="140"/>
      <c r="G133" s="140"/>
      <c r="H133" s="140"/>
      <c r="I133" s="140"/>
      <c r="J133" s="140"/>
      <c r="K133" s="140"/>
      <c r="L133" s="140"/>
      <c r="M133" s="140"/>
      <c r="N133" s="140"/>
      <c r="O133" s="140"/>
      <c r="P133" s="140"/>
      <c r="Q133" s="140"/>
      <c r="R133" s="140"/>
      <c r="S133" s="140"/>
      <c r="T133" s="140"/>
      <c r="U133" s="140"/>
      <c r="V133" s="140"/>
      <c r="W133" s="140"/>
      <c r="X133" s="140"/>
      <c r="Y133" s="140"/>
      <c r="Z133" s="140"/>
    </row>
    <row r="134" spans="1:26" ht="34.5" customHeight="1">
      <c r="A134" s="140"/>
      <c r="B134" s="140"/>
      <c r="C134" s="140"/>
      <c r="D134" s="140"/>
      <c r="E134" s="140"/>
      <c r="F134" s="140"/>
      <c r="G134" s="140"/>
      <c r="H134" s="140"/>
      <c r="I134" s="140"/>
      <c r="J134" s="140"/>
      <c r="K134" s="140"/>
      <c r="L134" s="140"/>
      <c r="M134" s="140"/>
      <c r="N134" s="140"/>
      <c r="O134" s="140"/>
      <c r="P134" s="140"/>
      <c r="Q134" s="140"/>
      <c r="R134" s="140"/>
      <c r="S134" s="140"/>
      <c r="T134" s="140"/>
      <c r="U134" s="140"/>
      <c r="V134" s="140"/>
      <c r="W134" s="140"/>
      <c r="X134" s="140"/>
      <c r="Y134" s="140"/>
      <c r="Z134" s="140"/>
    </row>
    <row r="135" spans="1:26" ht="34.5" customHeight="1">
      <c r="A135" s="140"/>
      <c r="B135" s="140"/>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c r="Y135" s="140"/>
      <c r="Z135" s="140"/>
    </row>
    <row r="136" spans="1:26" ht="34.5" customHeight="1">
      <c r="A136" s="140"/>
      <c r="B136" s="140"/>
      <c r="C136" s="140"/>
      <c r="D136" s="140"/>
      <c r="E136" s="140"/>
      <c r="F136" s="140"/>
      <c r="G136" s="140"/>
      <c r="H136" s="140"/>
      <c r="I136" s="140"/>
      <c r="J136" s="140"/>
      <c r="K136" s="140"/>
      <c r="L136" s="140"/>
      <c r="M136" s="140"/>
      <c r="N136" s="140"/>
      <c r="O136" s="140"/>
      <c r="P136" s="140"/>
      <c r="Q136" s="140"/>
      <c r="R136" s="140"/>
      <c r="S136" s="140"/>
      <c r="T136" s="140"/>
      <c r="U136" s="140"/>
      <c r="V136" s="140"/>
      <c r="W136" s="140"/>
      <c r="X136" s="140"/>
      <c r="Y136" s="140"/>
      <c r="Z136" s="140"/>
    </row>
    <row r="137" spans="1:26" ht="34.5" customHeight="1">
      <c r="A137" s="140"/>
      <c r="B137" s="140"/>
      <c r="C137" s="140"/>
      <c r="D137" s="140"/>
      <c r="E137" s="140"/>
      <c r="F137" s="140"/>
      <c r="G137" s="140"/>
      <c r="H137" s="140"/>
      <c r="I137" s="140"/>
      <c r="J137" s="140"/>
      <c r="K137" s="140"/>
      <c r="L137" s="140"/>
      <c r="M137" s="140"/>
      <c r="N137" s="140"/>
      <c r="O137" s="140"/>
      <c r="P137" s="140"/>
      <c r="Q137" s="140"/>
      <c r="R137" s="140"/>
      <c r="S137" s="140"/>
      <c r="T137" s="140"/>
      <c r="U137" s="140"/>
      <c r="V137" s="140"/>
      <c r="W137" s="140"/>
      <c r="X137" s="140"/>
      <c r="Y137" s="140"/>
      <c r="Z137" s="140"/>
    </row>
    <row r="138" spans="1:26" ht="34.5" customHeight="1">
      <c r="A138" s="140"/>
      <c r="B138" s="140"/>
      <c r="C138" s="140"/>
      <c r="D138" s="140"/>
      <c r="E138" s="140"/>
      <c r="F138" s="140"/>
      <c r="G138" s="140"/>
      <c r="H138" s="140"/>
      <c r="I138" s="140"/>
      <c r="J138" s="140"/>
      <c r="K138" s="140"/>
      <c r="L138" s="140"/>
      <c r="M138" s="140"/>
      <c r="N138" s="140"/>
      <c r="O138" s="140"/>
      <c r="P138" s="140"/>
      <c r="Q138" s="140"/>
      <c r="R138" s="140"/>
      <c r="S138" s="140"/>
      <c r="T138" s="140"/>
      <c r="U138" s="140"/>
      <c r="V138" s="140"/>
      <c r="W138" s="140"/>
      <c r="X138" s="140"/>
      <c r="Y138" s="140"/>
      <c r="Z138" s="140"/>
    </row>
    <row r="139" spans="1:26" ht="34.5" customHeight="1">
      <c r="A139" s="140"/>
      <c r="B139" s="140"/>
      <c r="C139" s="140"/>
      <c r="D139" s="140"/>
      <c r="E139" s="140"/>
      <c r="F139" s="140"/>
      <c r="G139" s="140"/>
      <c r="H139" s="140"/>
      <c r="I139" s="140"/>
      <c r="J139" s="140"/>
      <c r="K139" s="140"/>
      <c r="L139" s="140"/>
      <c r="M139" s="140"/>
      <c r="N139" s="140"/>
      <c r="O139" s="140"/>
      <c r="P139" s="140"/>
      <c r="Q139" s="140"/>
      <c r="R139" s="140"/>
      <c r="S139" s="140"/>
      <c r="T139" s="140"/>
      <c r="U139" s="140"/>
      <c r="V139" s="140"/>
      <c r="W139" s="140"/>
      <c r="X139" s="140"/>
      <c r="Y139" s="140"/>
      <c r="Z139" s="140"/>
    </row>
    <row r="140" spans="1:26" ht="34.5" customHeight="1">
      <c r="A140" s="140"/>
      <c r="B140" s="140"/>
      <c r="C140" s="140"/>
      <c r="D140" s="140"/>
      <c r="E140" s="140"/>
      <c r="F140" s="140"/>
      <c r="G140" s="140"/>
      <c r="H140" s="140"/>
      <c r="I140" s="140"/>
      <c r="J140" s="140"/>
      <c r="K140" s="140"/>
      <c r="L140" s="140"/>
      <c r="M140" s="140"/>
      <c r="N140" s="140"/>
      <c r="O140" s="140"/>
      <c r="P140" s="140"/>
      <c r="Q140" s="140"/>
      <c r="R140" s="140"/>
      <c r="S140" s="140"/>
      <c r="T140" s="140"/>
      <c r="U140" s="140"/>
      <c r="V140" s="140"/>
      <c r="W140" s="140"/>
      <c r="X140" s="140"/>
      <c r="Y140" s="140"/>
      <c r="Z140" s="140"/>
    </row>
    <row r="141" spans="1:26" ht="34.5" customHeight="1">
      <c r="A141" s="140"/>
      <c r="B141" s="140"/>
      <c r="C141" s="140"/>
      <c r="D141" s="140"/>
      <c r="E141" s="140"/>
      <c r="F141" s="140"/>
      <c r="G141" s="140"/>
      <c r="H141" s="140"/>
      <c r="I141" s="140"/>
      <c r="J141" s="140"/>
      <c r="K141" s="140"/>
      <c r="L141" s="140"/>
      <c r="M141" s="140"/>
      <c r="N141" s="140"/>
      <c r="O141" s="140"/>
      <c r="P141" s="140"/>
      <c r="Q141" s="140"/>
      <c r="R141" s="140"/>
      <c r="S141" s="140"/>
      <c r="T141" s="140"/>
      <c r="U141" s="140"/>
      <c r="V141" s="140"/>
      <c r="W141" s="140"/>
      <c r="X141" s="140"/>
      <c r="Y141" s="140"/>
      <c r="Z141" s="140"/>
    </row>
    <row r="142" spans="1:26" ht="34.5" customHeight="1">
      <c r="A142" s="140"/>
      <c r="B142" s="140"/>
      <c r="C142" s="140"/>
      <c r="D142" s="140"/>
      <c r="E142" s="140"/>
      <c r="F142" s="140"/>
      <c r="G142" s="140"/>
      <c r="H142" s="140"/>
      <c r="I142" s="140"/>
      <c r="J142" s="140"/>
      <c r="K142" s="140"/>
      <c r="L142" s="140"/>
      <c r="M142" s="140"/>
      <c r="N142" s="140"/>
      <c r="O142" s="140"/>
      <c r="P142" s="140"/>
      <c r="Q142" s="140"/>
      <c r="R142" s="140"/>
      <c r="S142" s="140"/>
      <c r="T142" s="140"/>
      <c r="U142" s="140"/>
      <c r="V142" s="140"/>
      <c r="W142" s="140"/>
      <c r="X142" s="140"/>
      <c r="Y142" s="140"/>
      <c r="Z142" s="140"/>
    </row>
    <row r="143" spans="1:26" ht="34.5" customHeight="1">
      <c r="A143" s="140"/>
      <c r="B143" s="140"/>
      <c r="C143" s="140"/>
      <c r="D143" s="140"/>
      <c r="E143" s="140"/>
      <c r="F143" s="140"/>
      <c r="G143" s="140"/>
      <c r="H143" s="140"/>
      <c r="I143" s="140"/>
      <c r="J143" s="140"/>
      <c r="K143" s="140"/>
      <c r="L143" s="140"/>
      <c r="M143" s="140"/>
      <c r="N143" s="140"/>
      <c r="O143" s="140"/>
      <c r="P143" s="140"/>
      <c r="Q143" s="140"/>
      <c r="R143" s="140"/>
      <c r="S143" s="140"/>
      <c r="T143" s="140"/>
      <c r="U143" s="140"/>
      <c r="V143" s="140"/>
      <c r="W143" s="140"/>
      <c r="X143" s="140"/>
      <c r="Y143" s="140"/>
      <c r="Z143" s="140"/>
    </row>
    <row r="144" spans="1:26" ht="34.5" customHeight="1">
      <c r="A144" s="140"/>
      <c r="B144" s="140"/>
      <c r="C144" s="140"/>
      <c r="D144" s="140"/>
      <c r="E144" s="140"/>
      <c r="F144" s="140"/>
      <c r="G144" s="140"/>
      <c r="H144" s="140"/>
      <c r="I144" s="140"/>
      <c r="J144" s="140"/>
      <c r="K144" s="140"/>
      <c r="L144" s="140"/>
      <c r="M144" s="140"/>
      <c r="N144" s="140"/>
      <c r="O144" s="140"/>
      <c r="P144" s="140"/>
      <c r="Q144" s="140"/>
      <c r="R144" s="140"/>
      <c r="S144" s="140"/>
      <c r="T144" s="140"/>
      <c r="U144" s="140"/>
      <c r="V144" s="140"/>
      <c r="W144" s="140"/>
      <c r="X144" s="140"/>
      <c r="Y144" s="140"/>
      <c r="Z144" s="140"/>
    </row>
    <row r="145" spans="1:26" ht="34.5" customHeight="1">
      <c r="A145" s="140"/>
      <c r="B145" s="140"/>
      <c r="C145" s="140"/>
      <c r="D145" s="140"/>
      <c r="E145" s="140"/>
      <c r="F145" s="140"/>
      <c r="G145" s="140"/>
      <c r="H145" s="140"/>
      <c r="I145" s="140"/>
      <c r="J145" s="140"/>
      <c r="K145" s="140"/>
      <c r="L145" s="140"/>
      <c r="M145" s="140"/>
      <c r="N145" s="140"/>
      <c r="O145" s="140"/>
      <c r="P145" s="140"/>
      <c r="Q145" s="140"/>
      <c r="R145" s="140"/>
      <c r="S145" s="140"/>
      <c r="T145" s="140"/>
      <c r="U145" s="140"/>
      <c r="V145" s="140"/>
      <c r="W145" s="140"/>
      <c r="X145" s="140"/>
      <c r="Y145" s="140"/>
      <c r="Z145" s="140"/>
    </row>
    <row r="146" spans="1:26" ht="34.5" customHeight="1">
      <c r="A146" s="140"/>
      <c r="B146" s="140"/>
      <c r="C146" s="140"/>
      <c r="D146" s="140"/>
      <c r="E146" s="140"/>
      <c r="F146" s="140"/>
      <c r="G146" s="140"/>
      <c r="H146" s="140"/>
      <c r="I146" s="140"/>
      <c r="J146" s="140"/>
      <c r="K146" s="140"/>
      <c r="L146" s="140"/>
      <c r="M146" s="140"/>
      <c r="N146" s="140"/>
      <c r="O146" s="140"/>
      <c r="P146" s="140"/>
      <c r="Q146" s="140"/>
      <c r="R146" s="140"/>
      <c r="S146" s="140"/>
      <c r="T146" s="140"/>
      <c r="U146" s="140"/>
      <c r="V146" s="140"/>
      <c r="W146" s="140"/>
      <c r="X146" s="140"/>
      <c r="Y146" s="140"/>
      <c r="Z146" s="140"/>
    </row>
    <row r="147" spans="1:26" ht="34.5" customHeight="1">
      <c r="A147" s="140"/>
      <c r="B147" s="140"/>
      <c r="C147" s="140"/>
      <c r="D147" s="140"/>
      <c r="E147" s="140"/>
      <c r="F147" s="140"/>
      <c r="G147" s="140"/>
      <c r="H147" s="140"/>
      <c r="I147" s="140"/>
      <c r="J147" s="140"/>
      <c r="K147" s="140"/>
      <c r="L147" s="140"/>
      <c r="M147" s="140"/>
      <c r="N147" s="140"/>
      <c r="O147" s="140"/>
      <c r="P147" s="140"/>
      <c r="Q147" s="140"/>
      <c r="R147" s="140"/>
      <c r="S147" s="140"/>
      <c r="T147" s="140"/>
      <c r="U147" s="140"/>
      <c r="V147" s="140"/>
      <c r="W147" s="140"/>
      <c r="X147" s="140"/>
      <c r="Y147" s="140"/>
      <c r="Z147" s="140"/>
    </row>
    <row r="148" spans="1:26" ht="34.5" customHeight="1">
      <c r="A148" s="140"/>
      <c r="B148" s="140"/>
      <c r="C148" s="140"/>
      <c r="D148" s="140"/>
      <c r="E148" s="140"/>
      <c r="F148" s="140"/>
      <c r="G148" s="140"/>
      <c r="H148" s="140"/>
      <c r="I148" s="140"/>
      <c r="J148" s="140"/>
      <c r="K148" s="140"/>
      <c r="L148" s="140"/>
      <c r="M148" s="140"/>
      <c r="N148" s="140"/>
      <c r="O148" s="140"/>
      <c r="P148" s="140"/>
      <c r="Q148" s="140"/>
      <c r="R148" s="140"/>
      <c r="S148" s="140"/>
      <c r="T148" s="140"/>
      <c r="U148" s="140"/>
      <c r="V148" s="140"/>
      <c r="W148" s="140"/>
      <c r="X148" s="140"/>
      <c r="Y148" s="140"/>
      <c r="Z148" s="140"/>
    </row>
    <row r="149" spans="1:26" ht="34.5" customHeight="1">
      <c r="A149" s="140"/>
      <c r="B149" s="140"/>
      <c r="C149" s="140"/>
      <c r="D149" s="140"/>
      <c r="E149" s="140"/>
      <c r="F149" s="140"/>
      <c r="G149" s="140"/>
      <c r="H149" s="140"/>
      <c r="I149" s="140"/>
      <c r="J149" s="140"/>
      <c r="K149" s="140"/>
      <c r="L149" s="140"/>
      <c r="M149" s="140"/>
      <c r="N149" s="140"/>
      <c r="O149" s="140"/>
      <c r="P149" s="140"/>
      <c r="Q149" s="140"/>
      <c r="R149" s="140"/>
      <c r="S149" s="140"/>
      <c r="T149" s="140"/>
      <c r="U149" s="140"/>
      <c r="V149" s="140"/>
      <c r="W149" s="140"/>
      <c r="X149" s="140"/>
      <c r="Y149" s="140"/>
      <c r="Z149" s="140"/>
    </row>
    <row r="150" spans="1:26" ht="34.5" customHeight="1">
      <c r="A150" s="140"/>
      <c r="B150" s="140"/>
      <c r="C150" s="140"/>
      <c r="D150" s="140"/>
      <c r="E150" s="140"/>
      <c r="F150" s="140"/>
      <c r="G150" s="140"/>
      <c r="H150" s="140"/>
      <c r="I150" s="140"/>
      <c r="J150" s="140"/>
      <c r="K150" s="140"/>
      <c r="L150" s="140"/>
      <c r="M150" s="140"/>
      <c r="N150" s="140"/>
      <c r="O150" s="140"/>
      <c r="P150" s="140"/>
      <c r="Q150" s="140"/>
      <c r="R150" s="140"/>
      <c r="S150" s="140"/>
      <c r="T150" s="140"/>
      <c r="U150" s="140"/>
      <c r="V150" s="140"/>
      <c r="W150" s="140"/>
      <c r="X150" s="140"/>
      <c r="Y150" s="140"/>
      <c r="Z150" s="140"/>
    </row>
    <row r="151" spans="1:26" ht="34.5" customHeight="1">
      <c r="A151" s="140"/>
      <c r="B151" s="140"/>
      <c r="C151" s="140"/>
      <c r="D151" s="140"/>
      <c r="E151" s="140"/>
      <c r="F151" s="140"/>
      <c r="G151" s="140"/>
      <c r="H151" s="140"/>
      <c r="I151" s="140"/>
      <c r="J151" s="140"/>
      <c r="K151" s="140"/>
      <c r="L151" s="140"/>
      <c r="M151" s="140"/>
      <c r="N151" s="140"/>
      <c r="O151" s="140"/>
      <c r="P151" s="140"/>
      <c r="Q151" s="140"/>
      <c r="R151" s="140"/>
      <c r="S151" s="140"/>
      <c r="T151" s="140"/>
      <c r="U151" s="140"/>
      <c r="V151" s="140"/>
      <c r="W151" s="140"/>
      <c r="X151" s="140"/>
      <c r="Y151" s="140"/>
      <c r="Z151" s="140"/>
    </row>
    <row r="152" spans="1:26" ht="34.5" customHeight="1">
      <c r="A152" s="140"/>
      <c r="B152" s="140"/>
      <c r="C152" s="140"/>
      <c r="D152" s="140"/>
      <c r="E152" s="140"/>
      <c r="F152" s="140"/>
      <c r="G152" s="140"/>
      <c r="H152" s="140"/>
      <c r="I152" s="140"/>
      <c r="J152" s="140"/>
      <c r="K152" s="140"/>
      <c r="L152" s="140"/>
      <c r="M152" s="140"/>
      <c r="N152" s="140"/>
      <c r="O152" s="140"/>
      <c r="P152" s="140"/>
      <c r="Q152" s="140"/>
      <c r="R152" s="140"/>
      <c r="S152" s="140"/>
      <c r="T152" s="140"/>
      <c r="U152" s="140"/>
      <c r="V152" s="140"/>
      <c r="W152" s="140"/>
      <c r="X152" s="140"/>
      <c r="Y152" s="140"/>
      <c r="Z152" s="140"/>
    </row>
    <row r="153" spans="1:26" ht="34.5" customHeight="1">
      <c r="A153" s="140"/>
      <c r="B153" s="140"/>
      <c r="C153" s="140"/>
      <c r="D153" s="140"/>
      <c r="E153" s="140"/>
      <c r="F153" s="140"/>
      <c r="G153" s="140"/>
      <c r="H153" s="140"/>
      <c r="I153" s="140"/>
      <c r="J153" s="140"/>
      <c r="K153" s="140"/>
      <c r="L153" s="140"/>
      <c r="M153" s="140"/>
      <c r="N153" s="140"/>
      <c r="O153" s="140"/>
      <c r="P153" s="140"/>
      <c r="Q153" s="140"/>
      <c r="R153" s="140"/>
      <c r="S153" s="140"/>
      <c r="T153" s="140"/>
      <c r="U153" s="140"/>
      <c r="V153" s="140"/>
      <c r="W153" s="140"/>
      <c r="X153" s="140"/>
      <c r="Y153" s="140"/>
      <c r="Z153" s="140"/>
    </row>
    <row r="154" spans="1:26" ht="34.5" customHeight="1">
      <c r="A154" s="140"/>
      <c r="B154" s="140"/>
      <c r="C154" s="140"/>
      <c r="D154" s="140"/>
      <c r="E154" s="140"/>
      <c r="F154" s="140"/>
      <c r="G154" s="140"/>
      <c r="H154" s="140"/>
      <c r="I154" s="140"/>
      <c r="J154" s="140"/>
      <c r="K154" s="140"/>
      <c r="L154" s="140"/>
      <c r="M154" s="140"/>
      <c r="N154" s="140"/>
      <c r="O154" s="140"/>
      <c r="P154" s="140"/>
      <c r="Q154" s="140"/>
      <c r="R154" s="140"/>
      <c r="S154" s="140"/>
      <c r="T154" s="140"/>
      <c r="U154" s="140"/>
      <c r="V154" s="140"/>
      <c r="W154" s="140"/>
      <c r="X154" s="140"/>
      <c r="Y154" s="140"/>
      <c r="Z154" s="140"/>
    </row>
    <row r="155" spans="1:26" ht="34.5" customHeight="1">
      <c r="A155" s="140"/>
      <c r="B155" s="140"/>
      <c r="C155" s="140"/>
      <c r="D155" s="140"/>
      <c r="E155" s="140"/>
      <c r="F155" s="140"/>
      <c r="G155" s="140"/>
      <c r="H155" s="140"/>
      <c r="I155" s="140"/>
      <c r="J155" s="140"/>
      <c r="K155" s="140"/>
      <c r="L155" s="140"/>
      <c r="M155" s="140"/>
      <c r="N155" s="140"/>
      <c r="O155" s="140"/>
      <c r="P155" s="140"/>
      <c r="Q155" s="140"/>
      <c r="R155" s="140"/>
      <c r="S155" s="140"/>
      <c r="T155" s="140"/>
      <c r="U155" s="140"/>
      <c r="V155" s="140"/>
      <c r="W155" s="140"/>
      <c r="X155" s="140"/>
      <c r="Y155" s="140"/>
      <c r="Z155" s="140"/>
    </row>
    <row r="156" spans="1:26" ht="34.5" customHeight="1">
      <c r="A156" s="140"/>
      <c r="B156" s="140"/>
      <c r="C156" s="140"/>
      <c r="D156" s="140"/>
      <c r="E156" s="140"/>
      <c r="F156" s="140"/>
      <c r="G156" s="140"/>
      <c r="H156" s="140"/>
      <c r="I156" s="140"/>
      <c r="J156" s="140"/>
      <c r="K156" s="140"/>
      <c r="L156" s="140"/>
      <c r="M156" s="140"/>
      <c r="N156" s="140"/>
      <c r="O156" s="140"/>
      <c r="P156" s="140"/>
      <c r="Q156" s="140"/>
      <c r="R156" s="140"/>
      <c r="S156" s="140"/>
      <c r="T156" s="140"/>
      <c r="U156" s="140"/>
      <c r="V156" s="140"/>
      <c r="W156" s="140"/>
      <c r="X156" s="140"/>
      <c r="Y156" s="140"/>
      <c r="Z156" s="140"/>
    </row>
    <row r="157" spans="1:26" ht="34.5" customHeight="1">
      <c r="A157" s="140"/>
      <c r="B157" s="140"/>
      <c r="C157" s="140"/>
      <c r="D157" s="140"/>
      <c r="E157" s="140"/>
      <c r="F157" s="140"/>
      <c r="G157" s="140"/>
      <c r="H157" s="140"/>
      <c r="I157" s="140"/>
      <c r="J157" s="140"/>
      <c r="K157" s="140"/>
      <c r="L157" s="140"/>
      <c r="M157" s="140"/>
      <c r="N157" s="140"/>
      <c r="O157" s="140"/>
      <c r="P157" s="140"/>
      <c r="Q157" s="140"/>
      <c r="R157" s="140"/>
      <c r="S157" s="140"/>
      <c r="T157" s="140"/>
      <c r="U157" s="140"/>
      <c r="V157" s="140"/>
      <c r="W157" s="140"/>
      <c r="X157" s="140"/>
      <c r="Y157" s="140"/>
      <c r="Z157" s="140"/>
    </row>
    <row r="158" spans="1:26" ht="34.5" customHeight="1">
      <c r="A158" s="140"/>
      <c r="B158" s="140"/>
      <c r="C158" s="140"/>
      <c r="D158" s="140"/>
      <c r="E158" s="140"/>
      <c r="F158" s="140"/>
      <c r="G158" s="140"/>
      <c r="H158" s="140"/>
      <c r="I158" s="140"/>
      <c r="J158" s="140"/>
      <c r="K158" s="140"/>
      <c r="L158" s="140"/>
      <c r="M158" s="140"/>
      <c r="N158" s="140"/>
      <c r="O158" s="140"/>
      <c r="P158" s="140"/>
      <c r="Q158" s="140"/>
      <c r="R158" s="140"/>
      <c r="S158" s="140"/>
      <c r="T158" s="140"/>
      <c r="U158" s="140"/>
      <c r="V158" s="140"/>
      <c r="W158" s="140"/>
      <c r="X158" s="140"/>
      <c r="Y158" s="140"/>
      <c r="Z158" s="140"/>
    </row>
    <row r="159" spans="1:26" ht="34.5" customHeight="1">
      <c r="A159" s="140"/>
      <c r="B159" s="140"/>
      <c r="C159" s="140"/>
      <c r="D159" s="140"/>
      <c r="E159" s="140"/>
      <c r="F159" s="140"/>
      <c r="G159" s="140"/>
      <c r="H159" s="140"/>
      <c r="I159" s="140"/>
      <c r="J159" s="140"/>
      <c r="K159" s="140"/>
      <c r="L159" s="140"/>
      <c r="M159" s="140"/>
      <c r="N159" s="140"/>
      <c r="O159" s="140"/>
      <c r="P159" s="140"/>
      <c r="Q159" s="140"/>
      <c r="R159" s="140"/>
      <c r="S159" s="140"/>
      <c r="T159" s="140"/>
      <c r="U159" s="140"/>
      <c r="V159" s="140"/>
      <c r="W159" s="140"/>
      <c r="X159" s="140"/>
      <c r="Y159" s="140"/>
      <c r="Z159" s="140"/>
    </row>
    <row r="160" spans="1:26" ht="34.5" customHeight="1">
      <c r="A160" s="140"/>
      <c r="B160" s="140"/>
      <c r="C160" s="140"/>
      <c r="D160" s="140"/>
      <c r="E160" s="140"/>
      <c r="F160" s="140"/>
      <c r="G160" s="140"/>
      <c r="H160" s="140"/>
      <c r="I160" s="140"/>
      <c r="J160" s="140"/>
      <c r="K160" s="140"/>
      <c r="L160" s="140"/>
      <c r="M160" s="140"/>
      <c r="N160" s="140"/>
      <c r="O160" s="140"/>
      <c r="P160" s="140"/>
      <c r="Q160" s="140"/>
      <c r="R160" s="140"/>
      <c r="S160" s="140"/>
      <c r="T160" s="140"/>
      <c r="U160" s="140"/>
      <c r="V160" s="140"/>
      <c r="W160" s="140"/>
      <c r="X160" s="140"/>
      <c r="Y160" s="140"/>
      <c r="Z160" s="140"/>
    </row>
    <row r="161" spans="1:26" ht="34.5" customHeight="1">
      <c r="A161" s="140"/>
      <c r="B161" s="140"/>
      <c r="C161" s="140"/>
      <c r="D161" s="140"/>
      <c r="E161" s="140"/>
      <c r="F161" s="140"/>
      <c r="G161" s="140"/>
      <c r="H161" s="140"/>
      <c r="I161" s="140"/>
      <c r="J161" s="140"/>
      <c r="K161" s="140"/>
      <c r="L161" s="140"/>
      <c r="M161" s="140"/>
      <c r="N161" s="140"/>
      <c r="O161" s="140"/>
      <c r="P161" s="140"/>
      <c r="Q161" s="140"/>
      <c r="R161" s="140"/>
      <c r="S161" s="140"/>
      <c r="T161" s="140"/>
      <c r="U161" s="140"/>
      <c r="V161" s="140"/>
      <c r="W161" s="140"/>
      <c r="X161" s="140"/>
      <c r="Y161" s="140"/>
      <c r="Z161" s="140"/>
    </row>
    <row r="162" spans="1:26" ht="34.5" customHeight="1">
      <c r="A162" s="140"/>
      <c r="B162" s="140"/>
      <c r="C162" s="140"/>
      <c r="D162" s="140"/>
      <c r="E162" s="140"/>
      <c r="F162" s="140"/>
      <c r="G162" s="140"/>
      <c r="H162" s="140"/>
      <c r="I162" s="140"/>
      <c r="J162" s="140"/>
      <c r="K162" s="140"/>
      <c r="L162" s="140"/>
      <c r="M162" s="140"/>
      <c r="N162" s="140"/>
      <c r="O162" s="140"/>
      <c r="P162" s="140"/>
      <c r="Q162" s="140"/>
      <c r="R162" s="140"/>
      <c r="S162" s="140"/>
      <c r="T162" s="140"/>
      <c r="U162" s="140"/>
      <c r="V162" s="140"/>
      <c r="W162" s="140"/>
      <c r="X162" s="140"/>
      <c r="Y162" s="140"/>
      <c r="Z162" s="140"/>
    </row>
    <row r="163" spans="1:26" ht="34.5" customHeight="1">
      <c r="A163" s="140"/>
      <c r="B163" s="140"/>
      <c r="C163" s="140"/>
      <c r="D163" s="140"/>
      <c r="E163" s="140"/>
      <c r="F163" s="140"/>
      <c r="G163" s="140"/>
      <c r="H163" s="140"/>
      <c r="I163" s="140"/>
      <c r="J163" s="140"/>
      <c r="K163" s="140"/>
      <c r="L163" s="140"/>
      <c r="M163" s="140"/>
      <c r="N163" s="140"/>
      <c r="O163" s="140"/>
      <c r="P163" s="140"/>
      <c r="Q163" s="140"/>
      <c r="R163" s="140"/>
      <c r="S163" s="140"/>
      <c r="T163" s="140"/>
      <c r="U163" s="140"/>
      <c r="V163" s="140"/>
      <c r="W163" s="140"/>
      <c r="X163" s="140"/>
      <c r="Y163" s="140"/>
      <c r="Z163" s="140"/>
    </row>
    <row r="164" spans="1:26" ht="34.5" customHeight="1">
      <c r="A164" s="140"/>
      <c r="B164" s="140"/>
      <c r="C164" s="140"/>
      <c r="D164" s="140"/>
      <c r="E164" s="140"/>
      <c r="F164" s="140"/>
      <c r="G164" s="140"/>
      <c r="H164" s="140"/>
      <c r="I164" s="140"/>
      <c r="J164" s="140"/>
      <c r="K164" s="140"/>
      <c r="L164" s="140"/>
      <c r="M164" s="140"/>
      <c r="N164" s="140"/>
      <c r="O164" s="140"/>
      <c r="P164" s="140"/>
      <c r="Q164" s="140"/>
      <c r="R164" s="140"/>
      <c r="S164" s="140"/>
      <c r="T164" s="140"/>
      <c r="U164" s="140"/>
      <c r="V164" s="140"/>
      <c r="W164" s="140"/>
      <c r="X164" s="140"/>
      <c r="Y164" s="140"/>
      <c r="Z164" s="140"/>
    </row>
    <row r="165" spans="1:26" ht="34.5" customHeight="1">
      <c r="A165" s="140"/>
      <c r="B165" s="140"/>
      <c r="C165" s="140"/>
      <c r="D165" s="140"/>
      <c r="E165" s="140"/>
      <c r="F165" s="140"/>
      <c r="G165" s="140"/>
      <c r="H165" s="140"/>
      <c r="I165" s="140"/>
      <c r="J165" s="140"/>
      <c r="K165" s="140"/>
      <c r="L165" s="140"/>
      <c r="M165" s="140"/>
      <c r="N165" s="140"/>
      <c r="O165" s="140"/>
      <c r="P165" s="140"/>
      <c r="Q165" s="140"/>
      <c r="R165" s="140"/>
      <c r="S165" s="140"/>
      <c r="T165" s="140"/>
      <c r="U165" s="140"/>
      <c r="V165" s="140"/>
      <c r="W165" s="140"/>
      <c r="X165" s="140"/>
      <c r="Y165" s="140"/>
      <c r="Z165" s="140"/>
    </row>
    <row r="166" spans="1:26" ht="34.5" customHeight="1">
      <c r="A166" s="140"/>
      <c r="B166" s="140"/>
      <c r="C166" s="140"/>
      <c r="D166" s="140"/>
      <c r="E166" s="140"/>
      <c r="F166" s="140"/>
      <c r="G166" s="140"/>
      <c r="H166" s="140"/>
      <c r="I166" s="140"/>
      <c r="J166" s="140"/>
      <c r="K166" s="140"/>
      <c r="L166" s="140"/>
      <c r="M166" s="140"/>
      <c r="N166" s="140"/>
      <c r="O166" s="140"/>
      <c r="P166" s="140"/>
      <c r="Q166" s="140"/>
      <c r="R166" s="140"/>
      <c r="S166" s="140"/>
      <c r="T166" s="140"/>
      <c r="U166" s="140"/>
      <c r="V166" s="140"/>
      <c r="W166" s="140"/>
      <c r="X166" s="140"/>
      <c r="Y166" s="140"/>
      <c r="Z166" s="140"/>
    </row>
    <row r="167" spans="1:26" ht="34.5" customHeight="1">
      <c r="A167" s="140"/>
      <c r="B167" s="140"/>
      <c r="C167" s="140"/>
      <c r="D167" s="140"/>
      <c r="E167" s="140"/>
      <c r="F167" s="140"/>
      <c r="G167" s="140"/>
      <c r="H167" s="140"/>
      <c r="I167" s="140"/>
      <c r="J167" s="140"/>
      <c r="K167" s="140"/>
      <c r="L167" s="140"/>
      <c r="M167" s="140"/>
      <c r="N167" s="140"/>
      <c r="O167" s="140"/>
      <c r="P167" s="140"/>
      <c r="Q167" s="140"/>
      <c r="R167" s="140"/>
      <c r="S167" s="140"/>
      <c r="T167" s="140"/>
      <c r="U167" s="140"/>
      <c r="V167" s="140"/>
      <c r="W167" s="140"/>
      <c r="X167" s="140"/>
      <c r="Y167" s="140"/>
      <c r="Z167" s="140"/>
    </row>
    <row r="168" spans="1:26" ht="34.5" customHeight="1">
      <c r="A168" s="140"/>
      <c r="B168" s="140"/>
      <c r="C168" s="140"/>
      <c r="D168" s="140"/>
      <c r="E168" s="140"/>
      <c r="F168" s="140"/>
      <c r="G168" s="140"/>
      <c r="H168" s="140"/>
      <c r="I168" s="140"/>
      <c r="J168" s="140"/>
      <c r="K168" s="140"/>
      <c r="L168" s="140"/>
      <c r="M168" s="140"/>
      <c r="N168" s="140"/>
      <c r="O168" s="140"/>
      <c r="P168" s="140"/>
      <c r="Q168" s="140"/>
      <c r="R168" s="140"/>
      <c r="S168" s="140"/>
      <c r="T168" s="140"/>
      <c r="U168" s="140"/>
      <c r="V168" s="140"/>
      <c r="W168" s="140"/>
      <c r="X168" s="140"/>
      <c r="Y168" s="140"/>
      <c r="Z168" s="140"/>
    </row>
    <row r="169" spans="1:26" ht="34.5" customHeight="1">
      <c r="A169" s="140"/>
      <c r="B169" s="140"/>
      <c r="C169" s="140"/>
      <c r="D169" s="140"/>
      <c r="E169" s="140"/>
      <c r="F169" s="140"/>
      <c r="G169" s="140"/>
      <c r="H169" s="140"/>
      <c r="I169" s="140"/>
      <c r="J169" s="140"/>
      <c r="K169" s="140"/>
      <c r="L169" s="140"/>
      <c r="M169" s="140"/>
      <c r="N169" s="140"/>
      <c r="O169" s="140"/>
      <c r="P169" s="140"/>
      <c r="Q169" s="140"/>
      <c r="R169" s="140"/>
      <c r="S169" s="140"/>
      <c r="T169" s="140"/>
      <c r="U169" s="140"/>
      <c r="V169" s="140"/>
      <c r="W169" s="140"/>
      <c r="X169" s="140"/>
      <c r="Y169" s="140"/>
      <c r="Z169" s="140"/>
    </row>
    <row r="170" spans="1:26" ht="34.5" customHeight="1">
      <c r="A170" s="140"/>
      <c r="B170" s="140"/>
      <c r="C170" s="140"/>
      <c r="D170" s="140"/>
      <c r="E170" s="140"/>
      <c r="F170" s="140"/>
      <c r="G170" s="140"/>
      <c r="H170" s="140"/>
      <c r="I170" s="140"/>
      <c r="J170" s="140"/>
      <c r="K170" s="140"/>
      <c r="L170" s="140"/>
      <c r="M170" s="140"/>
      <c r="N170" s="140"/>
      <c r="O170" s="140"/>
      <c r="P170" s="140"/>
      <c r="Q170" s="140"/>
      <c r="R170" s="140"/>
      <c r="S170" s="140"/>
      <c r="T170" s="140"/>
      <c r="U170" s="140"/>
      <c r="V170" s="140"/>
      <c r="W170" s="140"/>
      <c r="X170" s="140"/>
      <c r="Y170" s="140"/>
      <c r="Z170" s="140"/>
    </row>
    <row r="171" spans="1:26" ht="34.5" customHeight="1">
      <c r="A171" s="140"/>
      <c r="B171" s="140"/>
      <c r="C171" s="140"/>
      <c r="D171" s="140"/>
      <c r="E171" s="140"/>
      <c r="F171" s="140"/>
      <c r="G171" s="140"/>
      <c r="H171" s="140"/>
      <c r="I171" s="140"/>
      <c r="J171" s="140"/>
      <c r="K171" s="140"/>
      <c r="L171" s="140"/>
      <c r="M171" s="140"/>
      <c r="N171" s="140"/>
      <c r="O171" s="140"/>
      <c r="P171" s="140"/>
      <c r="Q171" s="140"/>
      <c r="R171" s="140"/>
      <c r="S171" s="140"/>
      <c r="T171" s="140"/>
      <c r="U171" s="140"/>
      <c r="V171" s="140"/>
      <c r="W171" s="140"/>
      <c r="X171" s="140"/>
      <c r="Y171" s="140"/>
      <c r="Z171" s="140"/>
    </row>
    <row r="172" spans="1:26" ht="34.5" customHeight="1">
      <c r="A172" s="140"/>
      <c r="B172" s="140"/>
      <c r="C172" s="140"/>
      <c r="D172" s="140"/>
      <c r="E172" s="140"/>
      <c r="F172" s="140"/>
      <c r="G172" s="140"/>
      <c r="H172" s="140"/>
      <c r="I172" s="140"/>
      <c r="J172" s="140"/>
      <c r="K172" s="140"/>
      <c r="L172" s="140"/>
      <c r="M172" s="140"/>
      <c r="N172" s="140"/>
      <c r="O172" s="140"/>
      <c r="P172" s="140"/>
      <c r="Q172" s="140"/>
      <c r="R172" s="140"/>
      <c r="S172" s="140"/>
      <c r="T172" s="140"/>
      <c r="U172" s="140"/>
      <c r="V172" s="140"/>
      <c r="W172" s="140"/>
      <c r="X172" s="140"/>
      <c r="Y172" s="140"/>
      <c r="Z172" s="140"/>
    </row>
    <row r="173" spans="1:26" ht="34.5" customHeight="1">
      <c r="A173" s="140"/>
      <c r="B173" s="140"/>
      <c r="C173" s="140"/>
      <c r="D173" s="140"/>
      <c r="E173" s="140"/>
      <c r="F173" s="140"/>
      <c r="G173" s="140"/>
      <c r="H173" s="140"/>
      <c r="I173" s="140"/>
      <c r="J173" s="140"/>
      <c r="K173" s="140"/>
      <c r="L173" s="140"/>
      <c r="M173" s="140"/>
      <c r="N173" s="140"/>
      <c r="O173" s="140"/>
      <c r="P173" s="140"/>
      <c r="Q173" s="140"/>
      <c r="R173" s="140"/>
      <c r="S173" s="140"/>
      <c r="T173" s="140"/>
      <c r="U173" s="140"/>
      <c r="V173" s="140"/>
      <c r="W173" s="140"/>
      <c r="X173" s="140"/>
      <c r="Y173" s="140"/>
      <c r="Z173" s="140"/>
    </row>
    <row r="174" spans="1:26" ht="34.5" customHeight="1">
      <c r="A174" s="140"/>
      <c r="B174" s="140"/>
      <c r="C174" s="140"/>
      <c r="D174" s="140"/>
      <c r="E174" s="140"/>
      <c r="F174" s="140"/>
      <c r="G174" s="140"/>
      <c r="H174" s="140"/>
      <c r="I174" s="140"/>
      <c r="J174" s="140"/>
      <c r="K174" s="140"/>
      <c r="L174" s="140"/>
      <c r="M174" s="140"/>
      <c r="N174" s="140"/>
      <c r="O174" s="140"/>
      <c r="P174" s="140"/>
      <c r="Q174" s="140"/>
      <c r="R174" s="140"/>
      <c r="S174" s="140"/>
      <c r="T174" s="140"/>
      <c r="U174" s="140"/>
      <c r="V174" s="140"/>
      <c r="W174" s="140"/>
      <c r="X174" s="140"/>
      <c r="Y174" s="140"/>
      <c r="Z174" s="140"/>
    </row>
    <row r="175" spans="1:26" ht="34.5" customHeight="1">
      <c r="A175" s="140"/>
      <c r="B175" s="140"/>
      <c r="C175" s="140"/>
      <c r="D175" s="140"/>
      <c r="E175" s="140"/>
      <c r="F175" s="140"/>
      <c r="G175" s="140"/>
      <c r="H175" s="140"/>
      <c r="I175" s="140"/>
      <c r="J175" s="140"/>
      <c r="K175" s="140"/>
      <c r="L175" s="140"/>
      <c r="M175" s="140"/>
      <c r="N175" s="140"/>
      <c r="O175" s="140"/>
      <c r="P175" s="140"/>
      <c r="Q175" s="140"/>
      <c r="R175" s="140"/>
      <c r="S175" s="140"/>
      <c r="T175" s="140"/>
      <c r="U175" s="140"/>
      <c r="V175" s="140"/>
      <c r="W175" s="140"/>
      <c r="X175" s="140"/>
      <c r="Y175" s="140"/>
      <c r="Z175" s="140"/>
    </row>
    <row r="176" spans="1:26" ht="34.5" customHeight="1">
      <c r="A176" s="140"/>
      <c r="B176" s="140"/>
      <c r="C176" s="140"/>
      <c r="D176" s="140"/>
      <c r="E176" s="140"/>
      <c r="F176" s="140"/>
      <c r="G176" s="140"/>
      <c r="H176" s="140"/>
      <c r="I176" s="140"/>
      <c r="J176" s="140"/>
      <c r="K176" s="140"/>
      <c r="L176" s="140"/>
      <c r="M176" s="140"/>
      <c r="N176" s="140"/>
      <c r="O176" s="140"/>
      <c r="P176" s="140"/>
      <c r="Q176" s="140"/>
      <c r="R176" s="140"/>
      <c r="S176" s="140"/>
      <c r="T176" s="140"/>
      <c r="U176" s="140"/>
      <c r="V176" s="140"/>
      <c r="W176" s="140"/>
      <c r="X176" s="140"/>
      <c r="Y176" s="140"/>
      <c r="Z176" s="140"/>
    </row>
    <row r="177" spans="1:26" ht="34.5" customHeight="1">
      <c r="A177" s="140"/>
      <c r="B177" s="140"/>
      <c r="C177" s="140"/>
      <c r="D177" s="140"/>
      <c r="E177" s="140"/>
      <c r="F177" s="140"/>
      <c r="G177" s="140"/>
      <c r="H177" s="140"/>
      <c r="I177" s="140"/>
      <c r="J177" s="140"/>
      <c r="K177" s="140"/>
      <c r="L177" s="140"/>
      <c r="M177" s="140"/>
      <c r="N177" s="140"/>
      <c r="O177" s="140"/>
      <c r="P177" s="140"/>
      <c r="Q177" s="140"/>
      <c r="R177" s="140"/>
      <c r="S177" s="140"/>
      <c r="T177" s="140"/>
      <c r="U177" s="140"/>
      <c r="V177" s="140"/>
      <c r="W177" s="140"/>
      <c r="X177" s="140"/>
      <c r="Y177" s="140"/>
      <c r="Z177" s="140"/>
    </row>
    <row r="178" spans="1:26" ht="34.5" customHeight="1">
      <c r="A178" s="140"/>
      <c r="B178" s="140"/>
      <c r="C178" s="140"/>
      <c r="D178" s="140"/>
      <c r="E178" s="140"/>
      <c r="F178" s="140"/>
      <c r="G178" s="140"/>
      <c r="H178" s="140"/>
      <c r="I178" s="140"/>
      <c r="J178" s="140"/>
      <c r="K178" s="140"/>
      <c r="L178" s="140"/>
      <c r="M178" s="140"/>
      <c r="N178" s="140"/>
      <c r="O178" s="140"/>
      <c r="P178" s="140"/>
      <c r="Q178" s="140"/>
      <c r="R178" s="140"/>
      <c r="S178" s="140"/>
      <c r="T178" s="140"/>
      <c r="U178" s="140"/>
      <c r="V178" s="140"/>
      <c r="W178" s="140"/>
      <c r="X178" s="140"/>
      <c r="Y178" s="140"/>
      <c r="Z178" s="140"/>
    </row>
    <row r="179" spans="1:26" ht="34.5" customHeight="1">
      <c r="A179" s="140"/>
      <c r="B179" s="140"/>
      <c r="C179" s="140"/>
      <c r="D179" s="140"/>
      <c r="E179" s="140"/>
      <c r="F179" s="140"/>
      <c r="G179" s="140"/>
      <c r="H179" s="140"/>
      <c r="I179" s="140"/>
      <c r="J179" s="140"/>
      <c r="K179" s="140"/>
      <c r="L179" s="140"/>
      <c r="M179" s="140"/>
      <c r="N179" s="140"/>
      <c r="O179" s="140"/>
      <c r="P179" s="140"/>
      <c r="Q179" s="140"/>
      <c r="R179" s="140"/>
      <c r="S179" s="140"/>
      <c r="T179" s="140"/>
      <c r="U179" s="140"/>
      <c r="V179" s="140"/>
      <c r="W179" s="140"/>
      <c r="X179" s="140"/>
      <c r="Y179" s="140"/>
      <c r="Z179" s="140"/>
    </row>
    <row r="180" spans="1:26" ht="34.5" customHeight="1">
      <c r="A180" s="140"/>
      <c r="B180" s="140"/>
      <c r="C180" s="140"/>
      <c r="D180" s="140"/>
      <c r="E180" s="140"/>
      <c r="F180" s="140"/>
      <c r="G180" s="140"/>
      <c r="H180" s="140"/>
      <c r="I180" s="140"/>
      <c r="J180" s="140"/>
      <c r="K180" s="140"/>
      <c r="L180" s="140"/>
      <c r="M180" s="140"/>
      <c r="N180" s="140"/>
      <c r="O180" s="140"/>
      <c r="P180" s="140"/>
      <c r="Q180" s="140"/>
      <c r="R180" s="140"/>
      <c r="S180" s="140"/>
      <c r="T180" s="140"/>
      <c r="U180" s="140"/>
      <c r="V180" s="140"/>
      <c r="W180" s="140"/>
      <c r="X180" s="140"/>
      <c r="Y180" s="140"/>
      <c r="Z180" s="140"/>
    </row>
    <row r="181" spans="1:26" ht="34.5" customHeight="1">
      <c r="A181" s="140"/>
      <c r="B181" s="140"/>
      <c r="C181" s="140"/>
      <c r="D181" s="140"/>
      <c r="E181" s="140"/>
      <c r="F181" s="140"/>
      <c r="G181" s="140"/>
      <c r="H181" s="140"/>
      <c r="I181" s="140"/>
      <c r="J181" s="140"/>
      <c r="K181" s="140"/>
      <c r="L181" s="140"/>
      <c r="M181" s="140"/>
      <c r="N181" s="140"/>
      <c r="O181" s="140"/>
      <c r="P181" s="140"/>
      <c r="Q181" s="140"/>
      <c r="R181" s="140"/>
      <c r="S181" s="140"/>
      <c r="T181" s="140"/>
      <c r="U181" s="140"/>
      <c r="V181" s="140"/>
      <c r="W181" s="140"/>
      <c r="X181" s="140"/>
      <c r="Y181" s="140"/>
      <c r="Z181" s="140"/>
    </row>
    <row r="182" spans="1:26" ht="34.5" customHeight="1">
      <c r="A182" s="140"/>
      <c r="B182" s="140"/>
      <c r="C182" s="140"/>
      <c r="D182" s="140"/>
      <c r="E182" s="140"/>
      <c r="F182" s="140"/>
      <c r="G182" s="140"/>
      <c r="H182" s="140"/>
      <c r="I182" s="140"/>
      <c r="J182" s="140"/>
      <c r="K182" s="140"/>
      <c r="L182" s="140"/>
      <c r="M182" s="140"/>
      <c r="N182" s="140"/>
      <c r="O182" s="140"/>
      <c r="P182" s="140"/>
      <c r="Q182" s="140"/>
      <c r="R182" s="140"/>
      <c r="S182" s="140"/>
      <c r="T182" s="140"/>
      <c r="U182" s="140"/>
      <c r="V182" s="140"/>
      <c r="W182" s="140"/>
      <c r="X182" s="140"/>
      <c r="Y182" s="140"/>
      <c r="Z182" s="140"/>
    </row>
    <row r="183" spans="1:26" ht="34.5" customHeight="1">
      <c r="A183" s="140"/>
      <c r="B183" s="140"/>
      <c r="C183" s="140"/>
      <c r="D183" s="140"/>
      <c r="E183" s="140"/>
      <c r="F183" s="140"/>
      <c r="G183" s="140"/>
      <c r="H183" s="140"/>
      <c r="I183" s="140"/>
      <c r="J183" s="140"/>
      <c r="K183" s="140"/>
      <c r="L183" s="140"/>
      <c r="M183" s="140"/>
      <c r="N183" s="140"/>
      <c r="O183" s="140"/>
      <c r="P183" s="140"/>
      <c r="Q183" s="140"/>
      <c r="R183" s="140"/>
      <c r="S183" s="140"/>
      <c r="T183" s="140"/>
      <c r="U183" s="140"/>
      <c r="V183" s="140"/>
      <c r="W183" s="140"/>
      <c r="X183" s="140"/>
      <c r="Y183" s="140"/>
      <c r="Z183" s="140"/>
    </row>
    <row r="184" spans="1:26" ht="34.5" customHeight="1">
      <c r="A184" s="140"/>
      <c r="B184" s="140"/>
      <c r="C184" s="140"/>
      <c r="D184" s="140"/>
      <c r="E184" s="140"/>
      <c r="F184" s="140"/>
      <c r="G184" s="140"/>
      <c r="H184" s="140"/>
      <c r="I184" s="140"/>
      <c r="J184" s="140"/>
      <c r="K184" s="140"/>
      <c r="L184" s="140"/>
      <c r="M184" s="140"/>
      <c r="N184" s="140"/>
      <c r="O184" s="140"/>
      <c r="P184" s="140"/>
      <c r="Q184" s="140"/>
      <c r="R184" s="140"/>
      <c r="S184" s="140"/>
      <c r="T184" s="140"/>
      <c r="U184" s="140"/>
      <c r="V184" s="140"/>
      <c r="W184" s="140"/>
      <c r="X184" s="140"/>
      <c r="Y184" s="140"/>
      <c r="Z184" s="140"/>
    </row>
    <row r="185" spans="1:26" ht="34.5" customHeight="1">
      <c r="A185" s="140"/>
      <c r="B185" s="140"/>
      <c r="C185" s="140"/>
      <c r="D185" s="140"/>
      <c r="E185" s="140"/>
      <c r="F185" s="140"/>
      <c r="G185" s="140"/>
      <c r="H185" s="140"/>
      <c r="I185" s="140"/>
      <c r="J185" s="140"/>
      <c r="K185" s="140"/>
      <c r="L185" s="140"/>
      <c r="M185" s="140"/>
      <c r="N185" s="140"/>
      <c r="O185" s="140"/>
      <c r="P185" s="140"/>
      <c r="Q185" s="140"/>
      <c r="R185" s="140"/>
      <c r="S185" s="140"/>
      <c r="T185" s="140"/>
      <c r="U185" s="140"/>
      <c r="V185" s="140"/>
      <c r="W185" s="140"/>
      <c r="X185" s="140"/>
      <c r="Y185" s="140"/>
      <c r="Z185" s="140"/>
    </row>
    <row r="186" spans="1:26" ht="34.5" customHeight="1">
      <c r="A186" s="140"/>
      <c r="B186" s="140"/>
      <c r="C186" s="140"/>
      <c r="D186" s="140"/>
      <c r="E186" s="140"/>
      <c r="F186" s="140"/>
      <c r="G186" s="140"/>
      <c r="H186" s="140"/>
      <c r="I186" s="140"/>
      <c r="J186" s="140"/>
      <c r="K186" s="140"/>
      <c r="L186" s="140"/>
      <c r="M186" s="140"/>
      <c r="N186" s="140"/>
      <c r="O186" s="140"/>
      <c r="P186" s="140"/>
      <c r="Q186" s="140"/>
      <c r="R186" s="140"/>
      <c r="S186" s="140"/>
      <c r="T186" s="140"/>
      <c r="U186" s="140"/>
      <c r="V186" s="140"/>
      <c r="W186" s="140"/>
      <c r="X186" s="140"/>
      <c r="Y186" s="140"/>
      <c r="Z186" s="140"/>
    </row>
    <row r="187" spans="1:26" ht="34.5" customHeight="1">
      <c r="A187" s="140"/>
      <c r="B187" s="140"/>
      <c r="C187" s="140"/>
      <c r="D187" s="140"/>
      <c r="E187" s="140"/>
      <c r="F187" s="140"/>
      <c r="G187" s="140"/>
      <c r="H187" s="140"/>
      <c r="I187" s="140"/>
      <c r="J187" s="140"/>
      <c r="K187" s="140"/>
      <c r="L187" s="140"/>
      <c r="M187" s="140"/>
      <c r="N187" s="140"/>
      <c r="O187" s="140"/>
      <c r="P187" s="140"/>
      <c r="Q187" s="140"/>
      <c r="R187" s="140"/>
      <c r="S187" s="140"/>
      <c r="T187" s="140"/>
      <c r="U187" s="140"/>
      <c r="V187" s="140"/>
      <c r="W187" s="140"/>
      <c r="X187" s="140"/>
      <c r="Y187" s="140"/>
      <c r="Z187" s="140"/>
    </row>
    <row r="188" spans="1:26" ht="34.5" customHeight="1">
      <c r="A188" s="140"/>
      <c r="B188" s="140"/>
      <c r="C188" s="140"/>
      <c r="D188" s="140"/>
      <c r="E188" s="140"/>
      <c r="F188" s="140"/>
      <c r="G188" s="140"/>
      <c r="H188" s="140"/>
      <c r="I188" s="140"/>
      <c r="J188" s="140"/>
      <c r="K188" s="140"/>
      <c r="L188" s="140"/>
      <c r="M188" s="140"/>
      <c r="N188" s="140"/>
      <c r="O188" s="140"/>
      <c r="P188" s="140"/>
      <c r="Q188" s="140"/>
      <c r="R188" s="140"/>
      <c r="S188" s="140"/>
      <c r="T188" s="140"/>
      <c r="U188" s="140"/>
      <c r="V188" s="140"/>
      <c r="W188" s="140"/>
      <c r="X188" s="140"/>
      <c r="Y188" s="140"/>
      <c r="Z188" s="140"/>
    </row>
    <row r="189" spans="1:26" ht="34.5" customHeight="1">
      <c r="A189" s="140"/>
      <c r="B189" s="140"/>
      <c r="C189" s="140"/>
      <c r="D189" s="140"/>
      <c r="E189" s="140"/>
      <c r="F189" s="140"/>
      <c r="G189" s="140"/>
      <c r="H189" s="140"/>
      <c r="I189" s="140"/>
      <c r="J189" s="140"/>
      <c r="K189" s="140"/>
      <c r="L189" s="140"/>
      <c r="M189" s="140"/>
      <c r="N189" s="140"/>
      <c r="O189" s="140"/>
      <c r="P189" s="140"/>
      <c r="Q189" s="140"/>
      <c r="R189" s="140"/>
      <c r="S189" s="140"/>
      <c r="T189" s="140"/>
      <c r="U189" s="140"/>
      <c r="V189" s="140"/>
      <c r="W189" s="140"/>
      <c r="X189" s="140"/>
      <c r="Y189" s="140"/>
      <c r="Z189" s="140"/>
    </row>
    <row r="190" spans="1:26" ht="34.5" customHeight="1">
      <c r="A190" s="140"/>
      <c r="B190" s="140"/>
      <c r="C190" s="140"/>
      <c r="D190" s="140"/>
      <c r="E190" s="140"/>
      <c r="F190" s="140"/>
      <c r="G190" s="140"/>
      <c r="H190" s="140"/>
      <c r="I190" s="140"/>
      <c r="J190" s="140"/>
      <c r="K190" s="140"/>
      <c r="L190" s="140"/>
      <c r="M190" s="140"/>
      <c r="N190" s="140"/>
      <c r="O190" s="140"/>
      <c r="P190" s="140"/>
      <c r="Q190" s="140"/>
      <c r="R190" s="140"/>
      <c r="S190" s="140"/>
      <c r="T190" s="140"/>
      <c r="U190" s="140"/>
      <c r="V190" s="140"/>
      <c r="W190" s="140"/>
      <c r="X190" s="140"/>
      <c r="Y190" s="140"/>
      <c r="Z190" s="140"/>
    </row>
    <row r="191" spans="1:26" ht="34.5" customHeight="1">
      <c r="A191" s="140"/>
      <c r="B191" s="140"/>
      <c r="C191" s="140"/>
      <c r="D191" s="140"/>
      <c r="E191" s="140"/>
      <c r="F191" s="140"/>
      <c r="G191" s="140"/>
      <c r="H191" s="140"/>
      <c r="I191" s="140"/>
      <c r="J191" s="140"/>
      <c r="K191" s="140"/>
      <c r="L191" s="140"/>
      <c r="M191" s="140"/>
      <c r="N191" s="140"/>
      <c r="O191" s="140"/>
      <c r="P191" s="140"/>
      <c r="Q191" s="140"/>
      <c r="R191" s="140"/>
      <c r="S191" s="140"/>
      <c r="T191" s="140"/>
      <c r="U191" s="140"/>
      <c r="V191" s="140"/>
      <c r="W191" s="140"/>
      <c r="X191" s="140"/>
      <c r="Y191" s="140"/>
      <c r="Z191" s="140"/>
    </row>
    <row r="192" spans="1:26" ht="34.5" customHeight="1">
      <c r="A192" s="140"/>
      <c r="B192" s="140"/>
      <c r="C192" s="140"/>
      <c r="D192" s="140"/>
      <c r="E192" s="140"/>
      <c r="F192" s="140"/>
      <c r="G192" s="140"/>
      <c r="H192" s="140"/>
      <c r="I192" s="140"/>
      <c r="J192" s="140"/>
      <c r="K192" s="140"/>
      <c r="L192" s="140"/>
      <c r="M192" s="140"/>
      <c r="N192" s="140"/>
      <c r="O192" s="140"/>
      <c r="P192" s="140"/>
      <c r="Q192" s="140"/>
      <c r="R192" s="140"/>
      <c r="S192" s="140"/>
      <c r="T192" s="140"/>
      <c r="U192" s="140"/>
      <c r="V192" s="140"/>
      <c r="W192" s="140"/>
      <c r="X192" s="140"/>
      <c r="Y192" s="140"/>
      <c r="Z192" s="140"/>
    </row>
    <row r="193" spans="1:26" ht="34.5" customHeight="1">
      <c r="A193" s="140"/>
      <c r="B193" s="140"/>
      <c r="C193" s="140"/>
      <c r="D193" s="140"/>
      <c r="E193" s="140"/>
      <c r="F193" s="140"/>
      <c r="G193" s="140"/>
      <c r="H193" s="140"/>
      <c r="I193" s="140"/>
      <c r="J193" s="140"/>
      <c r="K193" s="140"/>
      <c r="L193" s="140"/>
      <c r="M193" s="140"/>
      <c r="N193" s="140"/>
      <c r="O193" s="140"/>
      <c r="P193" s="140"/>
      <c r="Q193" s="140"/>
      <c r="R193" s="140"/>
      <c r="S193" s="140"/>
      <c r="T193" s="140"/>
      <c r="U193" s="140"/>
      <c r="V193" s="140"/>
      <c r="W193" s="140"/>
      <c r="X193" s="140"/>
      <c r="Y193" s="140"/>
      <c r="Z193" s="140"/>
    </row>
    <row r="194" spans="1:26" ht="34.5" customHeight="1">
      <c r="A194" s="140"/>
      <c r="B194" s="140"/>
      <c r="C194" s="140"/>
      <c r="D194" s="140"/>
      <c r="E194" s="140"/>
      <c r="F194" s="140"/>
      <c r="G194" s="140"/>
      <c r="H194" s="140"/>
      <c r="I194" s="140"/>
      <c r="J194" s="140"/>
      <c r="K194" s="140"/>
      <c r="L194" s="140"/>
      <c r="M194" s="140"/>
      <c r="N194" s="140"/>
      <c r="O194" s="140"/>
      <c r="P194" s="140"/>
      <c r="Q194" s="140"/>
      <c r="R194" s="140"/>
      <c r="S194" s="140"/>
      <c r="T194" s="140"/>
      <c r="U194" s="140"/>
      <c r="V194" s="140"/>
      <c r="W194" s="140"/>
      <c r="X194" s="140"/>
      <c r="Y194" s="140"/>
      <c r="Z194" s="140"/>
    </row>
    <row r="195" spans="1:26" ht="34.5" customHeight="1">
      <c r="A195" s="140"/>
      <c r="B195" s="140"/>
      <c r="C195" s="140"/>
      <c r="D195" s="140"/>
      <c r="E195" s="140"/>
      <c r="F195" s="140"/>
      <c r="G195" s="140"/>
      <c r="H195" s="140"/>
      <c r="I195" s="140"/>
      <c r="J195" s="140"/>
      <c r="K195" s="140"/>
      <c r="L195" s="140"/>
      <c r="M195" s="140"/>
      <c r="N195" s="140"/>
      <c r="O195" s="140"/>
      <c r="P195" s="140"/>
      <c r="Q195" s="140"/>
      <c r="R195" s="140"/>
      <c r="S195" s="140"/>
      <c r="T195" s="140"/>
      <c r="U195" s="140"/>
      <c r="V195" s="140"/>
      <c r="W195" s="140"/>
      <c r="X195" s="140"/>
      <c r="Y195" s="140"/>
      <c r="Z195" s="140"/>
    </row>
    <row r="196" spans="1:26" ht="34.5" customHeight="1">
      <c r="A196" s="140"/>
      <c r="B196" s="140"/>
      <c r="C196" s="140"/>
      <c r="D196" s="140"/>
      <c r="E196" s="140"/>
      <c r="F196" s="140"/>
      <c r="G196" s="140"/>
      <c r="H196" s="140"/>
      <c r="I196" s="140"/>
      <c r="J196" s="140"/>
      <c r="K196" s="140"/>
      <c r="L196" s="140"/>
      <c r="M196" s="140"/>
      <c r="N196" s="140"/>
      <c r="O196" s="140"/>
      <c r="P196" s="140"/>
      <c r="Q196" s="140"/>
      <c r="R196" s="140"/>
      <c r="S196" s="140"/>
      <c r="T196" s="140"/>
      <c r="U196" s="140"/>
      <c r="V196" s="140"/>
      <c r="W196" s="140"/>
      <c r="X196" s="140"/>
      <c r="Y196" s="140"/>
      <c r="Z196" s="140"/>
    </row>
    <row r="197" spans="1:26" ht="34.5" customHeight="1">
      <c r="A197" s="140"/>
      <c r="B197" s="140"/>
      <c r="C197" s="140"/>
      <c r="D197" s="140"/>
      <c r="E197" s="140"/>
      <c r="F197" s="140"/>
      <c r="G197" s="140"/>
      <c r="H197" s="140"/>
      <c r="I197" s="140"/>
      <c r="J197" s="140"/>
      <c r="K197" s="140"/>
      <c r="L197" s="140"/>
      <c r="M197" s="140"/>
      <c r="N197" s="140"/>
      <c r="O197" s="140"/>
      <c r="P197" s="140"/>
      <c r="Q197" s="140"/>
      <c r="R197" s="140"/>
      <c r="S197" s="140"/>
      <c r="T197" s="140"/>
      <c r="U197" s="140"/>
      <c r="V197" s="140"/>
      <c r="W197" s="140"/>
      <c r="X197" s="140"/>
      <c r="Y197" s="140"/>
      <c r="Z197" s="140"/>
    </row>
    <row r="198" spans="1:26" ht="34.5" customHeight="1">
      <c r="A198" s="140"/>
      <c r="B198" s="140"/>
      <c r="C198" s="140"/>
      <c r="D198" s="140"/>
      <c r="E198" s="140"/>
      <c r="F198" s="140"/>
      <c r="G198" s="140"/>
      <c r="H198" s="140"/>
      <c r="I198" s="140"/>
      <c r="J198" s="140"/>
      <c r="K198" s="140"/>
      <c r="L198" s="140"/>
      <c r="M198" s="140"/>
      <c r="N198" s="140"/>
      <c r="O198" s="140"/>
      <c r="P198" s="140"/>
      <c r="Q198" s="140"/>
      <c r="R198" s="140"/>
      <c r="S198" s="140"/>
      <c r="T198" s="140"/>
      <c r="U198" s="140"/>
      <c r="V198" s="140"/>
      <c r="W198" s="140"/>
      <c r="X198" s="140"/>
      <c r="Y198" s="140"/>
      <c r="Z198" s="140"/>
    </row>
    <row r="199" spans="1:26" ht="34.5" customHeight="1">
      <c r="A199" s="140"/>
      <c r="B199" s="140"/>
      <c r="C199" s="140"/>
      <c r="D199" s="140"/>
      <c r="E199" s="140"/>
      <c r="F199" s="140"/>
      <c r="G199" s="140"/>
      <c r="H199" s="140"/>
      <c r="I199" s="140"/>
      <c r="J199" s="140"/>
      <c r="K199" s="140"/>
      <c r="L199" s="140"/>
      <c r="M199" s="140"/>
      <c r="N199" s="140"/>
      <c r="O199" s="140"/>
      <c r="P199" s="140"/>
      <c r="Q199" s="140"/>
      <c r="R199" s="140"/>
      <c r="S199" s="140"/>
      <c r="T199" s="140"/>
      <c r="U199" s="140"/>
      <c r="V199" s="140"/>
      <c r="W199" s="140"/>
      <c r="X199" s="140"/>
      <c r="Y199" s="140"/>
      <c r="Z199" s="140"/>
    </row>
    <row r="200" spans="1:26" ht="34.5" customHeight="1">
      <c r="A200" s="140"/>
      <c r="B200" s="140"/>
      <c r="C200" s="140"/>
      <c r="D200" s="140"/>
      <c r="E200" s="140"/>
      <c r="F200" s="140"/>
      <c r="G200" s="140"/>
      <c r="H200" s="140"/>
      <c r="I200" s="140"/>
      <c r="J200" s="140"/>
      <c r="K200" s="140"/>
      <c r="L200" s="140"/>
      <c r="M200" s="140"/>
      <c r="N200" s="140"/>
      <c r="O200" s="140"/>
      <c r="P200" s="140"/>
      <c r="Q200" s="140"/>
      <c r="R200" s="140"/>
      <c r="S200" s="140"/>
      <c r="T200" s="140"/>
      <c r="U200" s="140"/>
      <c r="V200" s="140"/>
      <c r="W200" s="140"/>
      <c r="X200" s="140"/>
      <c r="Y200" s="140"/>
      <c r="Z200" s="140"/>
    </row>
    <row r="201" spans="1:26" ht="34.5" customHeight="1">
      <c r="A201" s="140"/>
      <c r="B201" s="140"/>
      <c r="C201" s="140"/>
      <c r="D201" s="140"/>
      <c r="E201" s="140"/>
      <c r="F201" s="140"/>
      <c r="G201" s="140"/>
      <c r="H201" s="140"/>
      <c r="I201" s="140"/>
      <c r="J201" s="140"/>
      <c r="K201" s="140"/>
      <c r="L201" s="140"/>
      <c r="M201" s="140"/>
      <c r="N201" s="140"/>
      <c r="O201" s="140"/>
      <c r="P201" s="140"/>
      <c r="Q201" s="140"/>
      <c r="R201" s="140"/>
      <c r="S201" s="140"/>
      <c r="T201" s="140"/>
      <c r="U201" s="140"/>
      <c r="V201" s="140"/>
      <c r="W201" s="140"/>
      <c r="X201" s="140"/>
      <c r="Y201" s="140"/>
      <c r="Z201" s="140"/>
    </row>
    <row r="202" spans="1:26" ht="34.5" customHeight="1">
      <c r="A202" s="140"/>
      <c r="B202" s="140"/>
      <c r="C202" s="140"/>
      <c r="D202" s="140"/>
      <c r="E202" s="140"/>
      <c r="F202" s="140"/>
      <c r="G202" s="140"/>
      <c r="H202" s="140"/>
      <c r="I202" s="140"/>
      <c r="J202" s="140"/>
      <c r="K202" s="140"/>
      <c r="L202" s="140"/>
      <c r="M202" s="140"/>
      <c r="N202" s="140"/>
      <c r="O202" s="140"/>
      <c r="P202" s="140"/>
      <c r="Q202" s="140"/>
      <c r="R202" s="140"/>
      <c r="S202" s="140"/>
      <c r="T202" s="140"/>
      <c r="U202" s="140"/>
      <c r="V202" s="140"/>
      <c r="W202" s="140"/>
      <c r="X202" s="140"/>
      <c r="Y202" s="140"/>
      <c r="Z202" s="140"/>
    </row>
    <row r="203" spans="1:26" ht="34.5" customHeight="1">
      <c r="A203" s="140"/>
      <c r="B203" s="140"/>
      <c r="C203" s="140"/>
      <c r="D203" s="140"/>
      <c r="E203" s="140"/>
      <c r="F203" s="140"/>
      <c r="G203" s="140"/>
      <c r="H203" s="140"/>
      <c r="I203" s="140"/>
      <c r="J203" s="140"/>
      <c r="K203" s="140"/>
      <c r="L203" s="140"/>
      <c r="M203" s="140"/>
      <c r="N203" s="140"/>
      <c r="O203" s="140"/>
      <c r="P203" s="140"/>
      <c r="Q203" s="140"/>
      <c r="R203" s="140"/>
      <c r="S203" s="140"/>
      <c r="T203" s="140"/>
      <c r="U203" s="140"/>
      <c r="V203" s="140"/>
      <c r="W203" s="140"/>
      <c r="X203" s="140"/>
      <c r="Y203" s="140"/>
      <c r="Z203" s="140"/>
    </row>
    <row r="204" spans="1:26" ht="34.5" customHeight="1">
      <c r="A204" s="140"/>
      <c r="B204" s="140"/>
      <c r="C204" s="140"/>
      <c r="D204" s="140"/>
      <c r="E204" s="140"/>
      <c r="F204" s="140"/>
      <c r="G204" s="140"/>
      <c r="H204" s="140"/>
      <c r="I204" s="140"/>
      <c r="J204" s="140"/>
      <c r="K204" s="140"/>
      <c r="L204" s="140"/>
      <c r="M204" s="140"/>
      <c r="N204" s="140"/>
      <c r="O204" s="140"/>
      <c r="P204" s="140"/>
      <c r="Q204" s="140"/>
      <c r="R204" s="140"/>
      <c r="S204" s="140"/>
      <c r="T204" s="140"/>
      <c r="U204" s="140"/>
      <c r="V204" s="140"/>
      <c r="W204" s="140"/>
      <c r="X204" s="140"/>
      <c r="Y204" s="140"/>
      <c r="Z204" s="140"/>
    </row>
    <row r="205" spans="1:26" ht="34.5" customHeight="1">
      <c r="A205" s="140"/>
      <c r="B205" s="140"/>
      <c r="C205" s="140"/>
      <c r="D205" s="140"/>
      <c r="E205" s="140"/>
      <c r="F205" s="140"/>
      <c r="G205" s="140"/>
      <c r="H205" s="140"/>
      <c r="I205" s="140"/>
      <c r="J205" s="140"/>
      <c r="K205" s="140"/>
      <c r="L205" s="140"/>
      <c r="M205" s="140"/>
      <c r="N205" s="140"/>
      <c r="O205" s="140"/>
      <c r="P205" s="140"/>
      <c r="Q205" s="140"/>
      <c r="R205" s="140"/>
      <c r="S205" s="140"/>
      <c r="T205" s="140"/>
      <c r="U205" s="140"/>
      <c r="V205" s="140"/>
      <c r="W205" s="140"/>
      <c r="X205" s="140"/>
      <c r="Y205" s="140"/>
      <c r="Z205" s="140"/>
    </row>
    <row r="206" spans="1:26" ht="34.5" customHeight="1">
      <c r="A206" s="140"/>
      <c r="B206" s="140"/>
      <c r="C206" s="140"/>
      <c r="D206" s="140"/>
      <c r="E206" s="140"/>
      <c r="F206" s="140"/>
      <c r="G206" s="140"/>
      <c r="H206" s="140"/>
      <c r="I206" s="140"/>
      <c r="J206" s="140"/>
      <c r="K206" s="140"/>
      <c r="L206" s="140"/>
      <c r="M206" s="140"/>
      <c r="N206" s="140"/>
      <c r="O206" s="140"/>
      <c r="P206" s="140"/>
      <c r="Q206" s="140"/>
      <c r="R206" s="140"/>
      <c r="S206" s="140"/>
      <c r="T206" s="140"/>
      <c r="U206" s="140"/>
      <c r="V206" s="140"/>
      <c r="W206" s="140"/>
      <c r="X206" s="140"/>
      <c r="Y206" s="140"/>
      <c r="Z206" s="140"/>
    </row>
    <row r="207" spans="1:26" ht="34.5" customHeight="1">
      <c r="A207" s="140"/>
      <c r="B207" s="140"/>
      <c r="C207" s="140"/>
      <c r="D207" s="140"/>
      <c r="E207" s="140"/>
      <c r="F207" s="140"/>
      <c r="G207" s="140"/>
      <c r="H207" s="140"/>
      <c r="I207" s="140"/>
      <c r="J207" s="140"/>
      <c r="K207" s="140"/>
      <c r="L207" s="140"/>
      <c r="M207" s="140"/>
      <c r="N207" s="140"/>
      <c r="O207" s="140"/>
      <c r="P207" s="140"/>
      <c r="Q207" s="140"/>
      <c r="R207" s="140"/>
      <c r="S207" s="140"/>
      <c r="T207" s="140"/>
      <c r="U207" s="140"/>
      <c r="V207" s="140"/>
      <c r="W207" s="140"/>
      <c r="X207" s="140"/>
      <c r="Y207" s="140"/>
      <c r="Z207" s="140"/>
    </row>
    <row r="208" spans="1:26" ht="34.5" customHeight="1">
      <c r="A208" s="140"/>
      <c r="B208" s="140"/>
      <c r="C208" s="140"/>
      <c r="D208" s="140"/>
      <c r="E208" s="140"/>
      <c r="F208" s="140"/>
      <c r="G208" s="140"/>
      <c r="H208" s="140"/>
      <c r="I208" s="140"/>
      <c r="J208" s="140"/>
      <c r="K208" s="140"/>
      <c r="L208" s="140"/>
      <c r="M208" s="140"/>
      <c r="N208" s="140"/>
      <c r="O208" s="140"/>
      <c r="P208" s="140"/>
      <c r="Q208" s="140"/>
      <c r="R208" s="140"/>
      <c r="S208" s="140"/>
      <c r="T208" s="140"/>
      <c r="U208" s="140"/>
      <c r="V208" s="140"/>
      <c r="W208" s="140"/>
      <c r="X208" s="140"/>
      <c r="Y208" s="140"/>
      <c r="Z208" s="140"/>
    </row>
    <row r="209" spans="1:26" ht="34.5" customHeight="1">
      <c r="A209" s="140"/>
      <c r="B209" s="140"/>
      <c r="C209" s="140"/>
      <c r="D209" s="140"/>
      <c r="E209" s="140"/>
      <c r="F209" s="140"/>
      <c r="G209" s="140"/>
      <c r="H209" s="140"/>
      <c r="I209" s="140"/>
      <c r="J209" s="140"/>
      <c r="K209" s="140"/>
      <c r="L209" s="140"/>
      <c r="M209" s="140"/>
      <c r="N209" s="140"/>
      <c r="O209" s="140"/>
      <c r="P209" s="140"/>
      <c r="Q209" s="140"/>
      <c r="R209" s="140"/>
      <c r="S209" s="140"/>
      <c r="T209" s="140"/>
      <c r="U209" s="140"/>
      <c r="V209" s="140"/>
      <c r="W209" s="140"/>
      <c r="X209" s="140"/>
      <c r="Y209" s="140"/>
      <c r="Z209" s="140"/>
    </row>
    <row r="210" spans="1:26" ht="34.5" customHeight="1">
      <c r="A210" s="140"/>
      <c r="B210" s="140"/>
      <c r="C210" s="140"/>
      <c r="D210" s="140"/>
      <c r="E210" s="140"/>
      <c r="F210" s="140"/>
      <c r="G210" s="140"/>
      <c r="H210" s="140"/>
      <c r="I210" s="140"/>
      <c r="J210" s="140"/>
      <c r="K210" s="140"/>
      <c r="L210" s="140"/>
      <c r="M210" s="140"/>
      <c r="N210" s="140"/>
      <c r="O210" s="140"/>
      <c r="P210" s="140"/>
      <c r="Q210" s="140"/>
      <c r="R210" s="140"/>
      <c r="S210" s="140"/>
      <c r="T210" s="140"/>
      <c r="U210" s="140"/>
      <c r="V210" s="140"/>
      <c r="W210" s="140"/>
      <c r="X210" s="140"/>
      <c r="Y210" s="140"/>
      <c r="Z210" s="140"/>
    </row>
    <row r="211" spans="1:26" ht="34.5" customHeight="1">
      <c r="A211" s="140"/>
      <c r="B211" s="140"/>
      <c r="C211" s="140"/>
      <c r="D211" s="140"/>
      <c r="E211" s="140"/>
      <c r="F211" s="140"/>
      <c r="G211" s="140"/>
      <c r="H211" s="140"/>
      <c r="I211" s="140"/>
      <c r="J211" s="140"/>
      <c r="K211" s="140"/>
      <c r="L211" s="140"/>
      <c r="M211" s="140"/>
      <c r="N211" s="140"/>
      <c r="O211" s="140"/>
      <c r="P211" s="140"/>
      <c r="Q211" s="140"/>
      <c r="R211" s="140"/>
      <c r="S211" s="140"/>
      <c r="T211" s="140"/>
      <c r="U211" s="140"/>
      <c r="V211" s="140"/>
      <c r="W211" s="140"/>
      <c r="X211" s="140"/>
      <c r="Y211" s="140"/>
      <c r="Z211" s="140"/>
    </row>
    <row r="212" spans="1:26" ht="34.5" customHeight="1">
      <c r="A212" s="140"/>
      <c r="B212" s="140"/>
      <c r="C212" s="140"/>
      <c r="D212" s="140"/>
      <c r="E212" s="140"/>
      <c r="F212" s="140"/>
      <c r="G212" s="140"/>
      <c r="H212" s="140"/>
      <c r="I212" s="140"/>
      <c r="J212" s="140"/>
      <c r="K212" s="140"/>
      <c r="L212" s="140"/>
      <c r="M212" s="140"/>
      <c r="N212" s="140"/>
      <c r="O212" s="140"/>
      <c r="P212" s="140"/>
      <c r="Q212" s="140"/>
      <c r="R212" s="140"/>
      <c r="S212" s="140"/>
      <c r="T212" s="140"/>
      <c r="U212" s="140"/>
      <c r="V212" s="140"/>
      <c r="W212" s="140"/>
      <c r="X212" s="140"/>
      <c r="Y212" s="140"/>
      <c r="Z212" s="140"/>
    </row>
    <row r="213" spans="1:26" ht="34.5" customHeight="1">
      <c r="A213" s="140"/>
      <c r="B213" s="140"/>
      <c r="C213" s="140"/>
      <c r="D213" s="140"/>
      <c r="E213" s="140"/>
      <c r="F213" s="140"/>
      <c r="G213" s="140"/>
      <c r="H213" s="140"/>
      <c r="I213" s="140"/>
      <c r="J213" s="140"/>
      <c r="K213" s="140"/>
      <c r="L213" s="140"/>
      <c r="M213" s="140"/>
      <c r="N213" s="140"/>
      <c r="O213" s="140"/>
      <c r="P213" s="140"/>
      <c r="Q213" s="140"/>
      <c r="R213" s="140"/>
      <c r="S213" s="140"/>
      <c r="T213" s="140"/>
      <c r="U213" s="140"/>
      <c r="V213" s="140"/>
      <c r="W213" s="140"/>
      <c r="X213" s="140"/>
      <c r="Y213" s="140"/>
      <c r="Z213" s="140"/>
    </row>
    <row r="214" spans="1:26" ht="34.5" customHeight="1">
      <c r="A214" s="140"/>
      <c r="B214" s="140"/>
      <c r="C214" s="140"/>
      <c r="D214" s="140"/>
      <c r="E214" s="140"/>
      <c r="F214" s="140"/>
      <c r="G214" s="140"/>
      <c r="H214" s="140"/>
      <c r="I214" s="140"/>
      <c r="J214" s="140"/>
      <c r="K214" s="140"/>
      <c r="L214" s="140"/>
      <c r="M214" s="140"/>
      <c r="N214" s="140"/>
      <c r="O214" s="140"/>
      <c r="P214" s="140"/>
      <c r="Q214" s="140"/>
      <c r="R214" s="140"/>
      <c r="S214" s="140"/>
      <c r="T214" s="140"/>
      <c r="U214" s="140"/>
      <c r="V214" s="140"/>
      <c r="W214" s="140"/>
      <c r="X214" s="140"/>
      <c r="Y214" s="140"/>
      <c r="Z214" s="140"/>
    </row>
    <row r="215" spans="1:26" ht="34.5" customHeight="1">
      <c r="A215" s="140"/>
      <c r="B215" s="140"/>
      <c r="C215" s="140"/>
      <c r="D215" s="140"/>
      <c r="E215" s="140"/>
      <c r="F215" s="140"/>
      <c r="G215" s="140"/>
      <c r="H215" s="140"/>
      <c r="I215" s="140"/>
      <c r="J215" s="140"/>
      <c r="K215" s="140"/>
      <c r="L215" s="140"/>
      <c r="M215" s="140"/>
      <c r="N215" s="140"/>
      <c r="O215" s="140"/>
      <c r="P215" s="140"/>
      <c r="Q215" s="140"/>
      <c r="R215" s="140"/>
      <c r="S215" s="140"/>
      <c r="T215" s="140"/>
      <c r="U215" s="140"/>
      <c r="V215" s="140"/>
      <c r="W215" s="140"/>
      <c r="X215" s="140"/>
      <c r="Y215" s="140"/>
      <c r="Z215" s="140"/>
    </row>
    <row r="216" spans="1:26" ht="34.5" customHeight="1">
      <c r="A216" s="140"/>
      <c r="B216" s="140"/>
      <c r="C216" s="140"/>
      <c r="D216" s="140"/>
      <c r="E216" s="140"/>
      <c r="F216" s="140"/>
      <c r="G216" s="140"/>
      <c r="H216" s="140"/>
      <c r="I216" s="140"/>
      <c r="J216" s="140"/>
      <c r="K216" s="140"/>
      <c r="L216" s="140"/>
      <c r="M216" s="140"/>
      <c r="N216" s="140"/>
      <c r="O216" s="140"/>
      <c r="P216" s="140"/>
      <c r="Q216" s="140"/>
      <c r="R216" s="140"/>
      <c r="S216" s="140"/>
      <c r="T216" s="140"/>
      <c r="U216" s="140"/>
      <c r="V216" s="140"/>
      <c r="W216" s="140"/>
      <c r="X216" s="140"/>
      <c r="Y216" s="140"/>
      <c r="Z216" s="140"/>
    </row>
    <row r="217" spans="1:26" ht="34.5" customHeight="1">
      <c r="A217" s="140"/>
      <c r="B217" s="140"/>
      <c r="C217" s="140"/>
      <c r="D217" s="140"/>
      <c r="E217" s="140"/>
      <c r="F217" s="140"/>
      <c r="G217" s="140"/>
      <c r="H217" s="140"/>
      <c r="I217" s="140"/>
      <c r="J217" s="140"/>
      <c r="K217" s="140"/>
      <c r="L217" s="140"/>
      <c r="M217" s="140"/>
      <c r="N217" s="140"/>
      <c r="O217" s="140"/>
      <c r="P217" s="140"/>
      <c r="Q217" s="140"/>
      <c r="R217" s="140"/>
      <c r="S217" s="140"/>
      <c r="T217" s="140"/>
      <c r="U217" s="140"/>
      <c r="V217" s="140"/>
      <c r="W217" s="140"/>
      <c r="X217" s="140"/>
      <c r="Y217" s="140"/>
      <c r="Z217" s="140"/>
    </row>
    <row r="218" spans="1:26" ht="34.5" customHeight="1">
      <c r="A218" s="140"/>
      <c r="B218" s="140"/>
      <c r="C218" s="140"/>
      <c r="D218" s="140"/>
      <c r="E218" s="140"/>
      <c r="F218" s="140"/>
      <c r="G218" s="140"/>
      <c r="H218" s="140"/>
      <c r="I218" s="140"/>
      <c r="J218" s="140"/>
      <c r="K218" s="140"/>
      <c r="L218" s="140"/>
      <c r="M218" s="140"/>
      <c r="N218" s="140"/>
      <c r="O218" s="140"/>
      <c r="P218" s="140"/>
      <c r="Q218" s="140"/>
      <c r="R218" s="140"/>
      <c r="S218" s="140"/>
      <c r="T218" s="140"/>
      <c r="U218" s="140"/>
      <c r="V218" s="140"/>
      <c r="W218" s="140"/>
      <c r="X218" s="140"/>
      <c r="Y218" s="140"/>
      <c r="Z218" s="140"/>
    </row>
    <row r="219" spans="1:26" ht="34.5" customHeight="1">
      <c r="A219" s="140"/>
      <c r="B219" s="140"/>
      <c r="C219" s="140"/>
      <c r="D219" s="140"/>
      <c r="E219" s="140"/>
      <c r="F219" s="140"/>
      <c r="G219" s="140"/>
      <c r="H219" s="140"/>
      <c r="I219" s="140"/>
      <c r="J219" s="140"/>
      <c r="K219" s="140"/>
      <c r="L219" s="140"/>
      <c r="M219" s="140"/>
      <c r="N219" s="140"/>
      <c r="O219" s="140"/>
      <c r="P219" s="140"/>
      <c r="Q219" s="140"/>
      <c r="R219" s="140"/>
      <c r="S219" s="140"/>
      <c r="T219" s="140"/>
      <c r="U219" s="140"/>
      <c r="V219" s="140"/>
      <c r="W219" s="140"/>
      <c r="X219" s="140"/>
      <c r="Y219" s="140"/>
      <c r="Z219" s="140"/>
    </row>
    <row r="220" spans="1:26" ht="34.5" customHeight="1">
      <c r="A220" s="140"/>
      <c r="B220" s="140"/>
      <c r="C220" s="140"/>
      <c r="D220" s="140"/>
      <c r="E220" s="140"/>
      <c r="F220" s="140"/>
      <c r="G220" s="140"/>
      <c r="H220" s="140"/>
      <c r="I220" s="140"/>
      <c r="J220" s="140"/>
      <c r="K220" s="140"/>
      <c r="L220" s="140"/>
      <c r="M220" s="140"/>
      <c r="N220" s="140"/>
      <c r="O220" s="140"/>
      <c r="P220" s="140"/>
      <c r="Q220" s="140"/>
      <c r="R220" s="140"/>
      <c r="S220" s="140"/>
      <c r="T220" s="140"/>
      <c r="U220" s="140"/>
      <c r="V220" s="140"/>
      <c r="W220" s="140"/>
      <c r="X220" s="140"/>
      <c r="Y220" s="140"/>
      <c r="Z220" s="140"/>
    </row>
    <row r="221" spans="1:26" ht="34.5" customHeight="1">
      <c r="A221" s="140"/>
      <c r="B221" s="140"/>
      <c r="C221" s="140"/>
      <c r="D221" s="140"/>
      <c r="E221" s="140"/>
      <c r="F221" s="140"/>
      <c r="G221" s="140"/>
      <c r="H221" s="140"/>
      <c r="I221" s="140"/>
      <c r="J221" s="140"/>
      <c r="K221" s="140"/>
      <c r="L221" s="140"/>
      <c r="M221" s="140"/>
      <c r="N221" s="140"/>
      <c r="O221" s="140"/>
      <c r="P221" s="140"/>
      <c r="Q221" s="140"/>
      <c r="R221" s="140"/>
      <c r="S221" s="140"/>
      <c r="T221" s="140"/>
      <c r="U221" s="140"/>
      <c r="V221" s="140"/>
      <c r="W221" s="140"/>
      <c r="X221" s="140"/>
      <c r="Y221" s="140"/>
      <c r="Z221" s="140"/>
    </row>
    <row r="222" spans="1:26" ht="34.5" customHeight="1">
      <c r="A222" s="140"/>
      <c r="B222" s="140"/>
      <c r="C222" s="140"/>
      <c r="D222" s="140"/>
      <c r="E222" s="140"/>
      <c r="F222" s="140"/>
      <c r="G222" s="140"/>
      <c r="H222" s="140"/>
      <c r="I222" s="140"/>
      <c r="J222" s="140"/>
      <c r="K222" s="140"/>
      <c r="L222" s="140"/>
      <c r="M222" s="140"/>
      <c r="N222" s="140"/>
      <c r="O222" s="140"/>
      <c r="P222" s="140"/>
      <c r="Q222" s="140"/>
      <c r="R222" s="140"/>
      <c r="S222" s="140"/>
      <c r="T222" s="140"/>
      <c r="U222" s="140"/>
      <c r="V222" s="140"/>
      <c r="W222" s="140"/>
      <c r="X222" s="140"/>
      <c r="Y222" s="140"/>
      <c r="Z222" s="140"/>
    </row>
    <row r="223" spans="1:26" ht="34.5" customHeight="1">
      <c r="A223" s="140"/>
      <c r="B223" s="140"/>
      <c r="C223" s="140"/>
      <c r="D223" s="140"/>
      <c r="E223" s="140"/>
      <c r="F223" s="140"/>
      <c r="G223" s="140"/>
      <c r="H223" s="140"/>
      <c r="I223" s="140"/>
      <c r="J223" s="140"/>
      <c r="K223" s="140"/>
      <c r="L223" s="140"/>
      <c r="M223" s="140"/>
      <c r="N223" s="140"/>
      <c r="O223" s="140"/>
      <c r="P223" s="140"/>
      <c r="Q223" s="140"/>
      <c r="R223" s="140"/>
      <c r="S223" s="140"/>
      <c r="T223" s="140"/>
      <c r="U223" s="140"/>
      <c r="V223" s="140"/>
      <c r="W223" s="140"/>
      <c r="X223" s="140"/>
      <c r="Y223" s="140"/>
      <c r="Z223" s="140"/>
    </row>
    <row r="224" spans="1:26" ht="34.5" customHeight="1">
      <c r="A224" s="140"/>
      <c r="B224" s="140"/>
      <c r="C224" s="140"/>
      <c r="D224" s="140"/>
      <c r="E224" s="140"/>
      <c r="F224" s="140"/>
      <c r="G224" s="140"/>
      <c r="H224" s="140"/>
      <c r="I224" s="140"/>
      <c r="J224" s="140"/>
      <c r="K224" s="140"/>
      <c r="L224" s="140"/>
      <c r="M224" s="140"/>
      <c r="N224" s="140"/>
      <c r="O224" s="140"/>
      <c r="P224" s="140"/>
      <c r="Q224" s="140"/>
      <c r="R224" s="140"/>
      <c r="S224" s="140"/>
      <c r="T224" s="140"/>
      <c r="U224" s="140"/>
      <c r="V224" s="140"/>
      <c r="W224" s="140"/>
      <c r="X224" s="140"/>
      <c r="Y224" s="140"/>
      <c r="Z224" s="140"/>
    </row>
    <row r="225" spans="1:26" ht="34.5" customHeight="1">
      <c r="A225" s="140"/>
      <c r="B225" s="140"/>
      <c r="C225" s="140"/>
      <c r="D225" s="140"/>
      <c r="E225" s="140"/>
      <c r="F225" s="140"/>
      <c r="G225" s="140"/>
      <c r="H225" s="140"/>
      <c r="I225" s="140"/>
      <c r="J225" s="140"/>
      <c r="K225" s="140"/>
      <c r="L225" s="140"/>
      <c r="M225" s="140"/>
      <c r="N225" s="140"/>
      <c r="O225" s="140"/>
      <c r="P225" s="140"/>
      <c r="Q225" s="140"/>
      <c r="R225" s="140"/>
      <c r="S225" s="140"/>
      <c r="T225" s="140"/>
      <c r="U225" s="140"/>
      <c r="V225" s="140"/>
      <c r="W225" s="140"/>
      <c r="X225" s="140"/>
      <c r="Y225" s="140"/>
      <c r="Z225" s="140"/>
    </row>
    <row r="226" spans="1:26" ht="34.5" customHeight="1">
      <c r="A226" s="140"/>
      <c r="B226" s="140"/>
      <c r="C226" s="140"/>
      <c r="D226" s="140"/>
      <c r="E226" s="140"/>
      <c r="F226" s="140"/>
      <c r="G226" s="140"/>
      <c r="H226" s="140"/>
      <c r="I226" s="140"/>
      <c r="J226" s="140"/>
      <c r="K226" s="140"/>
      <c r="L226" s="140"/>
      <c r="M226" s="140"/>
      <c r="N226" s="140"/>
      <c r="O226" s="140"/>
      <c r="P226" s="140"/>
      <c r="Q226" s="140"/>
      <c r="R226" s="140"/>
      <c r="S226" s="140"/>
      <c r="T226" s="140"/>
      <c r="U226" s="140"/>
      <c r="V226" s="140"/>
      <c r="W226" s="140"/>
      <c r="X226" s="140"/>
      <c r="Y226" s="140"/>
      <c r="Z226" s="140"/>
    </row>
    <row r="227" spans="1:26" ht="34.5" customHeight="1">
      <c r="A227" s="140"/>
      <c r="B227" s="140"/>
      <c r="C227" s="140"/>
      <c r="D227" s="140"/>
      <c r="E227" s="140"/>
      <c r="F227" s="140"/>
      <c r="G227" s="140"/>
      <c r="H227" s="140"/>
      <c r="I227" s="140"/>
      <c r="J227" s="140"/>
      <c r="K227" s="140"/>
      <c r="L227" s="140"/>
      <c r="M227" s="140"/>
      <c r="N227" s="140"/>
      <c r="O227" s="140"/>
      <c r="P227" s="140"/>
      <c r="Q227" s="140"/>
      <c r="R227" s="140"/>
      <c r="S227" s="140"/>
      <c r="T227" s="140"/>
      <c r="U227" s="140"/>
      <c r="V227" s="140"/>
      <c r="W227" s="140"/>
      <c r="X227" s="140"/>
      <c r="Y227" s="140"/>
      <c r="Z227" s="140"/>
    </row>
    <row r="228" spans="1:26" ht="34.5" customHeight="1">
      <c r="A228" s="140"/>
      <c r="B228" s="140"/>
      <c r="C228" s="140"/>
      <c r="D228" s="140"/>
      <c r="E228" s="140"/>
      <c r="F228" s="140"/>
      <c r="G228" s="140"/>
      <c r="H228" s="140"/>
      <c r="I228" s="140"/>
      <c r="J228" s="140"/>
      <c r="K228" s="140"/>
      <c r="L228" s="140"/>
      <c r="M228" s="140"/>
      <c r="N228" s="140"/>
      <c r="O228" s="140"/>
      <c r="P228" s="140"/>
      <c r="Q228" s="140"/>
      <c r="R228" s="140"/>
      <c r="S228" s="140"/>
      <c r="T228" s="140"/>
      <c r="U228" s="140"/>
      <c r="V228" s="140"/>
      <c r="W228" s="140"/>
      <c r="X228" s="140"/>
      <c r="Y228" s="140"/>
      <c r="Z228" s="140"/>
    </row>
    <row r="229" spans="1:26" ht="34.5" customHeight="1">
      <c r="A229" s="140"/>
      <c r="B229" s="140"/>
      <c r="C229" s="140"/>
      <c r="D229" s="140"/>
      <c r="E229" s="140"/>
      <c r="F229" s="140"/>
      <c r="G229" s="140"/>
      <c r="H229" s="140"/>
      <c r="I229" s="140"/>
      <c r="J229" s="140"/>
      <c r="K229" s="140"/>
      <c r="L229" s="140"/>
      <c r="M229" s="140"/>
      <c r="N229" s="140"/>
      <c r="O229" s="140"/>
      <c r="P229" s="140"/>
      <c r="Q229" s="140"/>
      <c r="R229" s="140"/>
      <c r="S229" s="140"/>
      <c r="T229" s="140"/>
      <c r="U229" s="140"/>
      <c r="V229" s="140"/>
      <c r="W229" s="140"/>
      <c r="X229" s="140"/>
      <c r="Y229" s="140"/>
      <c r="Z229" s="140"/>
    </row>
    <row r="230" spans="1:26" ht="34.5" customHeight="1">
      <c r="A230" s="140"/>
      <c r="B230" s="140"/>
      <c r="C230" s="140"/>
      <c r="D230" s="140"/>
      <c r="E230" s="140"/>
      <c r="F230" s="140"/>
      <c r="G230" s="140"/>
      <c r="H230" s="140"/>
      <c r="I230" s="140"/>
      <c r="J230" s="140"/>
      <c r="K230" s="140"/>
      <c r="L230" s="140"/>
      <c r="M230" s="140"/>
      <c r="N230" s="140"/>
      <c r="O230" s="140"/>
      <c r="P230" s="140"/>
      <c r="Q230" s="140"/>
      <c r="R230" s="140"/>
      <c r="S230" s="140"/>
      <c r="T230" s="140"/>
      <c r="U230" s="140"/>
      <c r="V230" s="140"/>
      <c r="W230" s="140"/>
      <c r="X230" s="140"/>
      <c r="Y230" s="140"/>
      <c r="Z230" s="140"/>
    </row>
    <row r="231" spans="1:26" ht="34.5" customHeight="1">
      <c r="A231" s="140"/>
      <c r="B231" s="140"/>
      <c r="C231" s="140"/>
      <c r="D231" s="140"/>
      <c r="E231" s="140"/>
      <c r="F231" s="140"/>
      <c r="G231" s="140"/>
      <c r="H231" s="140"/>
      <c r="I231" s="140"/>
      <c r="J231" s="140"/>
      <c r="K231" s="140"/>
      <c r="L231" s="140"/>
      <c r="M231" s="140"/>
      <c r="N231" s="140"/>
      <c r="O231" s="140"/>
      <c r="P231" s="140"/>
      <c r="Q231" s="140"/>
      <c r="R231" s="140"/>
      <c r="S231" s="140"/>
      <c r="T231" s="140"/>
      <c r="U231" s="140"/>
      <c r="V231" s="140"/>
      <c r="W231" s="140"/>
      <c r="X231" s="140"/>
      <c r="Y231" s="140"/>
      <c r="Z231" s="140"/>
    </row>
    <row r="232" spans="1:26" ht="34.5" customHeight="1">
      <c r="A232" s="140"/>
      <c r="B232" s="140"/>
      <c r="C232" s="140"/>
      <c r="D232" s="140"/>
      <c r="E232" s="140"/>
      <c r="F232" s="140"/>
      <c r="G232" s="140"/>
      <c r="H232" s="140"/>
      <c r="I232" s="140"/>
      <c r="J232" s="140"/>
      <c r="K232" s="140"/>
      <c r="L232" s="140"/>
      <c r="M232" s="140"/>
      <c r="N232" s="140"/>
      <c r="O232" s="140"/>
      <c r="P232" s="140"/>
      <c r="Q232" s="140"/>
      <c r="R232" s="140"/>
      <c r="S232" s="140"/>
      <c r="T232" s="140"/>
      <c r="U232" s="140"/>
      <c r="V232" s="140"/>
      <c r="W232" s="140"/>
      <c r="X232" s="140"/>
      <c r="Y232" s="140"/>
      <c r="Z232" s="140"/>
    </row>
    <row r="233" spans="1:26" ht="34.5" customHeight="1">
      <c r="A233" s="140"/>
      <c r="B233" s="140"/>
      <c r="C233" s="140"/>
      <c r="D233" s="140"/>
      <c r="E233" s="140"/>
      <c r="F233" s="140"/>
      <c r="G233" s="140"/>
      <c r="H233" s="140"/>
      <c r="I233" s="140"/>
      <c r="J233" s="140"/>
      <c r="K233" s="140"/>
      <c r="L233" s="140"/>
      <c r="M233" s="140"/>
      <c r="N233" s="140"/>
      <c r="O233" s="140"/>
      <c r="P233" s="140"/>
      <c r="Q233" s="140"/>
      <c r="R233" s="140"/>
      <c r="S233" s="140"/>
      <c r="T233" s="140"/>
      <c r="U233" s="140"/>
      <c r="V233" s="140"/>
      <c r="W233" s="140"/>
      <c r="X233" s="140"/>
      <c r="Y233" s="140"/>
      <c r="Z233" s="140"/>
    </row>
    <row r="234" spans="1:26" ht="34.5" customHeight="1">
      <c r="A234" s="140"/>
      <c r="B234" s="140"/>
      <c r="C234" s="140"/>
      <c r="D234" s="140"/>
      <c r="E234" s="140"/>
      <c r="F234" s="140"/>
      <c r="G234" s="140"/>
      <c r="H234" s="140"/>
      <c r="I234" s="140"/>
      <c r="J234" s="140"/>
      <c r="K234" s="140"/>
      <c r="L234" s="140"/>
      <c r="M234" s="140"/>
      <c r="N234" s="140"/>
      <c r="O234" s="140"/>
      <c r="P234" s="140"/>
      <c r="Q234" s="140"/>
      <c r="R234" s="140"/>
      <c r="S234" s="140"/>
      <c r="T234" s="140"/>
      <c r="U234" s="140"/>
      <c r="V234" s="140"/>
      <c r="W234" s="140"/>
      <c r="X234" s="140"/>
      <c r="Y234" s="140"/>
      <c r="Z234" s="140"/>
    </row>
    <row r="235" spans="1:26" ht="34.5" customHeight="1">
      <c r="A235" s="140"/>
      <c r="B235" s="140"/>
      <c r="C235" s="140"/>
      <c r="D235" s="140"/>
      <c r="E235" s="140"/>
      <c r="F235" s="140"/>
      <c r="G235" s="140"/>
      <c r="H235" s="140"/>
      <c r="I235" s="140"/>
      <c r="J235" s="140"/>
      <c r="K235" s="140"/>
      <c r="L235" s="140"/>
      <c r="M235" s="140"/>
      <c r="N235" s="140"/>
      <c r="O235" s="140"/>
      <c r="P235" s="140"/>
      <c r="Q235" s="140"/>
      <c r="R235" s="140"/>
      <c r="S235" s="140"/>
      <c r="T235" s="140"/>
      <c r="U235" s="140"/>
      <c r="V235" s="140"/>
      <c r="W235" s="140"/>
      <c r="X235" s="140"/>
      <c r="Y235" s="140"/>
      <c r="Z235" s="140"/>
    </row>
    <row r="236" spans="1:26" ht="34.5" customHeight="1">
      <c r="A236" s="140"/>
      <c r="B236" s="140"/>
      <c r="C236" s="140"/>
      <c r="D236" s="140"/>
      <c r="E236" s="140"/>
      <c r="F236" s="140"/>
      <c r="G236" s="140"/>
      <c r="H236" s="140"/>
      <c r="I236" s="140"/>
      <c r="J236" s="140"/>
      <c r="K236" s="140"/>
      <c r="L236" s="140"/>
      <c r="M236" s="140"/>
      <c r="N236" s="140"/>
      <c r="O236" s="140"/>
      <c r="P236" s="140"/>
      <c r="Q236" s="140"/>
      <c r="R236" s="140"/>
      <c r="S236" s="140"/>
      <c r="T236" s="140"/>
      <c r="U236" s="140"/>
      <c r="V236" s="140"/>
      <c r="W236" s="140"/>
      <c r="X236" s="140"/>
      <c r="Y236" s="140"/>
      <c r="Z236" s="140"/>
    </row>
    <row r="237" spans="1:26" ht="34.5" customHeight="1">
      <c r="A237" s="140"/>
      <c r="B237" s="140"/>
      <c r="C237" s="140"/>
      <c r="D237" s="140"/>
      <c r="E237" s="140"/>
      <c r="F237" s="140"/>
      <c r="G237" s="140"/>
      <c r="H237" s="140"/>
      <c r="I237" s="140"/>
      <c r="J237" s="140"/>
      <c r="K237" s="140"/>
      <c r="L237" s="140"/>
      <c r="M237" s="140"/>
      <c r="N237" s="140"/>
      <c r="O237" s="140"/>
      <c r="P237" s="140"/>
      <c r="Q237" s="140"/>
      <c r="R237" s="140"/>
      <c r="S237" s="140"/>
      <c r="T237" s="140"/>
      <c r="U237" s="140"/>
      <c r="V237" s="140"/>
      <c r="W237" s="140"/>
      <c r="X237" s="140"/>
      <c r="Y237" s="140"/>
      <c r="Z237" s="140"/>
    </row>
    <row r="238" spans="1:26" ht="34.5" customHeight="1">
      <c r="A238" s="140"/>
      <c r="B238" s="140"/>
      <c r="C238" s="140"/>
      <c r="D238" s="140"/>
      <c r="E238" s="140"/>
      <c r="F238" s="140"/>
      <c r="G238" s="140"/>
      <c r="H238" s="140"/>
      <c r="I238" s="140"/>
      <c r="J238" s="140"/>
      <c r="K238" s="140"/>
      <c r="L238" s="140"/>
      <c r="M238" s="140"/>
      <c r="N238" s="140"/>
      <c r="O238" s="140"/>
      <c r="P238" s="140"/>
      <c r="Q238" s="140"/>
      <c r="R238" s="140"/>
      <c r="S238" s="140"/>
      <c r="T238" s="140"/>
      <c r="U238" s="140"/>
      <c r="V238" s="140"/>
      <c r="W238" s="140"/>
      <c r="X238" s="140"/>
      <c r="Y238" s="140"/>
      <c r="Z238" s="140"/>
    </row>
    <row r="239" spans="1:26" ht="34.5" customHeight="1">
      <c r="A239" s="140"/>
      <c r="B239" s="140"/>
      <c r="C239" s="140"/>
      <c r="D239" s="140"/>
      <c r="E239" s="140"/>
      <c r="F239" s="140"/>
      <c r="G239" s="140"/>
      <c r="H239" s="140"/>
      <c r="I239" s="140"/>
      <c r="J239" s="140"/>
      <c r="K239" s="140"/>
      <c r="L239" s="140"/>
      <c r="M239" s="140"/>
      <c r="N239" s="140"/>
      <c r="O239" s="140"/>
      <c r="P239" s="140"/>
      <c r="Q239" s="140"/>
      <c r="R239" s="140"/>
      <c r="S239" s="140"/>
      <c r="T239" s="140"/>
      <c r="U239" s="140"/>
      <c r="V239" s="140"/>
      <c r="W239" s="140"/>
      <c r="X239" s="140"/>
      <c r="Y239" s="140"/>
      <c r="Z239" s="140"/>
    </row>
    <row r="240" spans="1:26" ht="34.5" customHeight="1">
      <c r="A240" s="140"/>
      <c r="B240" s="140"/>
      <c r="C240" s="140"/>
      <c r="D240" s="140"/>
      <c r="E240" s="140"/>
      <c r="F240" s="140"/>
      <c r="G240" s="140"/>
      <c r="H240" s="140"/>
      <c r="I240" s="140"/>
      <c r="J240" s="140"/>
      <c r="K240" s="140"/>
      <c r="L240" s="140"/>
      <c r="M240" s="140"/>
      <c r="N240" s="140"/>
      <c r="O240" s="140"/>
      <c r="P240" s="140"/>
      <c r="Q240" s="140"/>
      <c r="R240" s="140"/>
      <c r="S240" s="140"/>
      <c r="T240" s="140"/>
      <c r="U240" s="140"/>
      <c r="V240" s="140"/>
      <c r="W240" s="140"/>
      <c r="X240" s="140"/>
      <c r="Y240" s="140"/>
      <c r="Z240" s="140"/>
    </row>
    <row r="241" spans="1:26" ht="34.5" customHeight="1">
      <c r="A241" s="140"/>
      <c r="B241" s="140"/>
      <c r="C241" s="140"/>
      <c r="D241" s="140"/>
      <c r="E241" s="140"/>
      <c r="F241" s="140"/>
      <c r="G241" s="140"/>
      <c r="H241" s="140"/>
      <c r="I241" s="140"/>
      <c r="J241" s="140"/>
      <c r="K241" s="140"/>
      <c r="L241" s="140"/>
      <c r="M241" s="140"/>
      <c r="N241" s="140"/>
      <c r="O241" s="140"/>
      <c r="P241" s="140"/>
      <c r="Q241" s="140"/>
      <c r="R241" s="140"/>
      <c r="S241" s="140"/>
      <c r="T241" s="140"/>
      <c r="U241" s="140"/>
      <c r="V241" s="140"/>
      <c r="W241" s="140"/>
      <c r="X241" s="140"/>
      <c r="Y241" s="140"/>
      <c r="Z241" s="140"/>
    </row>
    <row r="242" spans="1:26" ht="34.5" customHeight="1">
      <c r="A242" s="140"/>
      <c r="B242" s="140"/>
      <c r="C242" s="140"/>
      <c r="D242" s="140"/>
      <c r="E242" s="140"/>
      <c r="F242" s="140"/>
      <c r="G242" s="140"/>
      <c r="H242" s="140"/>
      <c r="I242" s="140"/>
      <c r="J242" s="140"/>
      <c r="K242" s="140"/>
      <c r="L242" s="140"/>
      <c r="M242" s="140"/>
      <c r="N242" s="140"/>
      <c r="O242" s="140"/>
      <c r="P242" s="140"/>
      <c r="Q242" s="140"/>
      <c r="R242" s="140"/>
      <c r="S242" s="140"/>
      <c r="T242" s="140"/>
      <c r="U242" s="140"/>
      <c r="V242" s="140"/>
      <c r="W242" s="140"/>
      <c r="X242" s="140"/>
      <c r="Y242" s="140"/>
      <c r="Z242" s="140"/>
    </row>
    <row r="243" spans="1:26" ht="34.5" customHeight="1">
      <c r="A243" s="140"/>
      <c r="B243" s="140"/>
      <c r="C243" s="140"/>
      <c r="D243" s="140"/>
      <c r="E243" s="140"/>
      <c r="F243" s="140"/>
      <c r="G243" s="140"/>
      <c r="H243" s="140"/>
      <c r="I243" s="140"/>
      <c r="J243" s="140"/>
      <c r="K243" s="140"/>
      <c r="L243" s="140"/>
      <c r="M243" s="140"/>
      <c r="N243" s="140"/>
      <c r="O243" s="140"/>
      <c r="P243" s="140"/>
      <c r="Q243" s="140"/>
      <c r="R243" s="140"/>
      <c r="S243" s="140"/>
      <c r="T243" s="140"/>
      <c r="U243" s="140"/>
      <c r="V243" s="140"/>
      <c r="W243" s="140"/>
      <c r="X243" s="140"/>
      <c r="Y243" s="140"/>
      <c r="Z243" s="140"/>
    </row>
    <row r="244" spans="1:26" ht="34.5" customHeight="1">
      <c r="A244" s="140"/>
      <c r="B244" s="140"/>
      <c r="C244" s="140"/>
      <c r="D244" s="140"/>
      <c r="E244" s="140"/>
      <c r="F244" s="140"/>
      <c r="G244" s="140"/>
      <c r="H244" s="140"/>
      <c r="I244" s="140"/>
      <c r="J244" s="140"/>
      <c r="K244" s="140"/>
      <c r="L244" s="140"/>
      <c r="M244" s="140"/>
      <c r="N244" s="140"/>
      <c r="O244" s="140"/>
      <c r="P244" s="140"/>
      <c r="Q244" s="140"/>
      <c r="R244" s="140"/>
      <c r="S244" s="140"/>
      <c r="T244" s="140"/>
      <c r="U244" s="140"/>
      <c r="V244" s="140"/>
      <c r="W244" s="140"/>
      <c r="X244" s="140"/>
      <c r="Y244" s="140"/>
      <c r="Z244" s="140"/>
    </row>
    <row r="245" spans="1:26" ht="34.5" customHeight="1">
      <c r="A245" s="140"/>
      <c r="B245" s="140"/>
      <c r="C245" s="140"/>
      <c r="D245" s="140"/>
      <c r="E245" s="140"/>
      <c r="F245" s="140"/>
      <c r="G245" s="140"/>
      <c r="H245" s="140"/>
      <c r="I245" s="140"/>
      <c r="J245" s="140"/>
      <c r="K245" s="140"/>
      <c r="L245" s="140"/>
      <c r="M245" s="140"/>
      <c r="N245" s="140"/>
      <c r="O245" s="140"/>
      <c r="P245" s="140"/>
      <c r="Q245" s="140"/>
      <c r="R245" s="140"/>
      <c r="S245" s="140"/>
      <c r="T245" s="140"/>
      <c r="U245" s="140"/>
      <c r="V245" s="140"/>
      <c r="W245" s="140"/>
      <c r="X245" s="140"/>
      <c r="Y245" s="140"/>
      <c r="Z245" s="140"/>
    </row>
    <row r="246" spans="1:26" ht="34.5" customHeight="1">
      <c r="A246" s="140"/>
      <c r="B246" s="140"/>
      <c r="C246" s="140"/>
      <c r="D246" s="140"/>
      <c r="E246" s="140"/>
      <c r="F246" s="140"/>
      <c r="G246" s="140"/>
      <c r="H246" s="140"/>
      <c r="I246" s="140"/>
      <c r="J246" s="140"/>
      <c r="K246" s="140"/>
      <c r="L246" s="140"/>
      <c r="M246" s="140"/>
      <c r="N246" s="140"/>
      <c r="O246" s="140"/>
      <c r="P246" s="140"/>
      <c r="Q246" s="140"/>
      <c r="R246" s="140"/>
      <c r="S246" s="140"/>
      <c r="T246" s="140"/>
      <c r="U246" s="140"/>
      <c r="V246" s="140"/>
      <c r="W246" s="140"/>
      <c r="X246" s="140"/>
      <c r="Y246" s="140"/>
      <c r="Z246" s="140"/>
    </row>
    <row r="247" spans="1:26" ht="34.5" customHeight="1">
      <c r="A247" s="140"/>
      <c r="B247" s="140"/>
      <c r="C247" s="140"/>
      <c r="D247" s="140"/>
      <c r="E247" s="140"/>
      <c r="F247" s="140"/>
      <c r="G247" s="140"/>
      <c r="H247" s="140"/>
      <c r="I247" s="140"/>
      <c r="J247" s="140"/>
      <c r="K247" s="140"/>
      <c r="L247" s="140"/>
      <c r="M247" s="140"/>
      <c r="N247" s="140"/>
      <c r="O247" s="140"/>
      <c r="P247" s="140"/>
      <c r="Q247" s="140"/>
      <c r="R247" s="140"/>
      <c r="S247" s="140"/>
      <c r="T247" s="140"/>
      <c r="U247" s="140"/>
      <c r="V247" s="140"/>
      <c r="W247" s="140"/>
      <c r="X247" s="140"/>
      <c r="Y247" s="140"/>
      <c r="Z247" s="140"/>
    </row>
    <row r="248" spans="1:26" ht="34.5" customHeight="1">
      <c r="A248" s="140"/>
      <c r="B248" s="140"/>
      <c r="C248" s="140"/>
      <c r="D248" s="140"/>
      <c r="E248" s="140"/>
      <c r="F248" s="140"/>
      <c r="G248" s="140"/>
      <c r="H248" s="140"/>
      <c r="I248" s="140"/>
      <c r="J248" s="140"/>
      <c r="K248" s="140"/>
      <c r="L248" s="140"/>
      <c r="M248" s="140"/>
      <c r="N248" s="140"/>
      <c r="O248" s="140"/>
      <c r="P248" s="140"/>
      <c r="Q248" s="140"/>
      <c r="R248" s="140"/>
      <c r="S248" s="140"/>
      <c r="T248" s="140"/>
      <c r="U248" s="140"/>
      <c r="V248" s="140"/>
      <c r="W248" s="140"/>
      <c r="X248" s="140"/>
      <c r="Y248" s="140"/>
      <c r="Z248" s="140"/>
    </row>
    <row r="249" spans="1:26" ht="34.5" customHeight="1">
      <c r="A249" s="140"/>
      <c r="B249" s="140"/>
      <c r="C249" s="140"/>
      <c r="D249" s="140"/>
      <c r="E249" s="140"/>
      <c r="F249" s="140"/>
      <c r="G249" s="140"/>
      <c r="H249" s="140"/>
      <c r="I249" s="140"/>
      <c r="J249" s="140"/>
      <c r="K249" s="140"/>
      <c r="L249" s="140"/>
      <c r="M249" s="140"/>
      <c r="N249" s="140"/>
      <c r="O249" s="140"/>
      <c r="P249" s="140"/>
      <c r="Q249" s="140"/>
      <c r="R249" s="140"/>
      <c r="S249" s="140"/>
      <c r="T249" s="140"/>
      <c r="U249" s="140"/>
      <c r="V249" s="140"/>
      <c r="W249" s="140"/>
      <c r="X249" s="140"/>
      <c r="Y249" s="140"/>
      <c r="Z249" s="140"/>
    </row>
    <row r="250" spans="1:26" ht="34.5" customHeight="1">
      <c r="A250" s="140"/>
      <c r="B250" s="140"/>
      <c r="C250" s="140"/>
      <c r="D250" s="140"/>
      <c r="E250" s="140"/>
      <c r="F250" s="140"/>
      <c r="G250" s="140"/>
      <c r="H250" s="140"/>
      <c r="I250" s="140"/>
      <c r="J250" s="140"/>
      <c r="K250" s="140"/>
      <c r="L250" s="140"/>
      <c r="M250" s="140"/>
      <c r="N250" s="140"/>
      <c r="O250" s="140"/>
      <c r="P250" s="140"/>
      <c r="Q250" s="140"/>
      <c r="R250" s="140"/>
      <c r="S250" s="140"/>
      <c r="T250" s="140"/>
      <c r="U250" s="140"/>
      <c r="V250" s="140"/>
      <c r="W250" s="140"/>
      <c r="X250" s="140"/>
      <c r="Y250" s="140"/>
      <c r="Z250" s="140"/>
    </row>
    <row r="251" spans="1:26" ht="34.5" customHeight="1">
      <c r="A251" s="140"/>
      <c r="B251" s="140"/>
      <c r="C251" s="140"/>
      <c r="D251" s="140"/>
      <c r="E251" s="140"/>
      <c r="F251" s="140"/>
      <c r="G251" s="140"/>
      <c r="H251" s="140"/>
      <c r="I251" s="140"/>
      <c r="J251" s="140"/>
      <c r="K251" s="140"/>
      <c r="L251" s="140"/>
      <c r="M251" s="140"/>
      <c r="N251" s="140"/>
      <c r="O251" s="140"/>
      <c r="P251" s="140"/>
      <c r="Q251" s="140"/>
      <c r="R251" s="140"/>
      <c r="S251" s="140"/>
      <c r="T251" s="140"/>
      <c r="U251" s="140"/>
      <c r="V251" s="140"/>
      <c r="W251" s="140"/>
      <c r="X251" s="140"/>
      <c r="Y251" s="140"/>
      <c r="Z251" s="140"/>
    </row>
    <row r="252" spans="1:26" ht="34.5" customHeight="1">
      <c r="A252" s="140"/>
      <c r="B252" s="140"/>
      <c r="C252" s="140"/>
      <c r="D252" s="140"/>
      <c r="E252" s="140"/>
      <c r="F252" s="140"/>
      <c r="G252" s="140"/>
      <c r="H252" s="140"/>
      <c r="I252" s="140"/>
      <c r="J252" s="140"/>
      <c r="K252" s="140"/>
      <c r="L252" s="140"/>
      <c r="M252" s="140"/>
      <c r="N252" s="140"/>
      <c r="O252" s="140"/>
      <c r="P252" s="140"/>
      <c r="Q252" s="140"/>
      <c r="R252" s="140"/>
      <c r="S252" s="140"/>
      <c r="T252" s="140"/>
      <c r="U252" s="140"/>
      <c r="V252" s="140"/>
      <c r="W252" s="140"/>
      <c r="X252" s="140"/>
      <c r="Y252" s="140"/>
      <c r="Z252" s="140"/>
    </row>
    <row r="253" spans="1:26" ht="34.5" customHeight="1">
      <c r="A253" s="140"/>
      <c r="B253" s="140"/>
      <c r="C253" s="140"/>
      <c r="D253" s="140"/>
      <c r="E253" s="140"/>
      <c r="F253" s="140"/>
      <c r="G253" s="140"/>
      <c r="H253" s="140"/>
      <c r="I253" s="140"/>
      <c r="J253" s="140"/>
      <c r="K253" s="140"/>
      <c r="L253" s="140"/>
      <c r="M253" s="140"/>
      <c r="N253" s="140"/>
      <c r="O253" s="140"/>
      <c r="P253" s="140"/>
      <c r="Q253" s="140"/>
      <c r="R253" s="140"/>
      <c r="S253" s="140"/>
      <c r="T253" s="140"/>
      <c r="U253" s="140"/>
      <c r="V253" s="140"/>
      <c r="W253" s="140"/>
      <c r="X253" s="140"/>
      <c r="Y253" s="140"/>
      <c r="Z253" s="140"/>
    </row>
    <row r="254" spans="1:26" ht="34.5" customHeight="1">
      <c r="A254" s="140"/>
      <c r="B254" s="140"/>
      <c r="C254" s="140"/>
      <c r="D254" s="140"/>
      <c r="E254" s="140"/>
      <c r="F254" s="140"/>
      <c r="G254" s="140"/>
      <c r="H254" s="140"/>
      <c r="I254" s="140"/>
      <c r="J254" s="140"/>
      <c r="K254" s="140"/>
      <c r="L254" s="140"/>
      <c r="M254" s="140"/>
      <c r="N254" s="140"/>
      <c r="O254" s="140"/>
      <c r="P254" s="140"/>
      <c r="Q254" s="140"/>
      <c r="R254" s="140"/>
      <c r="S254" s="140"/>
      <c r="T254" s="140"/>
      <c r="U254" s="140"/>
      <c r="V254" s="140"/>
      <c r="W254" s="140"/>
      <c r="X254" s="140"/>
      <c r="Y254" s="140"/>
      <c r="Z254" s="140"/>
    </row>
    <row r="255" spans="1:26" ht="34.5" customHeight="1">
      <c r="A255" s="140"/>
      <c r="B255" s="140"/>
      <c r="C255" s="140"/>
      <c r="D255" s="140"/>
      <c r="E255" s="140"/>
      <c r="F255" s="140"/>
      <c r="G255" s="140"/>
      <c r="H255" s="140"/>
      <c r="I255" s="140"/>
      <c r="J255" s="140"/>
      <c r="K255" s="140"/>
      <c r="L255" s="140"/>
      <c r="M255" s="140"/>
      <c r="N255" s="140"/>
      <c r="O255" s="140"/>
      <c r="P255" s="140"/>
      <c r="Q255" s="140"/>
      <c r="R255" s="140"/>
      <c r="S255" s="140"/>
      <c r="T255" s="140"/>
      <c r="U255" s="140"/>
      <c r="V255" s="140"/>
      <c r="W255" s="140"/>
      <c r="X255" s="140"/>
      <c r="Y255" s="140"/>
      <c r="Z255" s="140"/>
    </row>
    <row r="256" spans="1:26" ht="34.5" customHeight="1">
      <c r="A256" s="140"/>
      <c r="B256" s="140"/>
      <c r="C256" s="140"/>
      <c r="D256" s="140"/>
      <c r="E256" s="140"/>
      <c r="F256" s="140"/>
      <c r="G256" s="140"/>
      <c r="H256" s="140"/>
      <c r="I256" s="140"/>
      <c r="J256" s="140"/>
      <c r="K256" s="140"/>
      <c r="L256" s="140"/>
      <c r="M256" s="140"/>
      <c r="N256" s="140"/>
      <c r="O256" s="140"/>
      <c r="P256" s="140"/>
      <c r="Q256" s="140"/>
      <c r="R256" s="140"/>
      <c r="S256" s="140"/>
      <c r="T256" s="140"/>
      <c r="U256" s="140"/>
      <c r="V256" s="140"/>
      <c r="W256" s="140"/>
      <c r="X256" s="140"/>
      <c r="Y256" s="140"/>
      <c r="Z256" s="140"/>
    </row>
    <row r="257" spans="1:26" ht="34.5" customHeight="1">
      <c r="A257" s="140"/>
      <c r="B257" s="140"/>
      <c r="C257" s="140"/>
      <c r="D257" s="140"/>
      <c r="E257" s="140"/>
      <c r="F257" s="140"/>
      <c r="G257" s="140"/>
      <c r="H257" s="140"/>
      <c r="I257" s="140"/>
      <c r="J257" s="140"/>
      <c r="K257" s="140"/>
      <c r="L257" s="140"/>
      <c r="M257" s="140"/>
      <c r="N257" s="140"/>
      <c r="O257" s="140"/>
      <c r="P257" s="140"/>
      <c r="Q257" s="140"/>
      <c r="R257" s="140"/>
      <c r="S257" s="140"/>
      <c r="T257" s="140"/>
      <c r="U257" s="140"/>
      <c r="V257" s="140"/>
      <c r="W257" s="140"/>
      <c r="X257" s="140"/>
      <c r="Y257" s="140"/>
      <c r="Z257" s="140"/>
    </row>
    <row r="258" spans="1:26" ht="34.5" customHeight="1">
      <c r="A258" s="140"/>
      <c r="B258" s="140"/>
      <c r="C258" s="140"/>
      <c r="D258" s="140"/>
      <c r="E258" s="140"/>
      <c r="F258" s="140"/>
      <c r="G258" s="140"/>
      <c r="H258" s="140"/>
      <c r="I258" s="140"/>
      <c r="J258" s="140"/>
      <c r="K258" s="140"/>
      <c r="L258" s="140"/>
      <c r="M258" s="140"/>
      <c r="N258" s="140"/>
      <c r="O258" s="140"/>
      <c r="P258" s="140"/>
      <c r="Q258" s="140"/>
      <c r="R258" s="140"/>
      <c r="S258" s="140"/>
      <c r="T258" s="140"/>
      <c r="U258" s="140"/>
      <c r="V258" s="140"/>
      <c r="W258" s="140"/>
      <c r="X258" s="140"/>
      <c r="Y258" s="140"/>
      <c r="Z258" s="140"/>
    </row>
    <row r="259" spans="1:26" ht="34.5" customHeight="1">
      <c r="A259" s="140"/>
      <c r="B259" s="140"/>
      <c r="C259" s="140"/>
      <c r="D259" s="140"/>
      <c r="E259" s="140"/>
      <c r="F259" s="140"/>
      <c r="G259" s="140"/>
      <c r="H259" s="140"/>
      <c r="I259" s="140"/>
      <c r="J259" s="140"/>
      <c r="K259" s="140"/>
      <c r="L259" s="140"/>
      <c r="M259" s="140"/>
      <c r="N259" s="140"/>
      <c r="O259" s="140"/>
      <c r="P259" s="140"/>
      <c r="Q259" s="140"/>
      <c r="R259" s="140"/>
      <c r="S259" s="140"/>
      <c r="T259" s="140"/>
      <c r="U259" s="140"/>
      <c r="V259" s="140"/>
      <c r="W259" s="140"/>
      <c r="X259" s="140"/>
      <c r="Y259" s="140"/>
      <c r="Z259" s="140"/>
    </row>
    <row r="260" spans="1:26" ht="34.5" customHeight="1">
      <c r="A260" s="140"/>
      <c r="B260" s="140"/>
      <c r="C260" s="140"/>
      <c r="D260" s="140"/>
      <c r="E260" s="140"/>
      <c r="F260" s="140"/>
      <c r="G260" s="140"/>
      <c r="H260" s="140"/>
      <c r="I260" s="140"/>
      <c r="J260" s="140"/>
      <c r="K260" s="140"/>
      <c r="L260" s="140"/>
      <c r="M260" s="140"/>
      <c r="N260" s="140"/>
      <c r="O260" s="140"/>
      <c r="P260" s="140"/>
      <c r="Q260" s="140"/>
      <c r="R260" s="140"/>
      <c r="S260" s="140"/>
      <c r="T260" s="140"/>
      <c r="U260" s="140"/>
      <c r="V260" s="140"/>
      <c r="W260" s="140"/>
      <c r="X260" s="140"/>
      <c r="Y260" s="140"/>
      <c r="Z260" s="140"/>
    </row>
    <row r="261" spans="1:26" ht="34.5" customHeight="1">
      <c r="A261" s="140"/>
      <c r="B261" s="140"/>
      <c r="C261" s="140"/>
      <c r="D261" s="140"/>
      <c r="E261" s="140"/>
      <c r="F261" s="140"/>
      <c r="G261" s="140"/>
      <c r="H261" s="140"/>
      <c r="I261" s="140"/>
      <c r="J261" s="140"/>
      <c r="K261" s="140"/>
      <c r="L261" s="140"/>
      <c r="M261" s="140"/>
      <c r="N261" s="140"/>
      <c r="O261" s="140"/>
      <c r="P261" s="140"/>
      <c r="Q261" s="140"/>
      <c r="R261" s="140"/>
      <c r="S261" s="140"/>
      <c r="T261" s="140"/>
      <c r="U261" s="140"/>
      <c r="V261" s="140"/>
      <c r="W261" s="140"/>
      <c r="X261" s="140"/>
      <c r="Y261" s="140"/>
      <c r="Z261" s="140"/>
    </row>
    <row r="262" spans="1:26" ht="34.5" customHeight="1">
      <c r="A262" s="140"/>
      <c r="B262" s="140"/>
      <c r="C262" s="140"/>
      <c r="D262" s="140"/>
      <c r="E262" s="140"/>
      <c r="F262" s="140"/>
      <c r="G262" s="140"/>
      <c r="H262" s="140"/>
      <c r="I262" s="140"/>
      <c r="J262" s="140"/>
      <c r="K262" s="140"/>
      <c r="L262" s="140"/>
      <c r="M262" s="140"/>
      <c r="N262" s="140"/>
      <c r="O262" s="140"/>
      <c r="P262" s="140"/>
      <c r="Q262" s="140"/>
      <c r="R262" s="140"/>
      <c r="S262" s="140"/>
      <c r="T262" s="140"/>
      <c r="U262" s="140"/>
      <c r="V262" s="140"/>
      <c r="W262" s="140"/>
      <c r="X262" s="140"/>
      <c r="Y262" s="140"/>
      <c r="Z262" s="140"/>
    </row>
    <row r="263" spans="1:26" ht="34.5" customHeight="1">
      <c r="A263" s="140"/>
      <c r="B263" s="140"/>
      <c r="C263" s="140"/>
      <c r="D263" s="140"/>
      <c r="E263" s="140"/>
      <c r="F263" s="140"/>
      <c r="G263" s="140"/>
      <c r="H263" s="140"/>
      <c r="I263" s="140"/>
      <c r="J263" s="140"/>
      <c r="K263" s="140"/>
      <c r="L263" s="140"/>
      <c r="M263" s="140"/>
      <c r="N263" s="140"/>
      <c r="O263" s="140"/>
      <c r="P263" s="140"/>
      <c r="Q263" s="140"/>
      <c r="R263" s="140"/>
      <c r="S263" s="140"/>
      <c r="T263" s="140"/>
      <c r="U263" s="140"/>
      <c r="V263" s="140"/>
      <c r="W263" s="140"/>
      <c r="X263" s="140"/>
      <c r="Y263" s="140"/>
      <c r="Z263" s="140"/>
    </row>
    <row r="264" spans="1:26" ht="34.5" customHeight="1">
      <c r="A264" s="140"/>
      <c r="B264" s="140"/>
      <c r="C264" s="140"/>
      <c r="D264" s="140"/>
      <c r="E264" s="140"/>
      <c r="F264" s="140"/>
      <c r="G264" s="140"/>
      <c r="H264" s="140"/>
      <c r="I264" s="140"/>
      <c r="J264" s="140"/>
      <c r="K264" s="140"/>
      <c r="L264" s="140"/>
      <c r="M264" s="140"/>
      <c r="N264" s="140"/>
      <c r="O264" s="140"/>
      <c r="P264" s="140"/>
      <c r="Q264" s="140"/>
      <c r="R264" s="140"/>
      <c r="S264" s="140"/>
      <c r="T264" s="140"/>
      <c r="U264" s="140"/>
      <c r="V264" s="140"/>
      <c r="W264" s="140"/>
      <c r="X264" s="140"/>
      <c r="Y264" s="140"/>
      <c r="Z264" s="140"/>
    </row>
    <row r="265" spans="1:26" ht="34.5" customHeight="1">
      <c r="A265" s="140"/>
      <c r="B265" s="140"/>
      <c r="C265" s="140"/>
      <c r="D265" s="140"/>
      <c r="E265" s="140"/>
      <c r="F265" s="140"/>
      <c r="G265" s="140"/>
      <c r="H265" s="140"/>
      <c r="I265" s="140"/>
      <c r="J265" s="140"/>
      <c r="K265" s="140"/>
      <c r="L265" s="140"/>
      <c r="M265" s="140"/>
      <c r="N265" s="140"/>
      <c r="O265" s="140"/>
      <c r="P265" s="140"/>
      <c r="Q265" s="140"/>
      <c r="R265" s="140"/>
      <c r="S265" s="140"/>
      <c r="T265" s="140"/>
      <c r="U265" s="140"/>
      <c r="V265" s="140"/>
      <c r="W265" s="140"/>
      <c r="X265" s="140"/>
      <c r="Y265" s="140"/>
      <c r="Z265" s="140"/>
    </row>
    <row r="266" spans="1:26" ht="34.5" customHeight="1">
      <c r="A266" s="140"/>
      <c r="B266" s="140"/>
      <c r="C266" s="140"/>
      <c r="D266" s="140"/>
      <c r="E266" s="140"/>
      <c r="F266" s="140"/>
      <c r="G266" s="140"/>
      <c r="H266" s="140"/>
      <c r="I266" s="140"/>
      <c r="J266" s="140"/>
      <c r="K266" s="140"/>
      <c r="L266" s="140"/>
      <c r="M266" s="140"/>
      <c r="N266" s="140"/>
      <c r="O266" s="140"/>
      <c r="P266" s="140"/>
      <c r="Q266" s="140"/>
      <c r="R266" s="140"/>
      <c r="S266" s="140"/>
      <c r="T266" s="140"/>
      <c r="U266" s="140"/>
      <c r="V266" s="140"/>
      <c r="W266" s="140"/>
      <c r="X266" s="140"/>
      <c r="Y266" s="140"/>
      <c r="Z266" s="140"/>
    </row>
    <row r="267" spans="1:26" ht="34.5" customHeight="1">
      <c r="A267" s="140"/>
      <c r="B267" s="140"/>
      <c r="C267" s="140"/>
      <c r="D267" s="140"/>
      <c r="E267" s="140"/>
      <c r="F267" s="140"/>
      <c r="G267" s="140"/>
      <c r="H267" s="140"/>
      <c r="I267" s="140"/>
      <c r="J267" s="140"/>
      <c r="K267" s="140"/>
      <c r="L267" s="140"/>
      <c r="M267" s="140"/>
      <c r="N267" s="140"/>
      <c r="O267" s="140"/>
      <c r="P267" s="140"/>
      <c r="Q267" s="140"/>
      <c r="R267" s="140"/>
      <c r="S267" s="140"/>
      <c r="T267" s="140"/>
      <c r="U267" s="140"/>
      <c r="V267" s="140"/>
      <c r="W267" s="140"/>
      <c r="X267" s="140"/>
      <c r="Y267" s="140"/>
      <c r="Z267" s="140"/>
    </row>
    <row r="268" spans="1:26" ht="34.5" customHeight="1">
      <c r="A268" s="140"/>
      <c r="B268" s="140"/>
      <c r="C268" s="140"/>
      <c r="D268" s="140"/>
      <c r="E268" s="140"/>
      <c r="F268" s="140"/>
      <c r="G268" s="140"/>
      <c r="H268" s="140"/>
      <c r="I268" s="140"/>
      <c r="J268" s="140"/>
      <c r="K268" s="140"/>
      <c r="L268" s="140"/>
      <c r="M268" s="140"/>
      <c r="N268" s="140"/>
      <c r="O268" s="140"/>
      <c r="P268" s="140"/>
      <c r="Q268" s="140"/>
      <c r="R268" s="140"/>
      <c r="S268" s="140"/>
      <c r="T268" s="140"/>
      <c r="U268" s="140"/>
      <c r="V268" s="140"/>
      <c r="W268" s="140"/>
      <c r="X268" s="140"/>
      <c r="Y268" s="140"/>
      <c r="Z268" s="140"/>
    </row>
    <row r="269" spans="1:26" ht="34.5" customHeight="1">
      <c r="A269" s="140"/>
      <c r="B269" s="140"/>
      <c r="C269" s="140"/>
      <c r="D269" s="140"/>
      <c r="E269" s="140"/>
      <c r="F269" s="140"/>
      <c r="G269" s="140"/>
      <c r="H269" s="140"/>
      <c r="I269" s="140"/>
      <c r="J269" s="140"/>
      <c r="K269" s="140"/>
      <c r="L269" s="140"/>
      <c r="M269" s="140"/>
      <c r="N269" s="140"/>
      <c r="O269" s="140"/>
      <c r="P269" s="140"/>
      <c r="Q269" s="140"/>
      <c r="R269" s="140"/>
      <c r="S269" s="140"/>
      <c r="T269" s="140"/>
      <c r="U269" s="140"/>
      <c r="V269" s="140"/>
      <c r="W269" s="140"/>
      <c r="X269" s="140"/>
      <c r="Y269" s="140"/>
      <c r="Z269" s="140"/>
    </row>
    <row r="270" spans="1:26" ht="34.5" customHeight="1">
      <c r="A270" s="140"/>
      <c r="B270" s="140"/>
      <c r="C270" s="140"/>
      <c r="D270" s="140"/>
      <c r="E270" s="140"/>
      <c r="F270" s="140"/>
      <c r="G270" s="140"/>
      <c r="H270" s="140"/>
      <c r="I270" s="140"/>
      <c r="J270" s="140"/>
      <c r="K270" s="140"/>
      <c r="L270" s="140"/>
      <c r="M270" s="140"/>
      <c r="N270" s="140"/>
      <c r="O270" s="140"/>
      <c r="P270" s="140"/>
      <c r="Q270" s="140"/>
      <c r="R270" s="140"/>
      <c r="S270" s="140"/>
      <c r="T270" s="140"/>
      <c r="U270" s="140"/>
      <c r="V270" s="140"/>
      <c r="W270" s="140"/>
      <c r="X270" s="140"/>
      <c r="Y270" s="140"/>
      <c r="Z270" s="140"/>
    </row>
    <row r="271" spans="1:26" ht="34.5" customHeight="1">
      <c r="A271" s="140"/>
      <c r="B271" s="140"/>
      <c r="C271" s="140"/>
      <c r="D271" s="140"/>
      <c r="E271" s="140"/>
      <c r="F271" s="140"/>
      <c r="G271" s="140"/>
      <c r="H271" s="140"/>
      <c r="I271" s="140"/>
      <c r="J271" s="140"/>
      <c r="K271" s="140"/>
      <c r="L271" s="140"/>
      <c r="M271" s="140"/>
      <c r="N271" s="140"/>
      <c r="O271" s="140"/>
      <c r="P271" s="140"/>
      <c r="Q271" s="140"/>
      <c r="R271" s="140"/>
      <c r="S271" s="140"/>
      <c r="T271" s="140"/>
      <c r="U271" s="140"/>
      <c r="V271" s="140"/>
      <c r="W271" s="140"/>
      <c r="X271" s="140"/>
      <c r="Y271" s="140"/>
      <c r="Z271" s="140"/>
    </row>
    <row r="272" spans="1:26" ht="34.5" customHeight="1">
      <c r="A272" s="140"/>
      <c r="B272" s="140"/>
      <c r="C272" s="140"/>
      <c r="D272" s="140"/>
      <c r="E272" s="140"/>
      <c r="F272" s="140"/>
      <c r="G272" s="140"/>
      <c r="H272" s="140"/>
      <c r="I272" s="140"/>
      <c r="J272" s="140"/>
      <c r="K272" s="140"/>
      <c r="L272" s="140"/>
      <c r="M272" s="140"/>
      <c r="N272" s="140"/>
      <c r="O272" s="140"/>
      <c r="P272" s="140"/>
      <c r="Q272" s="140"/>
      <c r="R272" s="140"/>
      <c r="S272" s="140"/>
      <c r="T272" s="140"/>
      <c r="U272" s="140"/>
      <c r="V272" s="140"/>
      <c r="W272" s="140"/>
      <c r="X272" s="140"/>
      <c r="Y272" s="140"/>
      <c r="Z272" s="140"/>
    </row>
    <row r="273" spans="1:26" ht="34.5" customHeight="1">
      <c r="A273" s="140"/>
      <c r="B273" s="140"/>
      <c r="C273" s="140"/>
      <c r="D273" s="140"/>
      <c r="E273" s="140"/>
      <c r="F273" s="140"/>
      <c r="G273" s="140"/>
      <c r="H273" s="140"/>
      <c r="I273" s="140"/>
      <c r="J273" s="140"/>
      <c r="K273" s="140"/>
      <c r="L273" s="140"/>
      <c r="M273" s="140"/>
      <c r="N273" s="140"/>
      <c r="O273" s="140"/>
      <c r="P273" s="140"/>
      <c r="Q273" s="140"/>
      <c r="R273" s="140"/>
      <c r="S273" s="140"/>
      <c r="T273" s="140"/>
      <c r="U273" s="140"/>
      <c r="V273" s="140"/>
      <c r="W273" s="140"/>
      <c r="X273" s="140"/>
      <c r="Y273" s="140"/>
      <c r="Z273" s="140"/>
    </row>
    <row r="274" spans="1:26" ht="34.5" customHeight="1">
      <c r="A274" s="140"/>
      <c r="B274" s="140"/>
      <c r="C274" s="140"/>
      <c r="D274" s="140"/>
      <c r="E274" s="140"/>
      <c r="F274" s="140"/>
      <c r="G274" s="140"/>
      <c r="H274" s="140"/>
      <c r="I274" s="140"/>
      <c r="J274" s="140"/>
      <c r="K274" s="140"/>
      <c r="L274" s="140"/>
      <c r="M274" s="140"/>
      <c r="N274" s="140"/>
      <c r="O274" s="140"/>
      <c r="P274" s="140"/>
      <c r="Q274" s="140"/>
      <c r="R274" s="140"/>
      <c r="S274" s="140"/>
      <c r="T274" s="140"/>
      <c r="U274" s="140"/>
      <c r="V274" s="140"/>
      <c r="W274" s="140"/>
      <c r="X274" s="140"/>
      <c r="Y274" s="140"/>
      <c r="Z274" s="140"/>
    </row>
    <row r="275" spans="1:26" ht="34.5" customHeight="1">
      <c r="A275" s="140"/>
      <c r="B275" s="140"/>
      <c r="C275" s="140"/>
      <c r="D275" s="140"/>
      <c r="E275" s="140"/>
      <c r="F275" s="140"/>
      <c r="G275" s="140"/>
      <c r="H275" s="140"/>
      <c r="I275" s="140"/>
      <c r="J275" s="140"/>
      <c r="K275" s="140"/>
      <c r="L275" s="140"/>
      <c r="M275" s="140"/>
      <c r="N275" s="140"/>
      <c r="O275" s="140"/>
      <c r="P275" s="140"/>
      <c r="Q275" s="140"/>
      <c r="R275" s="140"/>
      <c r="S275" s="140"/>
      <c r="T275" s="140"/>
      <c r="U275" s="140"/>
      <c r="V275" s="140"/>
      <c r="W275" s="140"/>
      <c r="X275" s="140"/>
      <c r="Y275" s="140"/>
      <c r="Z275" s="140"/>
    </row>
    <row r="276" spans="1:26" ht="34.5" customHeight="1">
      <c r="A276" s="140"/>
      <c r="B276" s="140"/>
      <c r="C276" s="140"/>
      <c r="D276" s="140"/>
      <c r="E276" s="140"/>
      <c r="F276" s="140"/>
      <c r="G276" s="140"/>
      <c r="H276" s="140"/>
      <c r="I276" s="140"/>
      <c r="J276" s="140"/>
      <c r="K276" s="140"/>
      <c r="L276" s="140"/>
      <c r="M276" s="140"/>
      <c r="N276" s="140"/>
      <c r="O276" s="140"/>
      <c r="P276" s="140"/>
      <c r="Q276" s="140"/>
      <c r="R276" s="140"/>
      <c r="S276" s="140"/>
      <c r="T276" s="140"/>
      <c r="U276" s="140"/>
      <c r="V276" s="140"/>
      <c r="W276" s="140"/>
      <c r="X276" s="140"/>
      <c r="Y276" s="140"/>
      <c r="Z276" s="140"/>
    </row>
    <row r="277" spans="1:26" ht="34.5" customHeight="1">
      <c r="A277" s="140"/>
      <c r="B277" s="140"/>
      <c r="C277" s="140"/>
      <c r="D277" s="140"/>
      <c r="E277" s="140"/>
      <c r="F277" s="140"/>
      <c r="G277" s="140"/>
      <c r="H277" s="140"/>
      <c r="I277" s="140"/>
      <c r="J277" s="140"/>
      <c r="K277" s="140"/>
      <c r="L277" s="140"/>
      <c r="M277" s="140"/>
      <c r="N277" s="140"/>
      <c r="O277" s="140"/>
      <c r="P277" s="140"/>
      <c r="Q277" s="140"/>
      <c r="R277" s="140"/>
      <c r="S277" s="140"/>
      <c r="T277" s="140"/>
      <c r="U277" s="140"/>
      <c r="V277" s="140"/>
      <c r="W277" s="140"/>
      <c r="X277" s="140"/>
      <c r="Y277" s="140"/>
      <c r="Z277" s="140"/>
    </row>
    <row r="278" spans="1:26" ht="34.5" customHeight="1">
      <c r="A278" s="140"/>
      <c r="B278" s="140"/>
      <c r="C278" s="140"/>
      <c r="D278" s="140"/>
      <c r="E278" s="140"/>
      <c r="F278" s="140"/>
      <c r="G278" s="140"/>
      <c r="H278" s="140"/>
      <c r="I278" s="140"/>
      <c r="J278" s="140"/>
      <c r="K278" s="140"/>
      <c r="L278" s="140"/>
      <c r="M278" s="140"/>
      <c r="N278" s="140"/>
      <c r="O278" s="140"/>
      <c r="P278" s="140"/>
      <c r="Q278" s="140"/>
      <c r="R278" s="140"/>
      <c r="S278" s="140"/>
      <c r="T278" s="140"/>
      <c r="U278" s="140"/>
      <c r="V278" s="140"/>
      <c r="W278" s="140"/>
      <c r="X278" s="140"/>
      <c r="Y278" s="140"/>
      <c r="Z278" s="140"/>
    </row>
    <row r="279" spans="1:26" ht="34.5" customHeight="1">
      <c r="A279" s="140"/>
      <c r="B279" s="140"/>
      <c r="C279" s="140"/>
      <c r="D279" s="140"/>
      <c r="E279" s="140"/>
      <c r="F279" s="140"/>
      <c r="G279" s="140"/>
      <c r="H279" s="140"/>
      <c r="I279" s="140"/>
      <c r="J279" s="140"/>
      <c r="K279" s="140"/>
      <c r="L279" s="140"/>
      <c r="M279" s="140"/>
      <c r="N279" s="140"/>
      <c r="O279" s="140"/>
      <c r="P279" s="140"/>
      <c r="Q279" s="140"/>
      <c r="R279" s="140"/>
      <c r="S279" s="140"/>
      <c r="T279" s="140"/>
      <c r="U279" s="140"/>
      <c r="V279" s="140"/>
      <c r="W279" s="140"/>
      <c r="X279" s="140"/>
      <c r="Y279" s="140"/>
      <c r="Z279" s="140"/>
    </row>
    <row r="280" spans="1:26" ht="34.5" customHeight="1">
      <c r="A280" s="140"/>
      <c r="B280" s="140"/>
      <c r="C280" s="140"/>
      <c r="D280" s="140"/>
      <c r="E280" s="140"/>
      <c r="F280" s="140"/>
      <c r="G280" s="140"/>
      <c r="H280" s="140"/>
      <c r="I280" s="140"/>
      <c r="J280" s="140"/>
      <c r="K280" s="140"/>
      <c r="L280" s="140"/>
      <c r="M280" s="140"/>
      <c r="N280" s="140"/>
      <c r="O280" s="140"/>
      <c r="P280" s="140"/>
      <c r="Q280" s="140"/>
      <c r="R280" s="140"/>
      <c r="S280" s="140"/>
      <c r="T280" s="140"/>
      <c r="U280" s="140"/>
      <c r="V280" s="140"/>
      <c r="W280" s="140"/>
      <c r="X280" s="140"/>
      <c r="Y280" s="140"/>
      <c r="Z280" s="140"/>
    </row>
    <row r="281" spans="1:26" ht="34.5" customHeight="1">
      <c r="A281" s="140"/>
      <c r="B281" s="140"/>
      <c r="C281" s="140"/>
      <c r="D281" s="140"/>
      <c r="E281" s="140"/>
      <c r="F281" s="140"/>
      <c r="G281" s="140"/>
      <c r="H281" s="140"/>
      <c r="I281" s="140"/>
      <c r="J281" s="140"/>
      <c r="K281" s="140"/>
      <c r="L281" s="140"/>
      <c r="M281" s="140"/>
      <c r="N281" s="140"/>
      <c r="O281" s="140"/>
      <c r="P281" s="140"/>
      <c r="Q281" s="140"/>
      <c r="R281" s="140"/>
      <c r="S281" s="140"/>
      <c r="T281" s="140"/>
      <c r="U281" s="140"/>
      <c r="V281" s="140"/>
      <c r="W281" s="140"/>
      <c r="X281" s="140"/>
      <c r="Y281" s="140"/>
      <c r="Z281" s="140"/>
    </row>
    <row r="282" spans="1:26" ht="34.5" customHeight="1">
      <c r="A282" s="140"/>
      <c r="B282" s="140"/>
      <c r="C282" s="140"/>
      <c r="D282" s="140"/>
      <c r="E282" s="140"/>
      <c r="F282" s="140"/>
      <c r="G282" s="140"/>
      <c r="H282" s="140"/>
      <c r="I282" s="140"/>
      <c r="J282" s="140"/>
      <c r="K282" s="140"/>
      <c r="L282" s="140"/>
      <c r="M282" s="140"/>
      <c r="N282" s="140"/>
      <c r="O282" s="140"/>
      <c r="P282" s="140"/>
      <c r="Q282" s="140"/>
      <c r="R282" s="140"/>
      <c r="S282" s="140"/>
      <c r="T282" s="140"/>
      <c r="U282" s="140"/>
      <c r="V282" s="140"/>
      <c r="W282" s="140"/>
      <c r="X282" s="140"/>
      <c r="Y282" s="140"/>
      <c r="Z282" s="140"/>
    </row>
    <row r="283" spans="1:26" ht="34.5" customHeight="1">
      <c r="A283" s="140"/>
      <c r="B283" s="140"/>
      <c r="C283" s="140"/>
      <c r="D283" s="140"/>
      <c r="E283" s="140"/>
      <c r="F283" s="140"/>
      <c r="G283" s="140"/>
      <c r="H283" s="140"/>
      <c r="I283" s="140"/>
      <c r="J283" s="140"/>
      <c r="K283" s="140"/>
      <c r="L283" s="140"/>
      <c r="M283" s="140"/>
      <c r="N283" s="140"/>
      <c r="O283" s="140"/>
      <c r="P283" s="140"/>
      <c r="Q283" s="140"/>
      <c r="R283" s="140"/>
      <c r="S283" s="140"/>
      <c r="T283" s="140"/>
      <c r="U283" s="140"/>
      <c r="V283" s="140"/>
      <c r="W283" s="140"/>
      <c r="X283" s="140"/>
      <c r="Y283" s="140"/>
      <c r="Z283" s="140"/>
    </row>
    <row r="284" spans="1:26" ht="34.5" customHeight="1">
      <c r="A284" s="140"/>
      <c r="B284" s="140"/>
      <c r="C284" s="140"/>
      <c r="D284" s="140"/>
      <c r="E284" s="140"/>
      <c r="F284" s="140"/>
      <c r="G284" s="140"/>
      <c r="H284" s="140"/>
      <c r="I284" s="140"/>
      <c r="J284" s="140"/>
      <c r="K284" s="140"/>
      <c r="L284" s="140"/>
      <c r="M284" s="140"/>
      <c r="N284" s="140"/>
      <c r="O284" s="140"/>
      <c r="P284" s="140"/>
      <c r="Q284" s="140"/>
      <c r="R284" s="140"/>
      <c r="S284" s="140"/>
      <c r="T284" s="140"/>
      <c r="U284" s="140"/>
      <c r="V284" s="140"/>
      <c r="W284" s="140"/>
      <c r="X284" s="140"/>
      <c r="Y284" s="140"/>
      <c r="Z284" s="140"/>
    </row>
    <row r="285" spans="1:26" ht="34.5" customHeight="1">
      <c r="A285" s="140"/>
      <c r="B285" s="140"/>
      <c r="C285" s="140"/>
      <c r="D285" s="140"/>
      <c r="E285" s="140"/>
      <c r="F285" s="140"/>
      <c r="G285" s="140"/>
      <c r="H285" s="140"/>
      <c r="I285" s="140"/>
      <c r="J285" s="140"/>
      <c r="K285" s="140"/>
      <c r="L285" s="140"/>
      <c r="M285" s="140"/>
      <c r="N285" s="140"/>
      <c r="O285" s="140"/>
      <c r="P285" s="140"/>
      <c r="Q285" s="140"/>
      <c r="R285" s="140"/>
      <c r="S285" s="140"/>
      <c r="T285" s="140"/>
      <c r="U285" s="140"/>
      <c r="V285" s="140"/>
      <c r="W285" s="140"/>
      <c r="X285" s="140"/>
      <c r="Y285" s="140"/>
      <c r="Z285" s="140"/>
    </row>
    <row r="286" spans="1:26" ht="34.5" customHeight="1">
      <c r="A286" s="140"/>
      <c r="B286" s="140"/>
      <c r="C286" s="140"/>
      <c r="D286" s="140"/>
      <c r="E286" s="140"/>
      <c r="F286" s="140"/>
      <c r="G286" s="140"/>
      <c r="H286" s="140"/>
      <c r="I286" s="140"/>
      <c r="J286" s="140"/>
      <c r="K286" s="140"/>
      <c r="L286" s="140"/>
      <c r="M286" s="140"/>
      <c r="N286" s="140"/>
      <c r="O286" s="140"/>
      <c r="P286" s="140"/>
      <c r="Q286" s="140"/>
      <c r="R286" s="140"/>
      <c r="S286" s="140"/>
      <c r="T286" s="140"/>
      <c r="U286" s="140"/>
      <c r="V286" s="140"/>
      <c r="W286" s="140"/>
      <c r="X286" s="140"/>
      <c r="Y286" s="140"/>
      <c r="Z286" s="140"/>
    </row>
    <row r="287" spans="1:26" ht="34.5" customHeight="1">
      <c r="A287" s="140"/>
      <c r="B287" s="140"/>
      <c r="C287" s="140"/>
      <c r="D287" s="140"/>
      <c r="E287" s="140"/>
      <c r="F287" s="140"/>
      <c r="G287" s="140"/>
      <c r="H287" s="140"/>
      <c r="I287" s="140"/>
      <c r="J287" s="140"/>
      <c r="K287" s="140"/>
      <c r="L287" s="140"/>
      <c r="M287" s="140"/>
      <c r="N287" s="140"/>
      <c r="O287" s="140"/>
      <c r="P287" s="140"/>
      <c r="Q287" s="140"/>
      <c r="R287" s="140"/>
      <c r="S287" s="140"/>
      <c r="T287" s="140"/>
      <c r="U287" s="140"/>
      <c r="V287" s="140"/>
      <c r="W287" s="140"/>
      <c r="X287" s="140"/>
      <c r="Y287" s="140"/>
      <c r="Z287" s="140"/>
    </row>
    <row r="288" spans="1:26" ht="34.5" customHeight="1">
      <c r="A288" s="140"/>
      <c r="B288" s="140"/>
      <c r="C288" s="140"/>
      <c r="D288" s="140"/>
      <c r="E288" s="140"/>
      <c r="F288" s="140"/>
      <c r="G288" s="140"/>
      <c r="H288" s="140"/>
      <c r="I288" s="140"/>
      <c r="J288" s="140"/>
      <c r="K288" s="140"/>
      <c r="L288" s="140"/>
      <c r="M288" s="140"/>
      <c r="N288" s="140"/>
      <c r="O288" s="140"/>
      <c r="P288" s="140"/>
      <c r="Q288" s="140"/>
      <c r="R288" s="140"/>
      <c r="S288" s="140"/>
      <c r="T288" s="140"/>
      <c r="U288" s="140"/>
      <c r="V288" s="140"/>
      <c r="W288" s="140"/>
      <c r="X288" s="140"/>
      <c r="Y288" s="140"/>
      <c r="Z288" s="140"/>
    </row>
    <row r="289" spans="1:26" ht="34.5" customHeight="1">
      <c r="A289" s="140"/>
      <c r="B289" s="140"/>
      <c r="C289" s="140"/>
      <c r="D289" s="140"/>
      <c r="E289" s="140"/>
      <c r="F289" s="140"/>
      <c r="G289" s="140"/>
      <c r="H289" s="140"/>
      <c r="I289" s="140"/>
      <c r="J289" s="140"/>
      <c r="K289" s="140"/>
      <c r="L289" s="140"/>
      <c r="M289" s="140"/>
      <c r="N289" s="140"/>
      <c r="O289" s="140"/>
      <c r="P289" s="140"/>
      <c r="Q289" s="140"/>
      <c r="R289" s="140"/>
      <c r="S289" s="140"/>
      <c r="T289" s="140"/>
      <c r="U289" s="140"/>
      <c r="V289" s="140"/>
      <c r="W289" s="140"/>
      <c r="X289" s="140"/>
      <c r="Y289" s="140"/>
      <c r="Z289" s="140"/>
    </row>
    <row r="290" spans="1:26" ht="34.5" customHeight="1">
      <c r="A290" s="140"/>
      <c r="B290" s="140"/>
      <c r="C290" s="140"/>
      <c r="D290" s="140"/>
      <c r="E290" s="140"/>
      <c r="F290" s="140"/>
      <c r="G290" s="140"/>
      <c r="H290" s="140"/>
      <c r="I290" s="140"/>
      <c r="J290" s="140"/>
      <c r="K290" s="140"/>
      <c r="L290" s="140"/>
      <c r="M290" s="140"/>
      <c r="N290" s="140"/>
      <c r="O290" s="140"/>
      <c r="P290" s="140"/>
      <c r="Q290" s="140"/>
      <c r="R290" s="140"/>
      <c r="S290" s="140"/>
      <c r="T290" s="140"/>
      <c r="U290" s="140"/>
      <c r="V290" s="140"/>
      <c r="W290" s="140"/>
      <c r="X290" s="140"/>
      <c r="Y290" s="140"/>
      <c r="Z290" s="140"/>
    </row>
    <row r="291" spans="1:26" ht="34.5" customHeight="1">
      <c r="A291" s="140"/>
      <c r="B291" s="140"/>
      <c r="C291" s="140"/>
      <c r="D291" s="140"/>
      <c r="E291" s="140"/>
      <c r="F291" s="140"/>
      <c r="G291" s="140"/>
      <c r="H291" s="140"/>
      <c r="I291" s="140"/>
      <c r="J291" s="140"/>
      <c r="K291" s="140"/>
      <c r="L291" s="140"/>
      <c r="M291" s="140"/>
      <c r="N291" s="140"/>
      <c r="O291" s="140"/>
      <c r="P291" s="140"/>
      <c r="Q291" s="140"/>
      <c r="R291" s="140"/>
      <c r="S291" s="140"/>
      <c r="T291" s="140"/>
      <c r="U291" s="140"/>
      <c r="V291" s="140"/>
      <c r="W291" s="140"/>
      <c r="X291" s="140"/>
      <c r="Y291" s="140"/>
      <c r="Z291" s="140"/>
    </row>
    <row r="292" spans="1:26" ht="34.5" customHeight="1">
      <c r="A292" s="140"/>
      <c r="B292" s="140"/>
      <c r="C292" s="140"/>
      <c r="D292" s="140"/>
      <c r="E292" s="140"/>
      <c r="F292" s="140"/>
      <c r="G292" s="140"/>
      <c r="H292" s="140"/>
      <c r="I292" s="140"/>
      <c r="J292" s="140"/>
      <c r="K292" s="140"/>
      <c r="L292" s="140"/>
      <c r="M292" s="140"/>
      <c r="N292" s="140"/>
      <c r="O292" s="140"/>
      <c r="P292" s="140"/>
      <c r="Q292" s="140"/>
      <c r="R292" s="140"/>
      <c r="S292" s="140"/>
      <c r="T292" s="140"/>
      <c r="U292" s="140"/>
      <c r="V292" s="140"/>
      <c r="W292" s="140"/>
      <c r="X292" s="140"/>
      <c r="Y292" s="140"/>
      <c r="Z292" s="140"/>
    </row>
    <row r="293" spans="1:26" ht="34.5" customHeight="1">
      <c r="A293" s="140"/>
      <c r="B293" s="140"/>
      <c r="C293" s="140"/>
      <c r="D293" s="140"/>
      <c r="E293" s="140"/>
      <c r="F293" s="140"/>
      <c r="G293" s="140"/>
      <c r="H293" s="140"/>
      <c r="I293" s="140"/>
      <c r="J293" s="140"/>
      <c r="K293" s="140"/>
      <c r="L293" s="140"/>
      <c r="M293" s="140"/>
      <c r="N293" s="140"/>
      <c r="O293" s="140"/>
      <c r="P293" s="140"/>
      <c r="Q293" s="140"/>
      <c r="R293" s="140"/>
      <c r="S293" s="140"/>
      <c r="T293" s="140"/>
      <c r="U293" s="140"/>
      <c r="V293" s="140"/>
      <c r="W293" s="140"/>
      <c r="X293" s="140"/>
      <c r="Y293" s="140"/>
      <c r="Z293" s="140"/>
    </row>
    <row r="294" spans="1:26" ht="34.5" customHeight="1">
      <c r="A294" s="140"/>
      <c r="B294" s="140"/>
      <c r="C294" s="140"/>
      <c r="D294" s="140"/>
      <c r="E294" s="140"/>
      <c r="F294" s="140"/>
      <c r="G294" s="140"/>
      <c r="H294" s="140"/>
      <c r="I294" s="140"/>
      <c r="J294" s="140"/>
      <c r="K294" s="140"/>
      <c r="L294" s="140"/>
      <c r="M294" s="140"/>
      <c r="N294" s="140"/>
      <c r="O294" s="140"/>
      <c r="P294" s="140"/>
      <c r="Q294" s="140"/>
      <c r="R294" s="140"/>
      <c r="S294" s="140"/>
      <c r="T294" s="140"/>
      <c r="U294" s="140"/>
      <c r="V294" s="140"/>
      <c r="W294" s="140"/>
      <c r="X294" s="140"/>
      <c r="Y294" s="140"/>
      <c r="Z294" s="140"/>
    </row>
    <row r="295" spans="1:26" ht="34.5" customHeight="1">
      <c r="A295" s="140"/>
      <c r="B295" s="140"/>
      <c r="C295" s="140"/>
      <c r="D295" s="140"/>
      <c r="E295" s="140"/>
      <c r="F295" s="140"/>
      <c r="G295" s="140"/>
      <c r="H295" s="140"/>
      <c r="I295" s="140"/>
      <c r="J295" s="140"/>
      <c r="K295" s="140"/>
      <c r="L295" s="140"/>
      <c r="M295" s="140"/>
      <c r="N295" s="140"/>
      <c r="O295" s="140"/>
      <c r="P295" s="140"/>
      <c r="Q295" s="140"/>
      <c r="R295" s="140"/>
      <c r="S295" s="140"/>
      <c r="T295" s="140"/>
      <c r="U295" s="140"/>
      <c r="V295" s="140"/>
      <c r="W295" s="140"/>
      <c r="X295" s="140"/>
      <c r="Y295" s="140"/>
      <c r="Z295" s="140"/>
    </row>
    <row r="296" spans="1:26" ht="34.5" customHeight="1">
      <c r="A296" s="140"/>
      <c r="B296" s="140"/>
      <c r="C296" s="140"/>
      <c r="D296" s="140"/>
      <c r="E296" s="140"/>
      <c r="F296" s="140"/>
      <c r="G296" s="140"/>
      <c r="H296" s="140"/>
      <c r="I296" s="140"/>
      <c r="J296" s="140"/>
      <c r="K296" s="140"/>
      <c r="L296" s="140"/>
      <c r="M296" s="140"/>
      <c r="N296" s="140"/>
      <c r="O296" s="140"/>
      <c r="P296" s="140"/>
      <c r="Q296" s="140"/>
      <c r="R296" s="140"/>
      <c r="S296" s="140"/>
      <c r="T296" s="140"/>
      <c r="U296" s="140"/>
      <c r="V296" s="140"/>
      <c r="W296" s="140"/>
      <c r="X296" s="140"/>
      <c r="Y296" s="140"/>
      <c r="Z296" s="140"/>
    </row>
    <row r="297" spans="1:26" ht="34.5" customHeight="1">
      <c r="A297" s="140"/>
      <c r="B297" s="140"/>
      <c r="C297" s="140"/>
      <c r="D297" s="140"/>
      <c r="E297" s="140"/>
      <c r="F297" s="140"/>
      <c r="G297" s="140"/>
      <c r="H297" s="140"/>
      <c r="I297" s="140"/>
      <c r="J297" s="140"/>
      <c r="K297" s="140"/>
      <c r="L297" s="140"/>
      <c r="M297" s="140"/>
      <c r="N297" s="140"/>
      <c r="O297" s="140"/>
      <c r="P297" s="140"/>
      <c r="Q297" s="140"/>
      <c r="R297" s="140"/>
      <c r="S297" s="140"/>
      <c r="T297" s="140"/>
      <c r="U297" s="140"/>
      <c r="V297" s="140"/>
      <c r="W297" s="140"/>
      <c r="X297" s="140"/>
      <c r="Y297" s="140"/>
      <c r="Z297" s="140"/>
    </row>
    <row r="298" spans="1:26" ht="34.5" customHeight="1">
      <c r="A298" s="140"/>
      <c r="B298" s="140"/>
      <c r="C298" s="140"/>
      <c r="D298" s="140"/>
      <c r="E298" s="140"/>
      <c r="F298" s="140"/>
      <c r="G298" s="140"/>
      <c r="H298" s="140"/>
      <c r="I298" s="140"/>
      <c r="J298" s="140"/>
      <c r="K298" s="140"/>
      <c r="L298" s="140"/>
      <c r="M298" s="140"/>
      <c r="N298" s="140"/>
      <c r="O298" s="140"/>
      <c r="P298" s="140"/>
      <c r="Q298" s="140"/>
      <c r="R298" s="140"/>
      <c r="S298" s="140"/>
      <c r="T298" s="140"/>
      <c r="U298" s="140"/>
      <c r="V298" s="140"/>
      <c r="W298" s="140"/>
      <c r="X298" s="140"/>
      <c r="Y298" s="140"/>
      <c r="Z298" s="140"/>
    </row>
    <row r="299" spans="1:26" ht="34.5" customHeight="1">
      <c r="A299" s="140"/>
      <c r="B299" s="140"/>
      <c r="C299" s="140"/>
      <c r="D299" s="140"/>
      <c r="E299" s="140"/>
      <c r="F299" s="140"/>
      <c r="G299" s="140"/>
      <c r="H299" s="140"/>
      <c r="I299" s="140"/>
      <c r="J299" s="140"/>
      <c r="K299" s="140"/>
      <c r="L299" s="140"/>
      <c r="M299" s="140"/>
      <c r="N299" s="140"/>
      <c r="O299" s="140"/>
      <c r="P299" s="140"/>
      <c r="Q299" s="140"/>
      <c r="R299" s="140"/>
      <c r="S299" s="140"/>
      <c r="T299" s="140"/>
      <c r="U299" s="140"/>
      <c r="V299" s="140"/>
      <c r="W299" s="140"/>
      <c r="X299" s="140"/>
      <c r="Y299" s="140"/>
      <c r="Z299" s="140"/>
    </row>
    <row r="300" spans="1:26" ht="34.5" customHeight="1">
      <c r="A300" s="140"/>
      <c r="B300" s="140"/>
      <c r="C300" s="140"/>
      <c r="D300" s="140"/>
      <c r="E300" s="140"/>
      <c r="F300" s="140"/>
      <c r="G300" s="140"/>
      <c r="H300" s="140"/>
      <c r="I300" s="140"/>
      <c r="J300" s="140"/>
      <c r="K300" s="140"/>
      <c r="L300" s="140"/>
      <c r="M300" s="140"/>
      <c r="N300" s="140"/>
      <c r="O300" s="140"/>
      <c r="P300" s="140"/>
      <c r="Q300" s="140"/>
      <c r="R300" s="140"/>
      <c r="S300" s="140"/>
      <c r="T300" s="140"/>
      <c r="U300" s="140"/>
      <c r="V300" s="140"/>
      <c r="W300" s="140"/>
      <c r="X300" s="140"/>
      <c r="Y300" s="140"/>
      <c r="Z300" s="140"/>
    </row>
    <row r="301" spans="1:26" ht="34.5" customHeight="1">
      <c r="A301" s="140"/>
      <c r="B301" s="140"/>
      <c r="C301" s="140"/>
      <c r="D301" s="140"/>
      <c r="E301" s="140"/>
      <c r="F301" s="140"/>
      <c r="G301" s="140"/>
      <c r="H301" s="140"/>
      <c r="I301" s="140"/>
      <c r="J301" s="140"/>
      <c r="K301" s="140"/>
      <c r="L301" s="140"/>
      <c r="M301" s="140"/>
      <c r="N301" s="140"/>
      <c r="O301" s="140"/>
      <c r="P301" s="140"/>
      <c r="Q301" s="140"/>
      <c r="R301" s="140"/>
      <c r="S301" s="140"/>
      <c r="T301" s="140"/>
      <c r="U301" s="140"/>
      <c r="V301" s="140"/>
      <c r="W301" s="140"/>
      <c r="X301" s="140"/>
      <c r="Y301" s="140"/>
      <c r="Z301" s="140"/>
    </row>
    <row r="302" spans="1:26" ht="34.5" customHeight="1">
      <c r="A302" s="140"/>
      <c r="B302" s="140"/>
      <c r="C302" s="140"/>
      <c r="D302" s="140"/>
      <c r="E302" s="140"/>
      <c r="F302" s="140"/>
      <c r="G302" s="140"/>
      <c r="H302" s="140"/>
      <c r="I302" s="140"/>
      <c r="J302" s="140"/>
      <c r="K302" s="140"/>
      <c r="L302" s="140"/>
      <c r="M302" s="140"/>
      <c r="N302" s="140"/>
      <c r="O302" s="140"/>
      <c r="P302" s="140"/>
      <c r="Q302" s="140"/>
      <c r="R302" s="140"/>
      <c r="S302" s="140"/>
      <c r="T302" s="140"/>
      <c r="U302" s="140"/>
      <c r="V302" s="140"/>
      <c r="W302" s="140"/>
      <c r="X302" s="140"/>
      <c r="Y302" s="140"/>
      <c r="Z302" s="140"/>
    </row>
    <row r="303" spans="1:26" ht="34.5" customHeight="1">
      <c r="A303" s="140"/>
      <c r="B303" s="140"/>
      <c r="C303" s="140"/>
      <c r="D303" s="140"/>
      <c r="E303" s="140"/>
      <c r="F303" s="140"/>
      <c r="G303" s="140"/>
      <c r="H303" s="140"/>
      <c r="I303" s="140"/>
      <c r="J303" s="140"/>
      <c r="K303" s="140"/>
      <c r="L303" s="140"/>
      <c r="M303" s="140"/>
      <c r="N303" s="140"/>
      <c r="O303" s="140"/>
      <c r="P303" s="140"/>
      <c r="Q303" s="140"/>
      <c r="R303" s="140"/>
      <c r="S303" s="140"/>
      <c r="T303" s="140"/>
      <c r="U303" s="140"/>
      <c r="V303" s="140"/>
      <c r="W303" s="140"/>
      <c r="X303" s="140"/>
      <c r="Y303" s="140"/>
      <c r="Z303" s="140"/>
    </row>
    <row r="304" spans="1:26" ht="34.5" customHeight="1">
      <c r="A304" s="140"/>
      <c r="B304" s="140"/>
      <c r="C304" s="140"/>
      <c r="D304" s="140"/>
      <c r="E304" s="140"/>
      <c r="F304" s="140"/>
      <c r="G304" s="140"/>
      <c r="H304" s="140"/>
      <c r="I304" s="140"/>
      <c r="J304" s="140"/>
      <c r="K304" s="140"/>
      <c r="L304" s="140"/>
      <c r="M304" s="140"/>
      <c r="N304" s="140"/>
      <c r="O304" s="140"/>
      <c r="P304" s="140"/>
      <c r="Q304" s="140"/>
      <c r="R304" s="140"/>
      <c r="S304" s="140"/>
      <c r="T304" s="140"/>
      <c r="U304" s="140"/>
      <c r="V304" s="140"/>
      <c r="W304" s="140"/>
      <c r="X304" s="140"/>
      <c r="Y304" s="140"/>
      <c r="Z304" s="140"/>
    </row>
    <row r="305" spans="1:26" ht="34.5" customHeight="1">
      <c r="A305" s="140"/>
      <c r="B305" s="140"/>
      <c r="C305" s="140"/>
      <c r="D305" s="140"/>
      <c r="E305" s="140"/>
      <c r="F305" s="140"/>
      <c r="G305" s="140"/>
      <c r="H305" s="140"/>
      <c r="I305" s="140"/>
      <c r="J305" s="140"/>
      <c r="K305" s="140"/>
      <c r="L305" s="140"/>
      <c r="M305" s="140"/>
      <c r="N305" s="140"/>
      <c r="O305" s="140"/>
      <c r="P305" s="140"/>
      <c r="Q305" s="140"/>
      <c r="R305" s="140"/>
      <c r="S305" s="140"/>
      <c r="T305" s="140"/>
      <c r="U305" s="140"/>
      <c r="V305" s="140"/>
      <c r="W305" s="140"/>
      <c r="X305" s="140"/>
      <c r="Y305" s="140"/>
      <c r="Z305" s="140"/>
    </row>
    <row r="306" spans="1:26" ht="34.5" customHeight="1">
      <c r="A306" s="140"/>
      <c r="B306" s="140"/>
      <c r="C306" s="140"/>
      <c r="D306" s="140"/>
      <c r="E306" s="140"/>
      <c r="F306" s="140"/>
      <c r="G306" s="140"/>
      <c r="H306" s="140"/>
      <c r="I306" s="140"/>
      <c r="J306" s="140"/>
      <c r="K306" s="140"/>
      <c r="L306" s="140"/>
      <c r="M306" s="140"/>
      <c r="N306" s="140"/>
      <c r="O306" s="140"/>
      <c r="P306" s="140"/>
      <c r="Q306" s="140"/>
      <c r="R306" s="140"/>
      <c r="S306" s="140"/>
      <c r="T306" s="140"/>
      <c r="U306" s="140"/>
      <c r="V306" s="140"/>
      <c r="W306" s="140"/>
      <c r="X306" s="140"/>
      <c r="Y306" s="140"/>
      <c r="Z306" s="140"/>
    </row>
    <row r="307" spans="1:26" ht="34.5" customHeight="1">
      <c r="A307" s="140"/>
      <c r="B307" s="140"/>
      <c r="C307" s="140"/>
      <c r="D307" s="140"/>
      <c r="E307" s="140"/>
      <c r="F307" s="140"/>
      <c r="G307" s="140"/>
      <c r="H307" s="140"/>
      <c r="I307" s="140"/>
      <c r="J307" s="140"/>
      <c r="K307" s="140"/>
      <c r="L307" s="140"/>
      <c r="M307" s="140"/>
      <c r="N307" s="140"/>
      <c r="O307" s="140"/>
      <c r="P307" s="140"/>
      <c r="Q307" s="140"/>
      <c r="R307" s="140"/>
      <c r="S307" s="140"/>
      <c r="T307" s="140"/>
      <c r="U307" s="140"/>
      <c r="V307" s="140"/>
      <c r="W307" s="140"/>
      <c r="X307" s="140"/>
      <c r="Y307" s="140"/>
      <c r="Z307" s="140"/>
    </row>
    <row r="308" spans="1:26" ht="34.5" customHeight="1">
      <c r="A308" s="140"/>
      <c r="B308" s="140"/>
      <c r="C308" s="140"/>
      <c r="D308" s="140"/>
      <c r="E308" s="140"/>
      <c r="F308" s="140"/>
      <c r="G308" s="140"/>
      <c r="H308" s="140"/>
      <c r="I308" s="140"/>
      <c r="J308" s="140"/>
      <c r="K308" s="140"/>
      <c r="L308" s="140"/>
      <c r="M308" s="140"/>
      <c r="N308" s="140"/>
      <c r="O308" s="140"/>
      <c r="P308" s="140"/>
      <c r="Q308" s="140"/>
      <c r="R308" s="140"/>
      <c r="S308" s="140"/>
      <c r="T308" s="140"/>
      <c r="U308" s="140"/>
      <c r="V308" s="140"/>
      <c r="W308" s="140"/>
      <c r="X308" s="140"/>
      <c r="Y308" s="140"/>
      <c r="Z308" s="140"/>
    </row>
    <row r="309" spans="1:26" ht="34.5" customHeight="1">
      <c r="A309" s="140"/>
      <c r="B309" s="140"/>
      <c r="C309" s="140"/>
      <c r="D309" s="140"/>
      <c r="E309" s="140"/>
      <c r="F309" s="140"/>
      <c r="G309" s="140"/>
      <c r="H309" s="140"/>
      <c r="I309" s="140"/>
      <c r="J309" s="140"/>
      <c r="K309" s="140"/>
      <c r="L309" s="140"/>
      <c r="M309" s="140"/>
      <c r="N309" s="140"/>
      <c r="O309" s="140"/>
      <c r="P309" s="140"/>
      <c r="Q309" s="140"/>
      <c r="R309" s="140"/>
      <c r="S309" s="140"/>
      <c r="T309" s="140"/>
      <c r="U309" s="140"/>
      <c r="V309" s="140"/>
      <c r="W309" s="140"/>
      <c r="X309" s="140"/>
      <c r="Y309" s="140"/>
      <c r="Z309" s="140"/>
    </row>
    <row r="310" spans="1:26" ht="34.5" customHeight="1">
      <c r="A310" s="140"/>
      <c r="B310" s="140"/>
      <c r="C310" s="140"/>
      <c r="D310" s="140"/>
      <c r="E310" s="140"/>
      <c r="F310" s="140"/>
      <c r="G310" s="140"/>
      <c r="H310" s="140"/>
      <c r="I310" s="140"/>
      <c r="J310" s="140"/>
      <c r="K310" s="140"/>
      <c r="L310" s="140"/>
      <c r="M310" s="140"/>
      <c r="N310" s="140"/>
      <c r="O310" s="140"/>
      <c r="P310" s="140"/>
      <c r="Q310" s="140"/>
      <c r="R310" s="140"/>
      <c r="S310" s="140"/>
      <c r="T310" s="140"/>
      <c r="U310" s="140"/>
      <c r="V310" s="140"/>
      <c r="W310" s="140"/>
      <c r="X310" s="140"/>
      <c r="Y310" s="140"/>
      <c r="Z310" s="140"/>
    </row>
    <row r="311" spans="1:26" ht="34.5" customHeight="1">
      <c r="A311" s="140"/>
      <c r="B311" s="140"/>
      <c r="C311" s="140"/>
      <c r="D311" s="140"/>
      <c r="E311" s="140"/>
      <c r="F311" s="140"/>
      <c r="G311" s="140"/>
      <c r="H311" s="140"/>
      <c r="I311" s="140"/>
      <c r="J311" s="140"/>
      <c r="K311" s="140"/>
      <c r="L311" s="140"/>
      <c r="M311" s="140"/>
      <c r="N311" s="140"/>
      <c r="O311" s="140"/>
      <c r="P311" s="140"/>
      <c r="Q311" s="140"/>
      <c r="R311" s="140"/>
      <c r="S311" s="140"/>
      <c r="T311" s="140"/>
      <c r="U311" s="140"/>
      <c r="V311" s="140"/>
      <c r="W311" s="140"/>
      <c r="X311" s="140"/>
      <c r="Y311" s="140"/>
      <c r="Z311" s="140"/>
    </row>
    <row r="312" spans="1:26" ht="34.5" customHeight="1">
      <c r="A312" s="140"/>
      <c r="B312" s="140"/>
      <c r="C312" s="140"/>
      <c r="D312" s="140"/>
      <c r="E312" s="140"/>
      <c r="F312" s="140"/>
      <c r="G312" s="140"/>
      <c r="H312" s="140"/>
      <c r="I312" s="140"/>
      <c r="J312" s="140"/>
      <c r="K312" s="140"/>
      <c r="L312" s="140"/>
      <c r="M312" s="140"/>
      <c r="N312" s="140"/>
      <c r="O312" s="140"/>
      <c r="P312" s="140"/>
      <c r="Q312" s="140"/>
      <c r="R312" s="140"/>
      <c r="S312" s="140"/>
      <c r="T312" s="140"/>
      <c r="U312" s="140"/>
      <c r="V312" s="140"/>
      <c r="W312" s="140"/>
      <c r="X312" s="140"/>
      <c r="Y312" s="140"/>
      <c r="Z312" s="140"/>
    </row>
    <row r="313" spans="1:26" ht="34.5" customHeight="1">
      <c r="A313" s="140"/>
      <c r="B313" s="140"/>
      <c r="C313" s="140"/>
      <c r="D313" s="140"/>
      <c r="E313" s="140"/>
      <c r="F313" s="140"/>
      <c r="G313" s="140"/>
      <c r="H313" s="140"/>
      <c r="I313" s="140"/>
      <c r="J313" s="140"/>
      <c r="K313" s="140"/>
      <c r="L313" s="140"/>
      <c r="M313" s="140"/>
      <c r="N313" s="140"/>
      <c r="O313" s="140"/>
      <c r="P313" s="140"/>
      <c r="Q313" s="140"/>
      <c r="R313" s="140"/>
      <c r="S313" s="140"/>
      <c r="T313" s="140"/>
      <c r="U313" s="140"/>
      <c r="V313" s="140"/>
      <c r="W313" s="140"/>
      <c r="X313" s="140"/>
      <c r="Y313" s="140"/>
      <c r="Z313" s="140"/>
    </row>
    <row r="314" spans="1:26" ht="34.5" customHeight="1">
      <c r="A314" s="140"/>
      <c r="B314" s="140"/>
      <c r="C314" s="140"/>
      <c r="D314" s="140"/>
      <c r="E314" s="140"/>
      <c r="F314" s="140"/>
      <c r="G314" s="140"/>
      <c r="H314" s="140"/>
      <c r="I314" s="140"/>
      <c r="J314" s="140"/>
      <c r="K314" s="140"/>
      <c r="L314" s="140"/>
      <c r="M314" s="140"/>
      <c r="N314" s="140"/>
      <c r="O314" s="140"/>
      <c r="P314" s="140"/>
      <c r="Q314" s="140"/>
      <c r="R314" s="140"/>
      <c r="S314" s="140"/>
      <c r="T314" s="140"/>
      <c r="U314" s="140"/>
      <c r="V314" s="140"/>
      <c r="W314" s="140"/>
      <c r="X314" s="140"/>
      <c r="Y314" s="140"/>
      <c r="Z314" s="140"/>
    </row>
    <row r="315" spans="1:26" ht="34.5" customHeight="1">
      <c r="A315" s="140"/>
      <c r="B315" s="140"/>
      <c r="C315" s="140"/>
      <c r="D315" s="140"/>
      <c r="E315" s="140"/>
      <c r="F315" s="140"/>
      <c r="G315" s="140"/>
      <c r="H315" s="140"/>
      <c r="I315" s="140"/>
      <c r="J315" s="140"/>
      <c r="K315" s="140"/>
      <c r="L315" s="140"/>
      <c r="M315" s="140"/>
      <c r="N315" s="140"/>
      <c r="O315" s="140"/>
      <c r="P315" s="140"/>
      <c r="Q315" s="140"/>
      <c r="R315" s="140"/>
      <c r="S315" s="140"/>
      <c r="T315" s="140"/>
      <c r="U315" s="140"/>
      <c r="V315" s="140"/>
      <c r="W315" s="140"/>
      <c r="X315" s="140"/>
      <c r="Y315" s="140"/>
      <c r="Z315" s="140"/>
    </row>
    <row r="316" spans="1:26" ht="34.5" customHeight="1">
      <c r="A316" s="140"/>
      <c r="B316" s="140"/>
      <c r="C316" s="140"/>
      <c r="D316" s="140"/>
      <c r="E316" s="140"/>
      <c r="F316" s="140"/>
      <c r="G316" s="140"/>
      <c r="H316" s="140"/>
      <c r="I316" s="140"/>
      <c r="J316" s="140"/>
      <c r="K316" s="140"/>
      <c r="L316" s="140"/>
      <c r="M316" s="140"/>
      <c r="N316" s="140"/>
      <c r="O316" s="140"/>
      <c r="P316" s="140"/>
      <c r="Q316" s="140"/>
      <c r="R316" s="140"/>
      <c r="S316" s="140"/>
      <c r="T316" s="140"/>
      <c r="U316" s="140"/>
      <c r="V316" s="140"/>
      <c r="W316" s="140"/>
      <c r="X316" s="140"/>
      <c r="Y316" s="140"/>
      <c r="Z316" s="140"/>
    </row>
    <row r="317" spans="1:26" ht="34.5" customHeight="1">
      <c r="A317" s="140"/>
      <c r="B317" s="140"/>
      <c r="C317" s="140"/>
      <c r="D317" s="140"/>
      <c r="E317" s="140"/>
      <c r="F317" s="140"/>
      <c r="G317" s="140"/>
      <c r="H317" s="140"/>
      <c r="I317" s="140"/>
      <c r="J317" s="140"/>
      <c r="K317" s="140"/>
      <c r="L317" s="140"/>
      <c r="M317" s="140"/>
      <c r="N317" s="140"/>
      <c r="O317" s="140"/>
      <c r="P317" s="140"/>
      <c r="Q317" s="140"/>
      <c r="R317" s="140"/>
      <c r="S317" s="140"/>
      <c r="T317" s="140"/>
      <c r="U317" s="140"/>
      <c r="V317" s="140"/>
      <c r="W317" s="140"/>
      <c r="X317" s="140"/>
      <c r="Y317" s="140"/>
      <c r="Z317" s="140"/>
    </row>
    <row r="318" spans="1:26" ht="34.5" customHeight="1">
      <c r="A318" s="140"/>
      <c r="B318" s="140"/>
      <c r="C318" s="140"/>
      <c r="D318" s="140"/>
      <c r="E318" s="140"/>
      <c r="F318" s="140"/>
      <c r="G318" s="140"/>
      <c r="H318" s="140"/>
      <c r="I318" s="140"/>
      <c r="J318" s="140"/>
      <c r="K318" s="140"/>
      <c r="L318" s="140"/>
      <c r="M318" s="140"/>
      <c r="N318" s="140"/>
      <c r="O318" s="140"/>
      <c r="P318" s="140"/>
      <c r="Q318" s="140"/>
      <c r="R318" s="140"/>
      <c r="S318" s="140"/>
      <c r="T318" s="140"/>
      <c r="U318" s="140"/>
      <c r="V318" s="140"/>
      <c r="W318" s="140"/>
      <c r="X318" s="140"/>
      <c r="Y318" s="140"/>
      <c r="Z318" s="140"/>
    </row>
    <row r="319" spans="1:26" ht="34.5" customHeight="1">
      <c r="A319" s="140"/>
      <c r="B319" s="140"/>
      <c r="C319" s="140"/>
      <c r="D319" s="140"/>
      <c r="E319" s="140"/>
      <c r="F319" s="140"/>
      <c r="G319" s="140"/>
      <c r="H319" s="140"/>
      <c r="I319" s="140"/>
      <c r="J319" s="140"/>
      <c r="K319" s="140"/>
      <c r="L319" s="140"/>
      <c r="M319" s="140"/>
      <c r="N319" s="140"/>
      <c r="O319" s="140"/>
      <c r="P319" s="140"/>
      <c r="Q319" s="140"/>
      <c r="R319" s="140"/>
      <c r="S319" s="140"/>
      <c r="T319" s="140"/>
      <c r="U319" s="140"/>
      <c r="V319" s="140"/>
      <c r="W319" s="140"/>
      <c r="X319" s="140"/>
      <c r="Y319" s="140"/>
      <c r="Z319" s="140"/>
    </row>
    <row r="320" spans="1:26" ht="34.5" customHeight="1">
      <c r="A320" s="140"/>
      <c r="B320" s="140"/>
      <c r="C320" s="140"/>
      <c r="D320" s="140"/>
      <c r="E320" s="140"/>
      <c r="F320" s="140"/>
      <c r="G320" s="140"/>
      <c r="H320" s="140"/>
      <c r="I320" s="140"/>
      <c r="J320" s="140"/>
      <c r="K320" s="140"/>
      <c r="L320" s="140"/>
      <c r="M320" s="140"/>
      <c r="N320" s="140"/>
      <c r="O320" s="140"/>
      <c r="P320" s="140"/>
      <c r="Q320" s="140"/>
      <c r="R320" s="140"/>
      <c r="S320" s="140"/>
      <c r="T320" s="140"/>
      <c r="U320" s="140"/>
      <c r="V320" s="140"/>
      <c r="W320" s="140"/>
      <c r="X320" s="140"/>
      <c r="Y320" s="140"/>
      <c r="Z320" s="140"/>
    </row>
    <row r="321" spans="1:26" ht="34.5" customHeight="1">
      <c r="A321" s="140"/>
      <c r="B321" s="140"/>
      <c r="C321" s="140"/>
      <c r="D321" s="140"/>
      <c r="E321" s="140"/>
      <c r="F321" s="140"/>
      <c r="G321" s="140"/>
      <c r="H321" s="140"/>
      <c r="I321" s="140"/>
      <c r="J321" s="140"/>
      <c r="K321" s="140"/>
      <c r="L321" s="140"/>
      <c r="M321" s="140"/>
      <c r="N321" s="140"/>
      <c r="O321" s="140"/>
      <c r="P321" s="140"/>
      <c r="Q321" s="140"/>
      <c r="R321" s="140"/>
      <c r="S321" s="140"/>
      <c r="T321" s="140"/>
      <c r="U321" s="140"/>
      <c r="V321" s="140"/>
      <c r="W321" s="140"/>
      <c r="X321" s="140"/>
      <c r="Y321" s="140"/>
      <c r="Z321" s="140"/>
    </row>
    <row r="322" spans="1:26" ht="34.5" customHeight="1">
      <c r="A322" s="140"/>
      <c r="B322" s="140"/>
      <c r="C322" s="140"/>
      <c r="D322" s="140"/>
      <c r="E322" s="140"/>
      <c r="F322" s="140"/>
      <c r="G322" s="140"/>
      <c r="H322" s="140"/>
      <c r="I322" s="140"/>
      <c r="J322" s="140"/>
      <c r="K322" s="140"/>
      <c r="L322" s="140"/>
      <c r="M322" s="140"/>
      <c r="N322" s="140"/>
      <c r="O322" s="140"/>
      <c r="P322" s="140"/>
      <c r="Q322" s="140"/>
      <c r="R322" s="140"/>
      <c r="S322" s="140"/>
      <c r="T322" s="140"/>
      <c r="U322" s="140"/>
      <c r="V322" s="140"/>
      <c r="W322" s="140"/>
      <c r="X322" s="140"/>
      <c r="Y322" s="140"/>
      <c r="Z322" s="140"/>
    </row>
    <row r="323" spans="1:26" ht="34.5" customHeight="1">
      <c r="A323" s="140"/>
      <c r="B323" s="140"/>
      <c r="C323" s="140"/>
      <c r="D323" s="140"/>
      <c r="E323" s="140"/>
      <c r="F323" s="140"/>
      <c r="G323" s="140"/>
      <c r="H323" s="140"/>
      <c r="I323" s="140"/>
      <c r="J323" s="140"/>
      <c r="K323" s="140"/>
      <c r="L323" s="140"/>
      <c r="M323" s="140"/>
      <c r="N323" s="140"/>
      <c r="O323" s="140"/>
      <c r="P323" s="140"/>
      <c r="Q323" s="140"/>
      <c r="R323" s="140"/>
      <c r="S323" s="140"/>
      <c r="T323" s="140"/>
      <c r="U323" s="140"/>
      <c r="V323" s="140"/>
      <c r="W323" s="140"/>
      <c r="X323" s="140"/>
      <c r="Y323" s="140"/>
      <c r="Z323" s="140"/>
    </row>
    <row r="324" spans="1:26" ht="34.5" customHeight="1">
      <c r="A324" s="140"/>
      <c r="B324" s="140"/>
      <c r="C324" s="140"/>
      <c r="D324" s="140"/>
      <c r="E324" s="140"/>
      <c r="F324" s="140"/>
      <c r="G324" s="140"/>
      <c r="H324" s="140"/>
      <c r="I324" s="140"/>
      <c r="J324" s="140"/>
      <c r="K324" s="140"/>
      <c r="L324" s="140"/>
      <c r="M324" s="140"/>
      <c r="N324" s="140"/>
      <c r="O324" s="140"/>
      <c r="P324" s="140"/>
      <c r="Q324" s="140"/>
      <c r="R324" s="140"/>
      <c r="S324" s="140"/>
      <c r="T324" s="140"/>
      <c r="U324" s="140"/>
      <c r="V324" s="140"/>
      <c r="W324" s="140"/>
      <c r="X324" s="140"/>
      <c r="Y324" s="140"/>
      <c r="Z324" s="140"/>
    </row>
    <row r="325" spans="1:26" ht="34.5" customHeight="1">
      <c r="A325" s="140"/>
      <c r="B325" s="140"/>
      <c r="C325" s="140"/>
      <c r="D325" s="140"/>
      <c r="E325" s="140"/>
      <c r="F325" s="140"/>
      <c r="G325" s="140"/>
      <c r="H325" s="140"/>
      <c r="I325" s="140"/>
      <c r="J325" s="140"/>
      <c r="K325" s="140"/>
      <c r="L325" s="140"/>
      <c r="M325" s="140"/>
      <c r="N325" s="140"/>
      <c r="O325" s="140"/>
      <c r="P325" s="140"/>
      <c r="Q325" s="140"/>
      <c r="R325" s="140"/>
      <c r="S325" s="140"/>
      <c r="T325" s="140"/>
      <c r="U325" s="140"/>
      <c r="V325" s="140"/>
      <c r="W325" s="140"/>
      <c r="X325" s="140"/>
      <c r="Y325" s="140"/>
      <c r="Z325" s="140"/>
    </row>
    <row r="326" spans="1:26" ht="34.5" customHeight="1">
      <c r="A326" s="140"/>
      <c r="B326" s="140"/>
      <c r="C326" s="140"/>
      <c r="D326" s="140"/>
      <c r="E326" s="140"/>
      <c r="F326" s="140"/>
      <c r="G326" s="140"/>
      <c r="H326" s="140"/>
      <c r="I326" s="140"/>
      <c r="J326" s="140"/>
      <c r="K326" s="140"/>
      <c r="L326" s="140"/>
      <c r="M326" s="140"/>
      <c r="N326" s="140"/>
      <c r="O326" s="140"/>
      <c r="P326" s="140"/>
      <c r="Q326" s="140"/>
      <c r="R326" s="140"/>
      <c r="S326" s="140"/>
      <c r="T326" s="140"/>
      <c r="U326" s="140"/>
      <c r="V326" s="140"/>
      <c r="W326" s="140"/>
      <c r="X326" s="140"/>
      <c r="Y326" s="140"/>
      <c r="Z326" s="140"/>
    </row>
    <row r="327" spans="1:26" ht="34.5" customHeight="1">
      <c r="A327" s="140"/>
      <c r="B327" s="140"/>
      <c r="C327" s="140"/>
      <c r="D327" s="140"/>
      <c r="E327" s="140"/>
      <c r="F327" s="140"/>
      <c r="G327" s="140"/>
      <c r="H327" s="140"/>
      <c r="I327" s="140"/>
      <c r="J327" s="140"/>
      <c r="K327" s="140"/>
      <c r="L327" s="140"/>
      <c r="M327" s="140"/>
      <c r="N327" s="140"/>
      <c r="O327" s="140"/>
      <c r="P327" s="140"/>
      <c r="Q327" s="140"/>
      <c r="R327" s="140"/>
      <c r="S327" s="140"/>
      <c r="T327" s="140"/>
      <c r="U327" s="140"/>
      <c r="V327" s="140"/>
      <c r="W327" s="140"/>
      <c r="X327" s="140"/>
      <c r="Y327" s="140"/>
      <c r="Z327" s="140"/>
    </row>
    <row r="328" spans="1:26" ht="34.5" customHeight="1">
      <c r="A328" s="140"/>
      <c r="B328" s="140"/>
      <c r="C328" s="140"/>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row>
    <row r="329" spans="1:26" ht="34.5" customHeight="1">
      <c r="A329" s="140"/>
      <c r="B329" s="140"/>
      <c r="C329" s="140"/>
      <c r="D329" s="140"/>
      <c r="E329" s="140"/>
      <c r="F329" s="140"/>
      <c r="G329" s="140"/>
      <c r="H329" s="140"/>
      <c r="I329" s="140"/>
      <c r="J329" s="140"/>
      <c r="K329" s="140"/>
      <c r="L329" s="140"/>
      <c r="M329" s="140"/>
      <c r="N329" s="140"/>
      <c r="O329" s="140"/>
      <c r="P329" s="140"/>
      <c r="Q329" s="140"/>
      <c r="R329" s="140"/>
      <c r="S329" s="140"/>
      <c r="T329" s="140"/>
      <c r="U329" s="140"/>
      <c r="V329" s="140"/>
      <c r="W329" s="140"/>
      <c r="X329" s="140"/>
      <c r="Y329" s="140"/>
      <c r="Z329" s="140"/>
    </row>
    <row r="330" spans="1:26" ht="34.5" customHeight="1">
      <c r="A330" s="140"/>
      <c r="B330" s="140"/>
      <c r="C330" s="140"/>
      <c r="D330" s="140"/>
      <c r="E330" s="140"/>
      <c r="F330" s="140"/>
      <c r="G330" s="140"/>
      <c r="H330" s="140"/>
      <c r="I330" s="140"/>
      <c r="J330" s="140"/>
      <c r="K330" s="140"/>
      <c r="L330" s="140"/>
      <c r="M330" s="140"/>
      <c r="N330" s="140"/>
      <c r="O330" s="140"/>
      <c r="P330" s="140"/>
      <c r="Q330" s="140"/>
      <c r="R330" s="140"/>
      <c r="S330" s="140"/>
      <c r="T330" s="140"/>
      <c r="U330" s="140"/>
      <c r="V330" s="140"/>
      <c r="W330" s="140"/>
      <c r="X330" s="140"/>
      <c r="Y330" s="140"/>
      <c r="Z330" s="140"/>
    </row>
    <row r="331" spans="1:26" ht="34.5" customHeight="1">
      <c r="A331" s="140"/>
      <c r="B331" s="140"/>
      <c r="C331" s="140"/>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row>
    <row r="332" spans="1:26" ht="34.5" customHeight="1">
      <c r="A332" s="140"/>
      <c r="B332" s="140"/>
      <c r="C332" s="140"/>
      <c r="D332" s="140"/>
      <c r="E332" s="140"/>
      <c r="F332" s="140"/>
      <c r="G332" s="140"/>
      <c r="H332" s="140"/>
      <c r="I332" s="140"/>
      <c r="J332" s="140"/>
      <c r="K332" s="140"/>
      <c r="L332" s="140"/>
      <c r="M332" s="140"/>
      <c r="N332" s="140"/>
      <c r="O332" s="140"/>
      <c r="P332" s="140"/>
      <c r="Q332" s="140"/>
      <c r="R332" s="140"/>
      <c r="S332" s="140"/>
      <c r="T332" s="140"/>
      <c r="U332" s="140"/>
      <c r="V332" s="140"/>
      <c r="W332" s="140"/>
      <c r="X332" s="140"/>
      <c r="Y332" s="140"/>
      <c r="Z332" s="140"/>
    </row>
    <row r="333" spans="1:26" ht="34.5" customHeight="1">
      <c r="A333" s="140"/>
      <c r="B333" s="140"/>
      <c r="C333" s="140"/>
      <c r="D333" s="140"/>
      <c r="E333" s="140"/>
      <c r="F333" s="140"/>
      <c r="G333" s="140"/>
      <c r="H333" s="140"/>
      <c r="I333" s="140"/>
      <c r="J333" s="140"/>
      <c r="K333" s="140"/>
      <c r="L333" s="140"/>
      <c r="M333" s="140"/>
      <c r="N333" s="140"/>
      <c r="O333" s="140"/>
      <c r="P333" s="140"/>
      <c r="Q333" s="140"/>
      <c r="R333" s="140"/>
      <c r="S333" s="140"/>
      <c r="T333" s="140"/>
      <c r="U333" s="140"/>
      <c r="V333" s="140"/>
      <c r="W333" s="140"/>
      <c r="X333" s="140"/>
      <c r="Y333" s="140"/>
      <c r="Z333" s="140"/>
    </row>
    <row r="334" spans="1:26" ht="34.5" customHeight="1">
      <c r="A334" s="140"/>
      <c r="B334" s="140"/>
      <c r="C334" s="140"/>
      <c r="D334" s="140"/>
      <c r="E334" s="140"/>
      <c r="F334" s="140"/>
      <c r="G334" s="140"/>
      <c r="H334" s="140"/>
      <c r="I334" s="140"/>
      <c r="J334" s="140"/>
      <c r="K334" s="140"/>
      <c r="L334" s="140"/>
      <c r="M334" s="140"/>
      <c r="N334" s="140"/>
      <c r="O334" s="140"/>
      <c r="P334" s="140"/>
      <c r="Q334" s="140"/>
      <c r="R334" s="140"/>
      <c r="S334" s="140"/>
      <c r="T334" s="140"/>
      <c r="U334" s="140"/>
      <c r="V334" s="140"/>
      <c r="W334" s="140"/>
      <c r="X334" s="140"/>
      <c r="Y334" s="140"/>
      <c r="Z334" s="140"/>
    </row>
    <row r="335" spans="1:26" ht="34.5" customHeight="1">
      <c r="A335" s="140"/>
      <c r="B335" s="140"/>
      <c r="C335" s="140"/>
      <c r="D335" s="140"/>
      <c r="E335" s="140"/>
      <c r="F335" s="140"/>
      <c r="G335" s="140"/>
      <c r="H335" s="140"/>
      <c r="I335" s="140"/>
      <c r="J335" s="140"/>
      <c r="K335" s="140"/>
      <c r="L335" s="140"/>
      <c r="M335" s="140"/>
      <c r="N335" s="140"/>
      <c r="O335" s="140"/>
      <c r="P335" s="140"/>
      <c r="Q335" s="140"/>
      <c r="R335" s="140"/>
      <c r="S335" s="140"/>
      <c r="T335" s="140"/>
      <c r="U335" s="140"/>
      <c r="V335" s="140"/>
      <c r="W335" s="140"/>
      <c r="X335" s="140"/>
      <c r="Y335" s="140"/>
      <c r="Z335" s="140"/>
    </row>
    <row r="336" spans="1:26" ht="34.5" customHeight="1">
      <c r="A336" s="140"/>
      <c r="B336" s="140"/>
      <c r="C336" s="140"/>
      <c r="D336" s="140"/>
      <c r="E336" s="140"/>
      <c r="F336" s="140"/>
      <c r="G336" s="140"/>
      <c r="H336" s="140"/>
      <c r="I336" s="140"/>
      <c r="J336" s="140"/>
      <c r="K336" s="140"/>
      <c r="L336" s="140"/>
      <c r="M336" s="140"/>
      <c r="N336" s="140"/>
      <c r="O336" s="140"/>
      <c r="P336" s="140"/>
      <c r="Q336" s="140"/>
      <c r="R336" s="140"/>
      <c r="S336" s="140"/>
      <c r="T336" s="140"/>
      <c r="U336" s="140"/>
      <c r="V336" s="140"/>
      <c r="W336" s="140"/>
      <c r="X336" s="140"/>
      <c r="Y336" s="140"/>
      <c r="Z336" s="140"/>
    </row>
    <row r="337" spans="1:26" ht="34.5" customHeight="1">
      <c r="A337" s="140"/>
      <c r="B337" s="140"/>
      <c r="C337" s="140"/>
      <c r="D337" s="140"/>
      <c r="E337" s="140"/>
      <c r="F337" s="140"/>
      <c r="G337" s="140"/>
      <c r="H337" s="140"/>
      <c r="I337" s="140"/>
      <c r="J337" s="140"/>
      <c r="K337" s="140"/>
      <c r="L337" s="140"/>
      <c r="M337" s="140"/>
      <c r="N337" s="140"/>
      <c r="O337" s="140"/>
      <c r="P337" s="140"/>
      <c r="Q337" s="140"/>
      <c r="R337" s="140"/>
      <c r="S337" s="140"/>
      <c r="T337" s="140"/>
      <c r="U337" s="140"/>
      <c r="V337" s="140"/>
      <c r="W337" s="140"/>
      <c r="X337" s="140"/>
      <c r="Y337" s="140"/>
      <c r="Z337" s="140"/>
    </row>
    <row r="338" spans="1:26" ht="34.5" customHeight="1">
      <c r="A338" s="140"/>
      <c r="B338" s="140"/>
      <c r="C338" s="140"/>
      <c r="D338" s="140"/>
      <c r="E338" s="140"/>
      <c r="F338" s="140"/>
      <c r="G338" s="140"/>
      <c r="H338" s="140"/>
      <c r="I338" s="140"/>
      <c r="J338" s="140"/>
      <c r="K338" s="140"/>
      <c r="L338" s="140"/>
      <c r="M338" s="140"/>
      <c r="N338" s="140"/>
      <c r="O338" s="140"/>
      <c r="P338" s="140"/>
      <c r="Q338" s="140"/>
      <c r="R338" s="140"/>
      <c r="S338" s="140"/>
      <c r="T338" s="140"/>
      <c r="U338" s="140"/>
      <c r="V338" s="140"/>
      <c r="W338" s="140"/>
      <c r="X338" s="140"/>
      <c r="Y338" s="140"/>
      <c r="Z338" s="140"/>
    </row>
    <row r="339" spans="1:26" ht="34.5" customHeight="1">
      <c r="A339" s="140"/>
      <c r="B339" s="140"/>
      <c r="C339" s="140"/>
      <c r="D339" s="140"/>
      <c r="E339" s="140"/>
      <c r="F339" s="140"/>
      <c r="G339" s="140"/>
      <c r="H339" s="140"/>
      <c r="I339" s="140"/>
      <c r="J339" s="140"/>
      <c r="K339" s="140"/>
      <c r="L339" s="140"/>
      <c r="M339" s="140"/>
      <c r="N339" s="140"/>
      <c r="O339" s="140"/>
      <c r="P339" s="140"/>
      <c r="Q339" s="140"/>
      <c r="R339" s="140"/>
      <c r="S339" s="140"/>
      <c r="T339" s="140"/>
      <c r="U339" s="140"/>
      <c r="V339" s="140"/>
      <c r="W339" s="140"/>
      <c r="X339" s="140"/>
      <c r="Y339" s="140"/>
      <c r="Z339" s="140"/>
    </row>
    <row r="340" spans="1:26" ht="34.5" customHeight="1">
      <c r="A340" s="140"/>
      <c r="B340" s="140"/>
      <c r="C340" s="140"/>
      <c r="D340" s="140"/>
      <c r="E340" s="140"/>
      <c r="F340" s="140"/>
      <c r="G340" s="140"/>
      <c r="H340" s="140"/>
      <c r="I340" s="140"/>
      <c r="J340" s="140"/>
      <c r="K340" s="140"/>
      <c r="L340" s="140"/>
      <c r="M340" s="140"/>
      <c r="N340" s="140"/>
      <c r="O340" s="140"/>
      <c r="P340" s="140"/>
      <c r="Q340" s="140"/>
      <c r="R340" s="140"/>
      <c r="S340" s="140"/>
      <c r="T340" s="140"/>
      <c r="U340" s="140"/>
      <c r="V340" s="140"/>
      <c r="W340" s="140"/>
      <c r="X340" s="140"/>
      <c r="Y340" s="140"/>
      <c r="Z340" s="140"/>
    </row>
    <row r="341" spans="1:26" ht="34.5" customHeight="1">
      <c r="A341" s="140"/>
      <c r="B341" s="140"/>
      <c r="C341" s="140"/>
      <c r="D341" s="140"/>
      <c r="E341" s="140"/>
      <c r="F341" s="140"/>
      <c r="G341" s="140"/>
      <c r="H341" s="140"/>
      <c r="I341" s="140"/>
      <c r="J341" s="140"/>
      <c r="K341" s="140"/>
      <c r="L341" s="140"/>
      <c r="M341" s="140"/>
      <c r="N341" s="140"/>
      <c r="O341" s="140"/>
      <c r="P341" s="140"/>
      <c r="Q341" s="140"/>
      <c r="R341" s="140"/>
      <c r="S341" s="140"/>
      <c r="T341" s="140"/>
      <c r="U341" s="140"/>
      <c r="V341" s="140"/>
      <c r="W341" s="140"/>
      <c r="X341" s="140"/>
      <c r="Y341" s="140"/>
      <c r="Z341" s="140"/>
    </row>
    <row r="342" spans="1:26" ht="34.5" customHeight="1">
      <c r="A342" s="140"/>
      <c r="B342" s="140"/>
      <c r="C342" s="140"/>
      <c r="D342" s="140"/>
      <c r="E342" s="140"/>
      <c r="F342" s="140"/>
      <c r="G342" s="140"/>
      <c r="H342" s="140"/>
      <c r="I342" s="140"/>
      <c r="J342" s="140"/>
      <c r="K342" s="140"/>
      <c r="L342" s="140"/>
      <c r="M342" s="140"/>
      <c r="N342" s="140"/>
      <c r="O342" s="140"/>
      <c r="P342" s="140"/>
      <c r="Q342" s="140"/>
      <c r="R342" s="140"/>
      <c r="S342" s="140"/>
      <c r="T342" s="140"/>
      <c r="U342" s="140"/>
      <c r="V342" s="140"/>
      <c r="W342" s="140"/>
      <c r="X342" s="140"/>
      <c r="Y342" s="140"/>
      <c r="Z342" s="140"/>
    </row>
    <row r="343" spans="1:26" ht="34.5" customHeight="1">
      <c r="A343" s="140"/>
      <c r="B343" s="140"/>
      <c r="C343" s="140"/>
      <c r="D343" s="140"/>
      <c r="E343" s="140"/>
      <c r="F343" s="140"/>
      <c r="G343" s="140"/>
      <c r="H343" s="140"/>
      <c r="I343" s="140"/>
      <c r="J343" s="140"/>
      <c r="K343" s="140"/>
      <c r="L343" s="140"/>
      <c r="M343" s="140"/>
      <c r="N343" s="140"/>
      <c r="O343" s="140"/>
      <c r="P343" s="140"/>
      <c r="Q343" s="140"/>
      <c r="R343" s="140"/>
      <c r="S343" s="140"/>
      <c r="T343" s="140"/>
      <c r="U343" s="140"/>
      <c r="V343" s="140"/>
      <c r="W343" s="140"/>
      <c r="X343" s="140"/>
      <c r="Y343" s="140"/>
      <c r="Z343" s="140"/>
    </row>
    <row r="344" spans="1:26" ht="34.5" customHeight="1">
      <c r="A344" s="140"/>
      <c r="B344" s="140"/>
      <c r="C344" s="140"/>
      <c r="D344" s="140"/>
      <c r="E344" s="140"/>
      <c r="F344" s="140"/>
      <c r="G344" s="140"/>
      <c r="H344" s="140"/>
      <c r="I344" s="140"/>
      <c r="J344" s="140"/>
      <c r="K344" s="140"/>
      <c r="L344" s="140"/>
      <c r="M344" s="140"/>
      <c r="N344" s="140"/>
      <c r="O344" s="140"/>
      <c r="P344" s="140"/>
      <c r="Q344" s="140"/>
      <c r="R344" s="140"/>
      <c r="S344" s="140"/>
      <c r="T344" s="140"/>
      <c r="U344" s="140"/>
      <c r="V344" s="140"/>
      <c r="W344" s="140"/>
      <c r="X344" s="140"/>
      <c r="Y344" s="140"/>
      <c r="Z344" s="140"/>
    </row>
    <row r="345" spans="1:26" ht="34.5" customHeight="1">
      <c r="A345" s="140"/>
      <c r="B345" s="140"/>
      <c r="C345" s="140"/>
      <c r="D345" s="140"/>
      <c r="E345" s="140"/>
      <c r="F345" s="140"/>
      <c r="G345" s="140"/>
      <c r="H345" s="140"/>
      <c r="I345" s="140"/>
      <c r="J345" s="140"/>
      <c r="K345" s="140"/>
      <c r="L345" s="140"/>
      <c r="M345" s="140"/>
      <c r="N345" s="140"/>
      <c r="O345" s="140"/>
      <c r="P345" s="140"/>
      <c r="Q345" s="140"/>
      <c r="R345" s="140"/>
      <c r="S345" s="140"/>
      <c r="T345" s="140"/>
      <c r="U345" s="140"/>
      <c r="V345" s="140"/>
      <c r="W345" s="140"/>
      <c r="X345" s="140"/>
      <c r="Y345" s="140"/>
      <c r="Z345" s="140"/>
    </row>
    <row r="346" spans="1:26" ht="34.5" customHeight="1">
      <c r="A346" s="140"/>
      <c r="B346" s="140"/>
      <c r="C346" s="140"/>
      <c r="D346" s="140"/>
      <c r="E346" s="140"/>
      <c r="F346" s="140"/>
      <c r="G346" s="140"/>
      <c r="H346" s="140"/>
      <c r="I346" s="140"/>
      <c r="J346" s="140"/>
      <c r="K346" s="140"/>
      <c r="L346" s="140"/>
      <c r="M346" s="140"/>
      <c r="N346" s="140"/>
      <c r="O346" s="140"/>
      <c r="P346" s="140"/>
      <c r="Q346" s="140"/>
      <c r="R346" s="140"/>
      <c r="S346" s="140"/>
      <c r="T346" s="140"/>
      <c r="U346" s="140"/>
      <c r="V346" s="140"/>
      <c r="W346" s="140"/>
      <c r="X346" s="140"/>
      <c r="Y346" s="140"/>
      <c r="Z346" s="140"/>
    </row>
    <row r="347" spans="1:26" ht="34.5" customHeight="1">
      <c r="A347" s="140"/>
      <c r="B347" s="140"/>
      <c r="C347" s="140"/>
      <c r="D347" s="140"/>
      <c r="E347" s="140"/>
      <c r="F347" s="140"/>
      <c r="G347" s="140"/>
      <c r="H347" s="140"/>
      <c r="I347" s="140"/>
      <c r="J347" s="140"/>
      <c r="K347" s="140"/>
      <c r="L347" s="140"/>
      <c r="M347" s="140"/>
      <c r="N347" s="140"/>
      <c r="O347" s="140"/>
      <c r="P347" s="140"/>
      <c r="Q347" s="140"/>
      <c r="R347" s="140"/>
      <c r="S347" s="140"/>
      <c r="T347" s="140"/>
      <c r="U347" s="140"/>
      <c r="V347" s="140"/>
      <c r="W347" s="140"/>
      <c r="X347" s="140"/>
      <c r="Y347" s="140"/>
      <c r="Z347" s="140"/>
    </row>
    <row r="348" spans="1:26" ht="34.5" customHeight="1">
      <c r="A348" s="140"/>
      <c r="B348" s="140"/>
      <c r="C348" s="140"/>
      <c r="D348" s="140"/>
      <c r="E348" s="140"/>
      <c r="F348" s="140"/>
      <c r="G348" s="140"/>
      <c r="H348" s="140"/>
      <c r="I348" s="140"/>
      <c r="J348" s="140"/>
      <c r="K348" s="140"/>
      <c r="L348" s="140"/>
      <c r="M348" s="140"/>
      <c r="N348" s="140"/>
      <c r="O348" s="140"/>
      <c r="P348" s="140"/>
      <c r="Q348" s="140"/>
      <c r="R348" s="140"/>
      <c r="S348" s="140"/>
      <c r="T348" s="140"/>
      <c r="U348" s="140"/>
      <c r="V348" s="140"/>
      <c r="W348" s="140"/>
      <c r="X348" s="140"/>
      <c r="Y348" s="140"/>
      <c r="Z348" s="140"/>
    </row>
    <row r="349" spans="1:26" ht="34.5" customHeight="1">
      <c r="A349" s="140"/>
      <c r="B349" s="140"/>
      <c r="C349" s="140"/>
      <c r="D349" s="140"/>
      <c r="E349" s="140"/>
      <c r="F349" s="140"/>
      <c r="G349" s="140"/>
      <c r="H349" s="140"/>
      <c r="I349" s="140"/>
      <c r="J349" s="140"/>
      <c r="K349" s="140"/>
      <c r="L349" s="140"/>
      <c r="M349" s="140"/>
      <c r="N349" s="140"/>
      <c r="O349" s="140"/>
      <c r="P349" s="140"/>
      <c r="Q349" s="140"/>
      <c r="R349" s="140"/>
      <c r="S349" s="140"/>
      <c r="T349" s="140"/>
      <c r="U349" s="140"/>
      <c r="V349" s="140"/>
      <c r="W349" s="140"/>
      <c r="X349" s="140"/>
      <c r="Y349" s="140"/>
      <c r="Z349" s="140"/>
    </row>
    <row r="350" spans="1:26" ht="34.5" customHeight="1">
      <c r="A350" s="140"/>
      <c r="B350" s="140"/>
      <c r="C350" s="140"/>
      <c r="D350" s="140"/>
      <c r="E350" s="140"/>
      <c r="F350" s="140"/>
      <c r="G350" s="140"/>
      <c r="H350" s="140"/>
      <c r="I350" s="140"/>
      <c r="J350" s="140"/>
      <c r="K350" s="140"/>
      <c r="L350" s="140"/>
      <c r="M350" s="140"/>
      <c r="N350" s="140"/>
      <c r="O350" s="140"/>
      <c r="P350" s="140"/>
      <c r="Q350" s="140"/>
      <c r="R350" s="140"/>
      <c r="S350" s="140"/>
      <c r="T350" s="140"/>
      <c r="U350" s="140"/>
      <c r="V350" s="140"/>
      <c r="W350" s="140"/>
      <c r="X350" s="140"/>
      <c r="Y350" s="140"/>
      <c r="Z350" s="140"/>
    </row>
    <row r="351" spans="1:26" ht="34.5" customHeight="1">
      <c r="A351" s="140"/>
      <c r="B351" s="140"/>
      <c r="C351" s="140"/>
      <c r="D351" s="140"/>
      <c r="E351" s="140"/>
      <c r="F351" s="140"/>
      <c r="G351" s="140"/>
      <c r="H351" s="140"/>
      <c r="I351" s="140"/>
      <c r="J351" s="140"/>
      <c r="K351" s="140"/>
      <c r="L351" s="140"/>
      <c r="M351" s="140"/>
      <c r="N351" s="140"/>
      <c r="O351" s="140"/>
      <c r="P351" s="140"/>
      <c r="Q351" s="140"/>
      <c r="R351" s="140"/>
      <c r="S351" s="140"/>
      <c r="T351" s="140"/>
      <c r="U351" s="140"/>
      <c r="V351" s="140"/>
      <c r="W351" s="140"/>
      <c r="X351" s="140"/>
      <c r="Y351" s="140"/>
      <c r="Z351" s="140"/>
    </row>
    <row r="352" spans="1:26" ht="34.5" customHeight="1">
      <c r="A352" s="140"/>
      <c r="B352" s="140"/>
      <c r="C352" s="140"/>
      <c r="D352" s="140"/>
      <c r="E352" s="140"/>
      <c r="F352" s="140"/>
      <c r="G352" s="140"/>
      <c r="H352" s="140"/>
      <c r="I352" s="140"/>
      <c r="J352" s="140"/>
      <c r="K352" s="140"/>
      <c r="L352" s="140"/>
      <c r="M352" s="140"/>
      <c r="N352" s="140"/>
      <c r="O352" s="140"/>
      <c r="P352" s="140"/>
      <c r="Q352" s="140"/>
      <c r="R352" s="140"/>
      <c r="S352" s="140"/>
      <c r="T352" s="140"/>
      <c r="U352" s="140"/>
      <c r="V352" s="140"/>
      <c r="W352" s="140"/>
      <c r="X352" s="140"/>
      <c r="Y352" s="140"/>
      <c r="Z352" s="140"/>
    </row>
    <row r="353" spans="1:26" ht="34.5" customHeight="1">
      <c r="A353" s="140"/>
      <c r="B353" s="140"/>
      <c r="C353" s="140"/>
      <c r="D353" s="140"/>
      <c r="E353" s="140"/>
      <c r="F353" s="140"/>
      <c r="G353" s="140"/>
      <c r="H353" s="140"/>
      <c r="I353" s="140"/>
      <c r="J353" s="140"/>
      <c r="K353" s="140"/>
      <c r="L353" s="140"/>
      <c r="M353" s="140"/>
      <c r="N353" s="140"/>
      <c r="O353" s="140"/>
      <c r="P353" s="140"/>
      <c r="Q353" s="140"/>
      <c r="R353" s="140"/>
      <c r="S353" s="140"/>
      <c r="T353" s="140"/>
      <c r="U353" s="140"/>
      <c r="V353" s="140"/>
      <c r="W353" s="140"/>
      <c r="X353" s="140"/>
      <c r="Y353" s="140"/>
      <c r="Z353" s="140"/>
    </row>
    <row r="354" spans="1:26" ht="34.5" customHeight="1">
      <c r="A354" s="140"/>
      <c r="B354" s="140"/>
      <c r="C354" s="140"/>
      <c r="D354" s="140"/>
      <c r="E354" s="140"/>
      <c r="F354" s="140"/>
      <c r="G354" s="140"/>
      <c r="H354" s="140"/>
      <c r="I354" s="140"/>
      <c r="J354" s="140"/>
      <c r="K354" s="140"/>
      <c r="L354" s="140"/>
      <c r="M354" s="140"/>
      <c r="N354" s="140"/>
      <c r="O354" s="140"/>
      <c r="P354" s="140"/>
      <c r="Q354" s="140"/>
      <c r="R354" s="140"/>
      <c r="S354" s="140"/>
      <c r="T354" s="140"/>
      <c r="U354" s="140"/>
      <c r="V354" s="140"/>
      <c r="W354" s="140"/>
      <c r="X354" s="140"/>
      <c r="Y354" s="140"/>
      <c r="Z354" s="140"/>
    </row>
    <row r="355" spans="1:26" ht="34.5" customHeight="1">
      <c r="A355" s="140"/>
      <c r="B355" s="140"/>
      <c r="C355" s="140"/>
      <c r="D355" s="140"/>
      <c r="E355" s="140"/>
      <c r="F355" s="140"/>
      <c r="G355" s="140"/>
      <c r="H355" s="140"/>
      <c r="I355" s="140"/>
      <c r="J355" s="140"/>
      <c r="K355" s="140"/>
      <c r="L355" s="140"/>
      <c r="M355" s="140"/>
      <c r="N355" s="140"/>
      <c r="O355" s="140"/>
      <c r="P355" s="140"/>
      <c r="Q355" s="140"/>
      <c r="R355" s="140"/>
      <c r="S355" s="140"/>
      <c r="T355" s="140"/>
      <c r="U355" s="140"/>
      <c r="V355" s="140"/>
      <c r="W355" s="140"/>
      <c r="X355" s="140"/>
      <c r="Y355" s="140"/>
      <c r="Z355" s="140"/>
    </row>
    <row r="356" spans="1:26" ht="34.5" customHeight="1">
      <c r="A356" s="140"/>
      <c r="B356" s="140"/>
      <c r="C356" s="140"/>
      <c r="D356" s="140"/>
      <c r="E356" s="140"/>
      <c r="F356" s="140"/>
      <c r="G356" s="140"/>
      <c r="H356" s="140"/>
      <c r="I356" s="140"/>
      <c r="J356" s="140"/>
      <c r="K356" s="140"/>
      <c r="L356" s="140"/>
      <c r="M356" s="140"/>
      <c r="N356" s="140"/>
      <c r="O356" s="140"/>
      <c r="P356" s="140"/>
      <c r="Q356" s="140"/>
      <c r="R356" s="140"/>
      <c r="S356" s="140"/>
      <c r="T356" s="140"/>
      <c r="U356" s="140"/>
      <c r="V356" s="140"/>
      <c r="W356" s="140"/>
      <c r="X356" s="140"/>
      <c r="Y356" s="140"/>
      <c r="Z356" s="140"/>
    </row>
    <row r="357" spans="1:26" ht="34.5" customHeight="1">
      <c r="A357" s="140"/>
      <c r="B357" s="140"/>
      <c r="C357" s="140"/>
      <c r="D357" s="140"/>
      <c r="E357" s="140"/>
      <c r="F357" s="140"/>
      <c r="G357" s="140"/>
      <c r="H357" s="140"/>
      <c r="I357" s="140"/>
      <c r="J357" s="140"/>
      <c r="K357" s="140"/>
      <c r="L357" s="140"/>
      <c r="M357" s="140"/>
      <c r="N357" s="140"/>
      <c r="O357" s="140"/>
      <c r="P357" s="140"/>
      <c r="Q357" s="140"/>
      <c r="R357" s="140"/>
      <c r="S357" s="140"/>
      <c r="T357" s="140"/>
      <c r="U357" s="140"/>
      <c r="V357" s="140"/>
      <c r="W357" s="140"/>
      <c r="X357" s="140"/>
      <c r="Y357" s="140"/>
      <c r="Z357" s="140"/>
    </row>
    <row r="358" spans="1:26" ht="34.5" customHeight="1">
      <c r="A358" s="140"/>
      <c r="B358" s="140"/>
      <c r="C358" s="140"/>
      <c r="D358" s="140"/>
      <c r="E358" s="140"/>
      <c r="F358" s="140"/>
      <c r="G358" s="140"/>
      <c r="H358" s="140"/>
      <c r="I358" s="140"/>
      <c r="J358" s="140"/>
      <c r="K358" s="140"/>
      <c r="L358" s="140"/>
      <c r="M358" s="140"/>
      <c r="N358" s="140"/>
      <c r="O358" s="140"/>
      <c r="P358" s="140"/>
      <c r="Q358" s="140"/>
      <c r="R358" s="140"/>
      <c r="S358" s="140"/>
      <c r="T358" s="140"/>
      <c r="U358" s="140"/>
      <c r="V358" s="140"/>
      <c r="W358" s="140"/>
      <c r="X358" s="140"/>
      <c r="Y358" s="140"/>
      <c r="Z358" s="140"/>
    </row>
    <row r="359" spans="1:26" ht="34.5" customHeight="1">
      <c r="A359" s="140"/>
      <c r="B359" s="140"/>
      <c r="C359" s="140"/>
      <c r="D359" s="140"/>
      <c r="E359" s="140"/>
      <c r="F359" s="140"/>
      <c r="G359" s="140"/>
      <c r="H359" s="140"/>
      <c r="I359" s="140"/>
      <c r="J359" s="140"/>
      <c r="K359" s="140"/>
      <c r="L359" s="140"/>
      <c r="M359" s="140"/>
      <c r="N359" s="140"/>
      <c r="O359" s="140"/>
      <c r="P359" s="140"/>
      <c r="Q359" s="140"/>
      <c r="R359" s="140"/>
      <c r="S359" s="140"/>
      <c r="T359" s="140"/>
      <c r="U359" s="140"/>
      <c r="V359" s="140"/>
      <c r="W359" s="140"/>
      <c r="X359" s="140"/>
      <c r="Y359" s="140"/>
      <c r="Z359" s="140"/>
    </row>
    <row r="360" spans="1:26" ht="34.5" customHeight="1">
      <c r="A360" s="140"/>
      <c r="B360" s="140"/>
      <c r="C360" s="140"/>
      <c r="D360" s="140"/>
      <c r="E360" s="140"/>
      <c r="F360" s="140"/>
      <c r="G360" s="140"/>
      <c r="H360" s="140"/>
      <c r="I360" s="140"/>
      <c r="J360" s="140"/>
      <c r="K360" s="140"/>
      <c r="L360" s="140"/>
      <c r="M360" s="140"/>
      <c r="N360" s="140"/>
      <c r="O360" s="140"/>
      <c r="P360" s="140"/>
      <c r="Q360" s="140"/>
      <c r="R360" s="140"/>
      <c r="S360" s="140"/>
      <c r="T360" s="140"/>
      <c r="U360" s="140"/>
      <c r="V360" s="140"/>
      <c r="W360" s="140"/>
      <c r="X360" s="140"/>
      <c r="Y360" s="140"/>
      <c r="Z360" s="140"/>
    </row>
    <row r="361" spans="1:26" ht="34.5" customHeight="1">
      <c r="A361" s="140"/>
      <c r="B361" s="140"/>
      <c r="C361" s="140"/>
      <c r="D361" s="140"/>
      <c r="E361" s="140"/>
      <c r="F361" s="140"/>
      <c r="G361" s="140"/>
      <c r="H361" s="140"/>
      <c r="I361" s="140"/>
      <c r="J361" s="140"/>
      <c r="K361" s="140"/>
      <c r="L361" s="140"/>
      <c r="M361" s="140"/>
      <c r="N361" s="140"/>
      <c r="O361" s="140"/>
      <c r="P361" s="140"/>
      <c r="Q361" s="140"/>
      <c r="R361" s="140"/>
      <c r="S361" s="140"/>
      <c r="T361" s="140"/>
      <c r="U361" s="140"/>
      <c r="V361" s="140"/>
      <c r="W361" s="140"/>
      <c r="X361" s="140"/>
      <c r="Y361" s="140"/>
      <c r="Z361" s="140"/>
    </row>
    <row r="362" spans="1:26" ht="34.5" customHeight="1">
      <c r="A362" s="140"/>
      <c r="B362" s="140"/>
      <c r="C362" s="140"/>
      <c r="D362" s="140"/>
      <c r="E362" s="140"/>
      <c r="F362" s="140"/>
      <c r="G362" s="140"/>
      <c r="H362" s="140"/>
      <c r="I362" s="140"/>
      <c r="J362" s="140"/>
      <c r="K362" s="140"/>
      <c r="L362" s="140"/>
      <c r="M362" s="140"/>
      <c r="N362" s="140"/>
      <c r="O362" s="140"/>
      <c r="P362" s="140"/>
      <c r="Q362" s="140"/>
      <c r="R362" s="140"/>
      <c r="S362" s="140"/>
      <c r="T362" s="140"/>
      <c r="U362" s="140"/>
      <c r="V362" s="140"/>
      <c r="W362" s="140"/>
      <c r="X362" s="140"/>
      <c r="Y362" s="140"/>
      <c r="Z362" s="140"/>
    </row>
    <row r="363" spans="1:26" ht="34.5" customHeight="1">
      <c r="A363" s="140"/>
      <c r="B363" s="140"/>
      <c r="C363" s="140"/>
      <c r="D363" s="140"/>
      <c r="E363" s="140"/>
      <c r="F363" s="140"/>
      <c r="G363" s="140"/>
      <c r="H363" s="140"/>
      <c r="I363" s="140"/>
      <c r="J363" s="140"/>
      <c r="K363" s="140"/>
      <c r="L363" s="140"/>
      <c r="M363" s="140"/>
      <c r="N363" s="140"/>
      <c r="O363" s="140"/>
      <c r="P363" s="140"/>
      <c r="Q363" s="140"/>
      <c r="R363" s="140"/>
      <c r="S363" s="140"/>
      <c r="T363" s="140"/>
      <c r="U363" s="140"/>
      <c r="V363" s="140"/>
      <c r="W363" s="140"/>
      <c r="X363" s="140"/>
      <c r="Y363" s="140"/>
      <c r="Z363" s="140"/>
    </row>
    <row r="364" spans="1:26" ht="34.5" customHeight="1">
      <c r="A364" s="140"/>
      <c r="B364" s="140"/>
      <c r="C364" s="140"/>
      <c r="D364" s="140"/>
      <c r="E364" s="140"/>
      <c r="F364" s="140"/>
      <c r="G364" s="140"/>
      <c r="H364" s="140"/>
      <c r="I364" s="140"/>
      <c r="J364" s="140"/>
      <c r="K364" s="140"/>
      <c r="L364" s="140"/>
      <c r="M364" s="140"/>
      <c r="N364" s="140"/>
      <c r="O364" s="140"/>
      <c r="P364" s="140"/>
      <c r="Q364" s="140"/>
      <c r="R364" s="140"/>
      <c r="S364" s="140"/>
      <c r="T364" s="140"/>
      <c r="U364" s="140"/>
      <c r="V364" s="140"/>
      <c r="W364" s="140"/>
      <c r="X364" s="140"/>
      <c r="Y364" s="140"/>
      <c r="Z364" s="140"/>
    </row>
    <row r="365" spans="1:26" ht="34.5" customHeight="1">
      <c r="A365" s="140"/>
      <c r="B365" s="140"/>
      <c r="C365" s="140"/>
      <c r="D365" s="140"/>
      <c r="E365" s="140"/>
      <c r="F365" s="140"/>
      <c r="G365" s="140"/>
      <c r="H365" s="140"/>
      <c r="I365" s="140"/>
      <c r="J365" s="140"/>
      <c r="K365" s="140"/>
      <c r="L365" s="140"/>
      <c r="M365" s="140"/>
      <c r="N365" s="140"/>
      <c r="O365" s="140"/>
      <c r="P365" s="140"/>
      <c r="Q365" s="140"/>
      <c r="R365" s="140"/>
      <c r="S365" s="140"/>
      <c r="T365" s="140"/>
      <c r="U365" s="140"/>
      <c r="V365" s="140"/>
      <c r="W365" s="140"/>
      <c r="X365" s="140"/>
      <c r="Y365" s="140"/>
      <c r="Z365" s="140"/>
    </row>
    <row r="366" spans="1:26" ht="34.5" customHeight="1">
      <c r="A366" s="140"/>
      <c r="B366" s="140"/>
      <c r="C366" s="140"/>
      <c r="D366" s="140"/>
      <c r="E366" s="140"/>
      <c r="F366" s="140"/>
      <c r="G366" s="140"/>
      <c r="H366" s="140"/>
      <c r="I366" s="140"/>
      <c r="J366" s="140"/>
      <c r="K366" s="140"/>
      <c r="L366" s="140"/>
      <c r="M366" s="140"/>
      <c r="N366" s="140"/>
      <c r="O366" s="140"/>
      <c r="P366" s="140"/>
      <c r="Q366" s="140"/>
      <c r="R366" s="140"/>
      <c r="S366" s="140"/>
      <c r="T366" s="140"/>
      <c r="U366" s="140"/>
      <c r="V366" s="140"/>
      <c r="W366" s="140"/>
      <c r="X366" s="140"/>
      <c r="Y366" s="140"/>
      <c r="Z366" s="140"/>
    </row>
    <row r="367" spans="1:26" ht="34.5" customHeight="1">
      <c r="A367" s="140"/>
      <c r="B367" s="140"/>
      <c r="C367" s="140"/>
      <c r="D367" s="140"/>
      <c r="E367" s="140"/>
      <c r="F367" s="140"/>
      <c r="G367" s="140"/>
      <c r="H367" s="140"/>
      <c r="I367" s="140"/>
      <c r="J367" s="140"/>
      <c r="K367" s="140"/>
      <c r="L367" s="140"/>
      <c r="M367" s="140"/>
      <c r="N367" s="140"/>
      <c r="O367" s="140"/>
      <c r="P367" s="140"/>
      <c r="Q367" s="140"/>
      <c r="R367" s="140"/>
      <c r="S367" s="140"/>
      <c r="T367" s="140"/>
      <c r="U367" s="140"/>
      <c r="V367" s="140"/>
      <c r="W367" s="140"/>
      <c r="X367" s="140"/>
      <c r="Y367" s="140"/>
      <c r="Z367" s="140"/>
    </row>
    <row r="368" spans="1:26" ht="34.5" customHeight="1">
      <c r="A368" s="140"/>
      <c r="B368" s="140"/>
      <c r="C368" s="140"/>
      <c r="D368" s="140"/>
      <c r="E368" s="140"/>
      <c r="F368" s="140"/>
      <c r="G368" s="140"/>
      <c r="H368" s="140"/>
      <c r="I368" s="140"/>
      <c r="J368" s="140"/>
      <c r="K368" s="140"/>
      <c r="L368" s="140"/>
      <c r="M368" s="140"/>
      <c r="N368" s="140"/>
      <c r="O368" s="140"/>
      <c r="P368" s="140"/>
      <c r="Q368" s="140"/>
      <c r="R368" s="140"/>
      <c r="S368" s="140"/>
      <c r="T368" s="140"/>
      <c r="U368" s="140"/>
      <c r="V368" s="140"/>
      <c r="W368" s="140"/>
      <c r="X368" s="140"/>
      <c r="Y368" s="140"/>
      <c r="Z368" s="140"/>
    </row>
    <row r="369" spans="1:26" ht="34.5" customHeight="1">
      <c r="A369" s="140"/>
      <c r="B369" s="140"/>
      <c r="C369" s="140"/>
      <c r="D369" s="140"/>
      <c r="E369" s="140"/>
      <c r="F369" s="140"/>
      <c r="G369" s="140"/>
      <c r="H369" s="140"/>
      <c r="I369" s="140"/>
      <c r="J369" s="140"/>
      <c r="K369" s="140"/>
      <c r="L369" s="140"/>
      <c r="M369" s="140"/>
      <c r="N369" s="140"/>
      <c r="O369" s="140"/>
      <c r="P369" s="140"/>
      <c r="Q369" s="140"/>
      <c r="R369" s="140"/>
      <c r="S369" s="140"/>
      <c r="T369" s="140"/>
      <c r="U369" s="140"/>
      <c r="V369" s="140"/>
      <c r="W369" s="140"/>
      <c r="X369" s="140"/>
      <c r="Y369" s="140"/>
      <c r="Z369" s="140"/>
    </row>
    <row r="370" spans="1:26" ht="34.5" customHeight="1">
      <c r="A370" s="140"/>
      <c r="B370" s="140"/>
      <c r="C370" s="140"/>
      <c r="D370" s="140"/>
      <c r="E370" s="140"/>
      <c r="F370" s="140"/>
      <c r="G370" s="140"/>
      <c r="H370" s="140"/>
      <c r="I370" s="140"/>
      <c r="J370" s="140"/>
      <c r="K370" s="140"/>
      <c r="L370" s="140"/>
      <c r="M370" s="140"/>
      <c r="N370" s="140"/>
      <c r="O370" s="140"/>
      <c r="P370" s="140"/>
      <c r="Q370" s="140"/>
      <c r="R370" s="140"/>
      <c r="S370" s="140"/>
      <c r="T370" s="140"/>
      <c r="U370" s="140"/>
      <c r="V370" s="140"/>
      <c r="W370" s="140"/>
      <c r="X370" s="140"/>
      <c r="Y370" s="140"/>
      <c r="Z370" s="140"/>
    </row>
    <row r="371" spans="1:26" ht="34.5" customHeight="1">
      <c r="A371" s="140"/>
      <c r="B371" s="140"/>
      <c r="C371" s="140"/>
      <c r="D371" s="140"/>
      <c r="E371" s="140"/>
      <c r="F371" s="140"/>
      <c r="G371" s="140"/>
      <c r="H371" s="140"/>
      <c r="I371" s="140"/>
      <c r="J371" s="140"/>
      <c r="K371" s="140"/>
      <c r="L371" s="140"/>
      <c r="M371" s="140"/>
      <c r="N371" s="140"/>
      <c r="O371" s="140"/>
      <c r="P371" s="140"/>
      <c r="Q371" s="140"/>
      <c r="R371" s="140"/>
      <c r="S371" s="140"/>
      <c r="T371" s="140"/>
      <c r="U371" s="140"/>
      <c r="V371" s="140"/>
      <c r="W371" s="140"/>
      <c r="X371" s="140"/>
      <c r="Y371" s="140"/>
      <c r="Z371" s="140"/>
    </row>
    <row r="372" spans="1:26" ht="34.5" customHeight="1">
      <c r="A372" s="140"/>
      <c r="B372" s="140"/>
      <c r="C372" s="140"/>
      <c r="D372" s="140"/>
      <c r="E372" s="140"/>
      <c r="F372" s="140"/>
      <c r="G372" s="140"/>
      <c r="H372" s="140"/>
      <c r="I372" s="140"/>
      <c r="J372" s="140"/>
      <c r="K372" s="140"/>
      <c r="L372" s="140"/>
      <c r="M372" s="140"/>
      <c r="N372" s="140"/>
      <c r="O372" s="140"/>
      <c r="P372" s="140"/>
      <c r="Q372" s="140"/>
      <c r="R372" s="140"/>
      <c r="S372" s="140"/>
      <c r="T372" s="140"/>
      <c r="U372" s="140"/>
      <c r="V372" s="140"/>
      <c r="W372" s="140"/>
      <c r="X372" s="140"/>
      <c r="Y372" s="140"/>
      <c r="Z372" s="140"/>
    </row>
    <row r="373" spans="1:26" ht="34.5" customHeight="1">
      <c r="A373" s="140"/>
      <c r="B373" s="140"/>
      <c r="C373" s="140"/>
      <c r="D373" s="140"/>
      <c r="E373" s="140"/>
      <c r="F373" s="140"/>
      <c r="G373" s="140"/>
      <c r="H373" s="140"/>
      <c r="I373" s="140"/>
      <c r="J373" s="140"/>
      <c r="K373" s="140"/>
      <c r="L373" s="140"/>
      <c r="M373" s="140"/>
      <c r="N373" s="140"/>
      <c r="O373" s="140"/>
      <c r="P373" s="140"/>
      <c r="Q373" s="140"/>
      <c r="R373" s="140"/>
      <c r="S373" s="140"/>
      <c r="T373" s="140"/>
      <c r="U373" s="140"/>
      <c r="V373" s="140"/>
      <c r="W373" s="140"/>
      <c r="X373" s="140"/>
      <c r="Y373" s="140"/>
      <c r="Z373" s="140"/>
    </row>
    <row r="374" spans="1:26" ht="34.5" customHeight="1">
      <c r="A374" s="140"/>
      <c r="B374" s="140"/>
      <c r="C374" s="140"/>
      <c r="D374" s="140"/>
      <c r="E374" s="140"/>
      <c r="F374" s="140"/>
      <c r="G374" s="140"/>
      <c r="H374" s="140"/>
      <c r="I374" s="140"/>
      <c r="J374" s="140"/>
      <c r="K374" s="140"/>
      <c r="L374" s="140"/>
      <c r="M374" s="140"/>
      <c r="N374" s="140"/>
      <c r="O374" s="140"/>
      <c r="P374" s="140"/>
      <c r="Q374" s="140"/>
      <c r="R374" s="140"/>
      <c r="S374" s="140"/>
      <c r="T374" s="140"/>
      <c r="U374" s="140"/>
      <c r="V374" s="140"/>
      <c r="W374" s="140"/>
      <c r="X374" s="140"/>
      <c r="Y374" s="140"/>
      <c r="Z374" s="140"/>
    </row>
    <row r="375" spans="1:26" ht="34.5" customHeight="1">
      <c r="A375" s="140"/>
      <c r="B375" s="140"/>
      <c r="C375" s="140"/>
      <c r="D375" s="140"/>
      <c r="E375" s="140"/>
      <c r="F375" s="140"/>
      <c r="G375" s="140"/>
      <c r="H375" s="140"/>
      <c r="I375" s="140"/>
      <c r="J375" s="140"/>
      <c r="K375" s="140"/>
      <c r="L375" s="140"/>
      <c r="M375" s="140"/>
      <c r="N375" s="140"/>
      <c r="O375" s="140"/>
      <c r="P375" s="140"/>
      <c r="Q375" s="140"/>
      <c r="R375" s="140"/>
      <c r="S375" s="140"/>
      <c r="T375" s="140"/>
      <c r="U375" s="140"/>
      <c r="V375" s="140"/>
      <c r="W375" s="140"/>
      <c r="X375" s="140"/>
      <c r="Y375" s="140"/>
      <c r="Z375" s="140"/>
    </row>
    <row r="376" spans="1:26" ht="34.5" customHeight="1">
      <c r="A376" s="140"/>
      <c r="B376" s="140"/>
      <c r="C376" s="140"/>
      <c r="D376" s="140"/>
      <c r="E376" s="140"/>
      <c r="F376" s="140"/>
      <c r="G376" s="140"/>
      <c r="H376" s="140"/>
      <c r="I376" s="140"/>
      <c r="J376" s="140"/>
      <c r="K376" s="140"/>
      <c r="L376" s="140"/>
      <c r="M376" s="140"/>
      <c r="N376" s="140"/>
      <c r="O376" s="140"/>
      <c r="P376" s="140"/>
      <c r="Q376" s="140"/>
      <c r="R376" s="140"/>
      <c r="S376" s="140"/>
      <c r="T376" s="140"/>
      <c r="U376" s="140"/>
      <c r="V376" s="140"/>
      <c r="W376" s="140"/>
      <c r="X376" s="140"/>
      <c r="Y376" s="140"/>
      <c r="Z376" s="140"/>
    </row>
    <row r="377" spans="1:26" ht="34.5" customHeight="1">
      <c r="A377" s="140"/>
      <c r="B377" s="140"/>
      <c r="C377" s="140"/>
      <c r="D377" s="140"/>
      <c r="E377" s="140"/>
      <c r="F377" s="140"/>
      <c r="G377" s="140"/>
      <c r="H377" s="140"/>
      <c r="I377" s="140"/>
      <c r="J377" s="140"/>
      <c r="K377" s="140"/>
      <c r="L377" s="140"/>
      <c r="M377" s="140"/>
      <c r="N377" s="140"/>
      <c r="O377" s="140"/>
      <c r="P377" s="140"/>
      <c r="Q377" s="140"/>
      <c r="R377" s="140"/>
      <c r="S377" s="140"/>
      <c r="T377" s="140"/>
      <c r="U377" s="140"/>
      <c r="V377" s="140"/>
      <c r="W377" s="140"/>
      <c r="X377" s="140"/>
      <c r="Y377" s="140"/>
      <c r="Z377" s="140"/>
    </row>
    <row r="378" spans="1:26" ht="34.5" customHeight="1">
      <c r="A378" s="140"/>
      <c r="B378" s="140"/>
      <c r="C378" s="140"/>
      <c r="D378" s="140"/>
      <c r="E378" s="140"/>
      <c r="F378" s="140"/>
      <c r="G378" s="140"/>
      <c r="H378" s="140"/>
      <c r="I378" s="140"/>
      <c r="J378" s="140"/>
      <c r="K378" s="140"/>
      <c r="L378" s="140"/>
      <c r="M378" s="140"/>
      <c r="N378" s="140"/>
      <c r="O378" s="140"/>
      <c r="P378" s="140"/>
      <c r="Q378" s="140"/>
      <c r="R378" s="140"/>
      <c r="S378" s="140"/>
      <c r="T378" s="140"/>
      <c r="U378" s="140"/>
      <c r="V378" s="140"/>
      <c r="W378" s="140"/>
      <c r="X378" s="140"/>
      <c r="Y378" s="140"/>
      <c r="Z378" s="140"/>
    </row>
    <row r="379" spans="1:26" ht="34.5" customHeight="1">
      <c r="A379" s="140"/>
      <c r="B379" s="140"/>
      <c r="C379" s="140"/>
      <c r="D379" s="140"/>
      <c r="E379" s="140"/>
      <c r="F379" s="140"/>
      <c r="G379" s="140"/>
      <c r="H379" s="140"/>
      <c r="I379" s="140"/>
      <c r="J379" s="140"/>
      <c r="K379" s="140"/>
      <c r="L379" s="140"/>
      <c r="M379" s="140"/>
      <c r="N379" s="140"/>
      <c r="O379" s="140"/>
      <c r="P379" s="140"/>
      <c r="Q379" s="140"/>
      <c r="R379" s="140"/>
      <c r="S379" s="140"/>
      <c r="T379" s="140"/>
      <c r="U379" s="140"/>
      <c r="V379" s="140"/>
      <c r="W379" s="140"/>
      <c r="X379" s="140"/>
      <c r="Y379" s="140"/>
      <c r="Z379" s="140"/>
    </row>
    <row r="380" spans="1:26" ht="34.5" customHeight="1">
      <c r="A380" s="140"/>
      <c r="B380" s="140"/>
      <c r="C380" s="140"/>
      <c r="D380" s="140"/>
      <c r="E380" s="140"/>
      <c r="F380" s="140"/>
      <c r="G380" s="140"/>
      <c r="H380" s="140"/>
      <c r="I380" s="140"/>
      <c r="J380" s="140"/>
      <c r="K380" s="140"/>
      <c r="L380" s="140"/>
      <c r="M380" s="140"/>
      <c r="N380" s="140"/>
      <c r="O380" s="140"/>
      <c r="P380" s="140"/>
      <c r="Q380" s="140"/>
      <c r="R380" s="140"/>
      <c r="S380" s="140"/>
      <c r="T380" s="140"/>
      <c r="U380" s="140"/>
      <c r="V380" s="140"/>
      <c r="W380" s="140"/>
      <c r="X380" s="140"/>
      <c r="Y380" s="140"/>
      <c r="Z380" s="140"/>
    </row>
    <row r="381" spans="1:26" ht="34.5" customHeight="1">
      <c r="A381" s="140"/>
      <c r="B381" s="140"/>
      <c r="C381" s="140"/>
      <c r="D381" s="140"/>
      <c r="E381" s="140"/>
      <c r="F381" s="140"/>
      <c r="G381" s="140"/>
      <c r="H381" s="140"/>
      <c r="I381" s="140"/>
      <c r="J381" s="140"/>
      <c r="K381" s="140"/>
      <c r="L381" s="140"/>
      <c r="M381" s="140"/>
      <c r="N381" s="140"/>
      <c r="O381" s="140"/>
      <c r="P381" s="140"/>
      <c r="Q381" s="140"/>
      <c r="R381" s="140"/>
      <c r="S381" s="140"/>
      <c r="T381" s="140"/>
      <c r="U381" s="140"/>
      <c r="V381" s="140"/>
      <c r="W381" s="140"/>
      <c r="X381" s="140"/>
      <c r="Y381" s="140"/>
      <c r="Z381" s="140"/>
    </row>
    <row r="382" spans="1:26" ht="34.5" customHeight="1">
      <c r="A382" s="140"/>
      <c r="B382" s="140"/>
      <c r="C382" s="140"/>
      <c r="D382" s="140"/>
      <c r="E382" s="140"/>
      <c r="F382" s="140"/>
      <c r="G382" s="140"/>
      <c r="H382" s="140"/>
      <c r="I382" s="140"/>
      <c r="J382" s="140"/>
      <c r="K382" s="140"/>
      <c r="L382" s="140"/>
      <c r="M382" s="140"/>
      <c r="N382" s="140"/>
      <c r="O382" s="140"/>
      <c r="P382" s="140"/>
      <c r="Q382" s="140"/>
      <c r="R382" s="140"/>
      <c r="S382" s="140"/>
      <c r="T382" s="140"/>
      <c r="U382" s="140"/>
      <c r="V382" s="140"/>
      <c r="W382" s="140"/>
      <c r="X382" s="140"/>
      <c r="Y382" s="140"/>
      <c r="Z382" s="140"/>
    </row>
    <row r="383" spans="1:26" ht="34.5" customHeight="1">
      <c r="A383" s="140"/>
      <c r="B383" s="140"/>
      <c r="C383" s="140"/>
      <c r="D383" s="140"/>
      <c r="E383" s="140"/>
      <c r="F383" s="140"/>
      <c r="G383" s="140"/>
      <c r="H383" s="140"/>
      <c r="I383" s="140"/>
      <c r="J383" s="140"/>
      <c r="K383" s="140"/>
      <c r="L383" s="140"/>
      <c r="M383" s="140"/>
      <c r="N383" s="140"/>
      <c r="O383" s="140"/>
      <c r="P383" s="140"/>
      <c r="Q383" s="140"/>
      <c r="R383" s="140"/>
      <c r="S383" s="140"/>
      <c r="T383" s="140"/>
      <c r="U383" s="140"/>
      <c r="V383" s="140"/>
      <c r="W383" s="140"/>
      <c r="X383" s="140"/>
      <c r="Y383" s="140"/>
      <c r="Z383" s="140"/>
    </row>
    <row r="384" spans="1:26" ht="34.5" customHeight="1">
      <c r="A384" s="140"/>
      <c r="B384" s="140"/>
      <c r="C384" s="140"/>
      <c r="D384" s="140"/>
      <c r="E384" s="140"/>
      <c r="F384" s="140"/>
      <c r="G384" s="140"/>
      <c r="H384" s="140"/>
      <c r="I384" s="140"/>
      <c r="J384" s="140"/>
      <c r="K384" s="140"/>
      <c r="L384" s="140"/>
      <c r="M384" s="140"/>
      <c r="N384" s="140"/>
      <c r="O384" s="140"/>
      <c r="P384" s="140"/>
      <c r="Q384" s="140"/>
      <c r="R384" s="140"/>
      <c r="S384" s="140"/>
      <c r="T384" s="140"/>
      <c r="U384" s="140"/>
      <c r="V384" s="140"/>
      <c r="W384" s="140"/>
      <c r="X384" s="140"/>
      <c r="Y384" s="140"/>
      <c r="Z384" s="140"/>
    </row>
    <row r="385" spans="1:26" ht="34.5" customHeight="1">
      <c r="A385" s="140"/>
      <c r="B385" s="140"/>
      <c r="C385" s="140"/>
      <c r="D385" s="140"/>
      <c r="E385" s="140"/>
      <c r="F385" s="140"/>
      <c r="G385" s="140"/>
      <c r="H385" s="140"/>
      <c r="I385" s="140"/>
      <c r="J385" s="140"/>
      <c r="K385" s="140"/>
      <c r="L385" s="140"/>
      <c r="M385" s="140"/>
      <c r="N385" s="140"/>
      <c r="O385" s="140"/>
      <c r="P385" s="140"/>
      <c r="Q385" s="140"/>
      <c r="R385" s="140"/>
      <c r="S385" s="140"/>
      <c r="T385" s="140"/>
      <c r="U385" s="140"/>
      <c r="V385" s="140"/>
      <c r="W385" s="140"/>
      <c r="X385" s="140"/>
      <c r="Y385" s="140"/>
      <c r="Z385" s="140"/>
    </row>
    <row r="386" spans="1:26" ht="34.5" customHeight="1">
      <c r="A386" s="140"/>
      <c r="B386" s="140"/>
      <c r="C386" s="140"/>
      <c r="D386" s="140"/>
      <c r="E386" s="140"/>
      <c r="F386" s="140"/>
      <c r="G386" s="140"/>
      <c r="H386" s="140"/>
      <c r="I386" s="140"/>
      <c r="J386" s="140"/>
      <c r="K386" s="140"/>
      <c r="L386" s="140"/>
      <c r="M386" s="140"/>
      <c r="N386" s="140"/>
      <c r="O386" s="140"/>
      <c r="P386" s="140"/>
      <c r="Q386" s="140"/>
      <c r="R386" s="140"/>
      <c r="S386" s="140"/>
      <c r="T386" s="140"/>
      <c r="U386" s="140"/>
      <c r="V386" s="140"/>
      <c r="W386" s="140"/>
      <c r="X386" s="140"/>
      <c r="Y386" s="140"/>
      <c r="Z386" s="140"/>
    </row>
    <row r="387" spans="1:26" ht="34.5" customHeight="1">
      <c r="A387" s="140"/>
      <c r="B387" s="140"/>
      <c r="C387" s="140"/>
      <c r="D387" s="140"/>
      <c r="E387" s="140"/>
      <c r="F387" s="140"/>
      <c r="G387" s="140"/>
      <c r="H387" s="140"/>
      <c r="I387" s="140"/>
      <c r="J387" s="140"/>
      <c r="K387" s="140"/>
      <c r="L387" s="140"/>
      <c r="M387" s="140"/>
      <c r="N387" s="140"/>
      <c r="O387" s="140"/>
      <c r="P387" s="140"/>
      <c r="Q387" s="140"/>
      <c r="R387" s="140"/>
      <c r="S387" s="140"/>
      <c r="T387" s="140"/>
      <c r="U387" s="140"/>
      <c r="V387" s="140"/>
      <c r="W387" s="140"/>
      <c r="X387" s="140"/>
      <c r="Y387" s="140"/>
      <c r="Z387" s="140"/>
    </row>
    <row r="388" spans="1:26" ht="34.5" customHeight="1">
      <c r="A388" s="140"/>
      <c r="B388" s="140"/>
      <c r="C388" s="140"/>
      <c r="D388" s="140"/>
      <c r="E388" s="140"/>
      <c r="F388" s="140"/>
      <c r="G388" s="140"/>
      <c r="H388" s="140"/>
      <c r="I388" s="140"/>
      <c r="J388" s="140"/>
      <c r="K388" s="140"/>
      <c r="L388" s="140"/>
      <c r="M388" s="140"/>
      <c r="N388" s="140"/>
      <c r="O388" s="140"/>
      <c r="P388" s="140"/>
      <c r="Q388" s="140"/>
      <c r="R388" s="140"/>
      <c r="S388" s="140"/>
      <c r="T388" s="140"/>
      <c r="U388" s="140"/>
      <c r="V388" s="140"/>
      <c r="W388" s="140"/>
      <c r="X388" s="140"/>
      <c r="Y388" s="140"/>
      <c r="Z388" s="140"/>
    </row>
    <row r="389" spans="1:26" ht="34.5" customHeight="1">
      <c r="A389" s="140"/>
      <c r="B389" s="140"/>
      <c r="C389" s="140"/>
      <c r="D389" s="140"/>
      <c r="E389" s="140"/>
      <c r="F389" s="140"/>
      <c r="G389" s="140"/>
      <c r="H389" s="140"/>
      <c r="I389" s="140"/>
      <c r="J389" s="140"/>
      <c r="K389" s="140"/>
      <c r="L389" s="140"/>
      <c r="M389" s="140"/>
      <c r="N389" s="140"/>
      <c r="O389" s="140"/>
      <c r="P389" s="140"/>
      <c r="Q389" s="140"/>
      <c r="R389" s="140"/>
      <c r="S389" s="140"/>
      <c r="T389" s="140"/>
      <c r="U389" s="140"/>
      <c r="V389" s="140"/>
      <c r="W389" s="140"/>
      <c r="X389" s="140"/>
      <c r="Y389" s="140"/>
      <c r="Z389" s="140"/>
    </row>
    <row r="390" spans="1:26" ht="34.5" customHeight="1">
      <c r="A390" s="140"/>
      <c r="B390" s="140"/>
      <c r="C390" s="140"/>
      <c r="D390" s="140"/>
      <c r="E390" s="140"/>
      <c r="F390" s="140"/>
      <c r="G390" s="140"/>
      <c r="H390" s="140"/>
      <c r="I390" s="140"/>
      <c r="J390" s="140"/>
      <c r="K390" s="140"/>
      <c r="L390" s="140"/>
      <c r="M390" s="140"/>
      <c r="N390" s="140"/>
      <c r="O390" s="140"/>
      <c r="P390" s="140"/>
      <c r="Q390" s="140"/>
      <c r="R390" s="140"/>
      <c r="S390" s="140"/>
      <c r="T390" s="140"/>
      <c r="U390" s="140"/>
      <c r="V390" s="140"/>
      <c r="W390" s="140"/>
      <c r="X390" s="140"/>
      <c r="Y390" s="140"/>
      <c r="Z390" s="140"/>
    </row>
    <row r="391" spans="1:26" ht="34.5" customHeight="1">
      <c r="A391" s="140"/>
      <c r="B391" s="140"/>
      <c r="C391" s="140"/>
      <c r="D391" s="140"/>
      <c r="E391" s="140"/>
      <c r="F391" s="140"/>
      <c r="G391" s="140"/>
      <c r="H391" s="140"/>
      <c r="I391" s="140"/>
      <c r="J391" s="140"/>
      <c r="K391" s="140"/>
      <c r="L391" s="140"/>
      <c r="M391" s="140"/>
      <c r="N391" s="140"/>
      <c r="O391" s="140"/>
      <c r="P391" s="140"/>
      <c r="Q391" s="140"/>
      <c r="R391" s="140"/>
      <c r="S391" s="140"/>
      <c r="T391" s="140"/>
      <c r="U391" s="140"/>
      <c r="V391" s="140"/>
      <c r="W391" s="140"/>
      <c r="X391" s="140"/>
      <c r="Y391" s="140"/>
      <c r="Z391" s="140"/>
    </row>
    <row r="392" spans="1:26" ht="34.5" customHeight="1">
      <c r="A392" s="140"/>
      <c r="B392" s="140"/>
      <c r="C392" s="140"/>
      <c r="D392" s="140"/>
      <c r="E392" s="140"/>
      <c r="F392" s="140"/>
      <c r="G392" s="140"/>
      <c r="H392" s="140"/>
      <c r="I392" s="140"/>
      <c r="J392" s="140"/>
      <c r="K392" s="140"/>
      <c r="L392" s="140"/>
      <c r="M392" s="140"/>
      <c r="N392" s="140"/>
      <c r="O392" s="140"/>
      <c r="P392" s="140"/>
      <c r="Q392" s="140"/>
      <c r="R392" s="140"/>
      <c r="S392" s="140"/>
      <c r="T392" s="140"/>
      <c r="U392" s="140"/>
      <c r="V392" s="140"/>
      <c r="W392" s="140"/>
      <c r="X392" s="140"/>
      <c r="Y392" s="140"/>
      <c r="Z392" s="140"/>
    </row>
    <row r="393" spans="1:26" ht="34.5" customHeight="1">
      <c r="A393" s="140"/>
      <c r="B393" s="140"/>
      <c r="C393" s="140"/>
      <c r="D393" s="140"/>
      <c r="E393" s="140"/>
      <c r="F393" s="140"/>
      <c r="G393" s="140"/>
      <c r="H393" s="140"/>
      <c r="I393" s="140"/>
      <c r="J393" s="140"/>
      <c r="K393" s="140"/>
      <c r="L393" s="140"/>
      <c r="M393" s="140"/>
      <c r="N393" s="140"/>
      <c r="O393" s="140"/>
      <c r="P393" s="140"/>
      <c r="Q393" s="140"/>
      <c r="R393" s="140"/>
      <c r="S393" s="140"/>
      <c r="T393" s="140"/>
      <c r="U393" s="140"/>
      <c r="V393" s="140"/>
      <c r="W393" s="140"/>
      <c r="X393" s="140"/>
      <c r="Y393" s="140"/>
      <c r="Z393" s="140"/>
    </row>
    <row r="394" spans="1:26" ht="34.5" customHeight="1">
      <c r="A394" s="140"/>
      <c r="B394" s="140"/>
      <c r="C394" s="140"/>
      <c r="D394" s="140"/>
      <c r="E394" s="140"/>
      <c r="F394" s="140"/>
      <c r="G394" s="140"/>
      <c r="H394" s="140"/>
      <c r="I394" s="140"/>
      <c r="J394" s="140"/>
      <c r="K394" s="140"/>
      <c r="L394" s="140"/>
      <c r="M394" s="140"/>
      <c r="N394" s="140"/>
      <c r="O394" s="140"/>
      <c r="P394" s="140"/>
      <c r="Q394" s="140"/>
      <c r="R394" s="140"/>
      <c r="S394" s="140"/>
      <c r="T394" s="140"/>
      <c r="U394" s="140"/>
      <c r="V394" s="140"/>
      <c r="W394" s="140"/>
      <c r="X394" s="140"/>
      <c r="Y394" s="140"/>
      <c r="Z394" s="140"/>
    </row>
    <row r="395" spans="1:26" ht="34.5" customHeight="1">
      <c r="A395" s="140"/>
      <c r="B395" s="140"/>
      <c r="C395" s="140"/>
      <c r="D395" s="140"/>
      <c r="E395" s="140"/>
      <c r="F395" s="140"/>
      <c r="G395" s="140"/>
      <c r="H395" s="140"/>
      <c r="I395" s="140"/>
      <c r="J395" s="140"/>
      <c r="K395" s="140"/>
      <c r="L395" s="140"/>
      <c r="M395" s="140"/>
      <c r="N395" s="140"/>
      <c r="O395" s="140"/>
      <c r="P395" s="140"/>
      <c r="Q395" s="140"/>
      <c r="R395" s="140"/>
      <c r="S395" s="140"/>
      <c r="T395" s="140"/>
      <c r="U395" s="140"/>
      <c r="V395" s="140"/>
      <c r="W395" s="140"/>
      <c r="X395" s="140"/>
      <c r="Y395" s="140"/>
      <c r="Z395" s="140"/>
    </row>
    <row r="396" spans="1:26" ht="34.5" customHeight="1">
      <c r="A396" s="140"/>
      <c r="B396" s="140"/>
      <c r="C396" s="140"/>
      <c r="D396" s="140"/>
      <c r="E396" s="140"/>
      <c r="F396" s="140"/>
      <c r="G396" s="140"/>
      <c r="H396" s="140"/>
      <c r="I396" s="140"/>
      <c r="J396" s="140"/>
      <c r="K396" s="140"/>
      <c r="L396" s="140"/>
      <c r="M396" s="140"/>
      <c r="N396" s="140"/>
      <c r="O396" s="140"/>
      <c r="P396" s="140"/>
      <c r="Q396" s="140"/>
      <c r="R396" s="140"/>
      <c r="S396" s="140"/>
      <c r="T396" s="140"/>
      <c r="U396" s="140"/>
      <c r="V396" s="140"/>
      <c r="W396" s="140"/>
      <c r="X396" s="140"/>
      <c r="Y396" s="140"/>
      <c r="Z396" s="140"/>
    </row>
    <row r="397" spans="1:26" ht="34.5" customHeight="1">
      <c r="A397" s="140"/>
      <c r="B397" s="140"/>
      <c r="C397" s="140"/>
      <c r="D397" s="140"/>
      <c r="E397" s="140"/>
      <c r="F397" s="140"/>
      <c r="G397" s="140"/>
      <c r="H397" s="140"/>
      <c r="I397" s="140"/>
      <c r="J397" s="140"/>
      <c r="K397" s="140"/>
      <c r="L397" s="140"/>
      <c r="M397" s="140"/>
      <c r="N397" s="140"/>
      <c r="O397" s="140"/>
      <c r="P397" s="140"/>
      <c r="Q397" s="140"/>
      <c r="R397" s="140"/>
      <c r="S397" s="140"/>
      <c r="T397" s="140"/>
      <c r="U397" s="140"/>
      <c r="V397" s="140"/>
      <c r="W397" s="140"/>
      <c r="X397" s="140"/>
      <c r="Y397" s="140"/>
      <c r="Z397" s="140"/>
    </row>
    <row r="398" spans="1:26" ht="34.5" customHeight="1">
      <c r="A398" s="140"/>
      <c r="B398" s="140"/>
      <c r="C398" s="140"/>
      <c r="D398" s="140"/>
      <c r="E398" s="140"/>
      <c r="F398" s="140"/>
      <c r="G398" s="140"/>
      <c r="H398" s="140"/>
      <c r="I398" s="140"/>
      <c r="J398" s="140"/>
      <c r="K398" s="140"/>
      <c r="L398" s="140"/>
      <c r="M398" s="140"/>
      <c r="N398" s="140"/>
      <c r="O398" s="140"/>
      <c r="P398" s="140"/>
      <c r="Q398" s="140"/>
      <c r="R398" s="140"/>
      <c r="S398" s="140"/>
      <c r="T398" s="140"/>
      <c r="U398" s="140"/>
      <c r="V398" s="140"/>
      <c r="W398" s="140"/>
      <c r="X398" s="140"/>
      <c r="Y398" s="140"/>
      <c r="Z398" s="140"/>
    </row>
    <row r="399" spans="1:26" ht="34.5" customHeight="1">
      <c r="A399" s="140"/>
      <c r="B399" s="140"/>
      <c r="C399" s="140"/>
      <c r="D399" s="140"/>
      <c r="E399" s="140"/>
      <c r="F399" s="140"/>
      <c r="G399" s="140"/>
      <c r="H399" s="140"/>
      <c r="I399" s="140"/>
      <c r="J399" s="140"/>
      <c r="K399" s="140"/>
      <c r="L399" s="140"/>
      <c r="M399" s="140"/>
      <c r="N399" s="140"/>
      <c r="O399" s="140"/>
      <c r="P399" s="140"/>
      <c r="Q399" s="140"/>
      <c r="R399" s="140"/>
      <c r="S399" s="140"/>
      <c r="T399" s="140"/>
      <c r="U399" s="140"/>
      <c r="V399" s="140"/>
      <c r="W399" s="140"/>
      <c r="X399" s="140"/>
      <c r="Y399" s="140"/>
      <c r="Z399" s="140"/>
    </row>
    <row r="400" spans="1:26" ht="34.5" customHeight="1">
      <c r="A400" s="140"/>
      <c r="B400" s="140"/>
      <c r="C400" s="140"/>
      <c r="D400" s="140"/>
      <c r="E400" s="140"/>
      <c r="F400" s="140"/>
      <c r="G400" s="140"/>
      <c r="H400" s="140"/>
      <c r="I400" s="140"/>
      <c r="J400" s="140"/>
      <c r="K400" s="140"/>
      <c r="L400" s="140"/>
      <c r="M400" s="140"/>
      <c r="N400" s="140"/>
      <c r="O400" s="140"/>
      <c r="P400" s="140"/>
      <c r="Q400" s="140"/>
      <c r="R400" s="140"/>
      <c r="S400" s="140"/>
      <c r="T400" s="140"/>
      <c r="U400" s="140"/>
      <c r="V400" s="140"/>
      <c r="W400" s="140"/>
      <c r="X400" s="140"/>
      <c r="Y400" s="140"/>
      <c r="Z400" s="140"/>
    </row>
    <row r="401" spans="1:26" ht="34.5" customHeight="1">
      <c r="A401" s="140"/>
      <c r="B401" s="140"/>
      <c r="C401" s="140"/>
      <c r="D401" s="140"/>
      <c r="E401" s="140"/>
      <c r="F401" s="140"/>
      <c r="G401" s="140"/>
      <c r="H401" s="140"/>
      <c r="I401" s="140"/>
      <c r="J401" s="140"/>
      <c r="K401" s="140"/>
      <c r="L401" s="140"/>
      <c r="M401" s="140"/>
      <c r="N401" s="140"/>
      <c r="O401" s="140"/>
      <c r="P401" s="140"/>
      <c r="Q401" s="140"/>
      <c r="R401" s="140"/>
      <c r="S401" s="140"/>
      <c r="T401" s="140"/>
      <c r="U401" s="140"/>
      <c r="V401" s="140"/>
      <c r="W401" s="140"/>
      <c r="X401" s="140"/>
      <c r="Y401" s="140"/>
      <c r="Z401" s="140"/>
    </row>
    <row r="402" spans="1:26" ht="34.5" customHeight="1">
      <c r="A402" s="140"/>
      <c r="B402" s="140"/>
      <c r="C402" s="140"/>
      <c r="D402" s="140"/>
      <c r="E402" s="140"/>
      <c r="F402" s="140"/>
      <c r="G402" s="140"/>
      <c r="H402" s="140"/>
      <c r="I402" s="140"/>
      <c r="J402" s="140"/>
      <c r="K402" s="140"/>
      <c r="L402" s="140"/>
      <c r="M402" s="140"/>
      <c r="N402" s="140"/>
      <c r="O402" s="140"/>
      <c r="P402" s="140"/>
      <c r="Q402" s="140"/>
      <c r="R402" s="140"/>
      <c r="S402" s="140"/>
      <c r="T402" s="140"/>
      <c r="U402" s="140"/>
      <c r="V402" s="140"/>
      <c r="W402" s="140"/>
      <c r="X402" s="140"/>
      <c r="Y402" s="140"/>
      <c r="Z402" s="140"/>
    </row>
    <row r="403" spans="1:26" ht="34.5" customHeight="1">
      <c r="A403" s="140"/>
      <c r="B403" s="140"/>
      <c r="C403" s="140"/>
      <c r="D403" s="140"/>
      <c r="E403" s="140"/>
      <c r="F403" s="140"/>
      <c r="G403" s="140"/>
      <c r="H403" s="140"/>
      <c r="I403" s="140"/>
      <c r="J403" s="140"/>
      <c r="K403" s="140"/>
      <c r="L403" s="140"/>
      <c r="M403" s="140"/>
      <c r="N403" s="140"/>
      <c r="O403" s="140"/>
      <c r="P403" s="140"/>
      <c r="Q403" s="140"/>
      <c r="R403" s="140"/>
      <c r="S403" s="140"/>
      <c r="T403" s="140"/>
      <c r="U403" s="140"/>
      <c r="V403" s="140"/>
      <c r="W403" s="140"/>
      <c r="X403" s="140"/>
      <c r="Y403" s="140"/>
      <c r="Z403" s="140"/>
    </row>
    <row r="404" spans="1:26" ht="34.5" customHeight="1">
      <c r="A404" s="140"/>
      <c r="B404" s="140"/>
      <c r="C404" s="140"/>
      <c r="D404" s="140"/>
      <c r="E404" s="140"/>
      <c r="F404" s="140"/>
      <c r="G404" s="140"/>
      <c r="H404" s="140"/>
      <c r="I404" s="140"/>
      <c r="J404" s="140"/>
      <c r="K404" s="140"/>
      <c r="L404" s="140"/>
      <c r="M404" s="140"/>
      <c r="N404" s="140"/>
      <c r="O404" s="140"/>
      <c r="P404" s="140"/>
      <c r="Q404" s="140"/>
      <c r="R404" s="140"/>
      <c r="S404" s="140"/>
      <c r="T404" s="140"/>
      <c r="U404" s="140"/>
      <c r="V404" s="140"/>
      <c r="W404" s="140"/>
      <c r="X404" s="140"/>
      <c r="Y404" s="140"/>
      <c r="Z404" s="140"/>
    </row>
    <row r="405" spans="1:26" ht="34.5" customHeight="1">
      <c r="A405" s="140"/>
      <c r="B405" s="140"/>
      <c r="C405" s="140"/>
      <c r="D405" s="140"/>
      <c r="E405" s="140"/>
      <c r="F405" s="140"/>
      <c r="G405" s="140"/>
      <c r="H405" s="140"/>
      <c r="I405" s="140"/>
      <c r="J405" s="140"/>
      <c r="K405" s="140"/>
      <c r="L405" s="140"/>
      <c r="M405" s="140"/>
      <c r="N405" s="140"/>
      <c r="O405" s="140"/>
      <c r="P405" s="140"/>
      <c r="Q405" s="140"/>
      <c r="R405" s="140"/>
      <c r="S405" s="140"/>
      <c r="T405" s="140"/>
      <c r="U405" s="140"/>
      <c r="V405" s="140"/>
      <c r="W405" s="140"/>
      <c r="X405" s="140"/>
      <c r="Y405" s="140"/>
      <c r="Z405" s="140"/>
    </row>
    <row r="406" spans="1:26" ht="34.5" customHeight="1">
      <c r="A406" s="140"/>
      <c r="B406" s="140"/>
      <c r="C406" s="140"/>
      <c r="D406" s="140"/>
      <c r="E406" s="140"/>
      <c r="F406" s="140"/>
      <c r="G406" s="140"/>
      <c r="H406" s="140"/>
      <c r="I406" s="140"/>
      <c r="J406" s="140"/>
      <c r="K406" s="140"/>
      <c r="L406" s="140"/>
      <c r="M406" s="140"/>
      <c r="N406" s="140"/>
      <c r="O406" s="140"/>
      <c r="P406" s="140"/>
      <c r="Q406" s="140"/>
      <c r="R406" s="140"/>
      <c r="S406" s="140"/>
      <c r="T406" s="140"/>
      <c r="U406" s="140"/>
      <c r="V406" s="140"/>
      <c r="W406" s="140"/>
      <c r="X406" s="140"/>
      <c r="Y406" s="140"/>
      <c r="Z406" s="140"/>
    </row>
    <row r="407" spans="1:26" ht="34.5" customHeight="1">
      <c r="A407" s="140"/>
      <c r="B407" s="140"/>
      <c r="C407" s="140"/>
      <c r="D407" s="140"/>
      <c r="E407" s="140"/>
      <c r="F407" s="140"/>
      <c r="G407" s="140"/>
      <c r="H407" s="140"/>
      <c r="I407" s="140"/>
      <c r="J407" s="140"/>
      <c r="K407" s="140"/>
      <c r="L407" s="140"/>
      <c r="M407" s="140"/>
      <c r="N407" s="140"/>
      <c r="O407" s="140"/>
      <c r="P407" s="140"/>
      <c r="Q407" s="140"/>
      <c r="R407" s="140"/>
      <c r="S407" s="140"/>
      <c r="T407" s="140"/>
      <c r="U407" s="140"/>
      <c r="V407" s="140"/>
      <c r="W407" s="140"/>
      <c r="X407" s="140"/>
      <c r="Y407" s="140"/>
      <c r="Z407" s="140"/>
    </row>
    <row r="408" spans="1:26" ht="34.5" customHeight="1">
      <c r="A408" s="140"/>
      <c r="B408" s="140"/>
      <c r="C408" s="140"/>
      <c r="D408" s="140"/>
      <c r="E408" s="140"/>
      <c r="F408" s="140"/>
      <c r="G408" s="140"/>
      <c r="H408" s="140"/>
      <c r="I408" s="140"/>
      <c r="J408" s="140"/>
      <c r="K408" s="140"/>
      <c r="L408" s="140"/>
      <c r="M408" s="140"/>
      <c r="N408" s="140"/>
      <c r="O408" s="140"/>
      <c r="P408" s="140"/>
      <c r="Q408" s="140"/>
      <c r="R408" s="140"/>
      <c r="S408" s="140"/>
      <c r="T408" s="140"/>
      <c r="U408" s="140"/>
      <c r="V408" s="140"/>
      <c r="W408" s="140"/>
      <c r="X408" s="140"/>
      <c r="Y408" s="140"/>
      <c r="Z408" s="140"/>
    </row>
    <row r="409" spans="1:26" ht="34.5" customHeight="1">
      <c r="A409" s="140"/>
      <c r="B409" s="140"/>
      <c r="C409" s="140"/>
      <c r="D409" s="140"/>
      <c r="E409" s="140"/>
      <c r="F409" s="140"/>
      <c r="G409" s="140"/>
      <c r="H409" s="140"/>
      <c r="I409" s="140"/>
      <c r="J409" s="140"/>
      <c r="K409" s="140"/>
      <c r="L409" s="140"/>
      <c r="M409" s="140"/>
      <c r="N409" s="140"/>
      <c r="O409" s="140"/>
      <c r="P409" s="140"/>
      <c r="Q409" s="140"/>
      <c r="R409" s="140"/>
      <c r="S409" s="140"/>
      <c r="T409" s="140"/>
      <c r="U409" s="140"/>
      <c r="V409" s="140"/>
      <c r="W409" s="140"/>
      <c r="X409" s="140"/>
      <c r="Y409" s="140"/>
      <c r="Z409" s="140"/>
    </row>
    <row r="410" spans="1:26" ht="34.5" customHeight="1">
      <c r="A410" s="140"/>
      <c r="B410" s="140"/>
      <c r="C410" s="140"/>
      <c r="D410" s="140"/>
      <c r="E410" s="140"/>
      <c r="F410" s="140"/>
      <c r="G410" s="140"/>
      <c r="H410" s="140"/>
      <c r="I410" s="140"/>
      <c r="J410" s="140"/>
      <c r="K410" s="140"/>
      <c r="L410" s="140"/>
      <c r="M410" s="140"/>
      <c r="N410" s="140"/>
      <c r="O410" s="140"/>
      <c r="P410" s="140"/>
      <c r="Q410" s="140"/>
      <c r="R410" s="140"/>
      <c r="S410" s="140"/>
      <c r="T410" s="140"/>
      <c r="U410" s="140"/>
      <c r="V410" s="140"/>
      <c r="W410" s="140"/>
      <c r="X410" s="140"/>
      <c r="Y410" s="140"/>
      <c r="Z410" s="140"/>
    </row>
    <row r="411" spans="1:26" ht="34.5" customHeight="1">
      <c r="A411" s="140"/>
      <c r="B411" s="140"/>
      <c r="C411" s="140"/>
      <c r="D411" s="140"/>
      <c r="E411" s="140"/>
      <c r="F411" s="140"/>
      <c r="G411" s="140"/>
      <c r="H411" s="140"/>
      <c r="I411" s="140"/>
      <c r="J411" s="140"/>
      <c r="K411" s="140"/>
      <c r="L411" s="140"/>
      <c r="M411" s="140"/>
      <c r="N411" s="140"/>
      <c r="O411" s="140"/>
      <c r="P411" s="140"/>
      <c r="Q411" s="140"/>
      <c r="R411" s="140"/>
      <c r="S411" s="140"/>
      <c r="T411" s="140"/>
      <c r="U411" s="140"/>
      <c r="V411" s="140"/>
      <c r="W411" s="140"/>
      <c r="X411" s="140"/>
      <c r="Y411" s="140"/>
      <c r="Z411" s="140"/>
    </row>
    <row r="412" spans="1:26" ht="34.5" customHeight="1">
      <c r="A412" s="140"/>
      <c r="B412" s="140"/>
      <c r="C412" s="140"/>
      <c r="D412" s="140"/>
      <c r="E412" s="140"/>
      <c r="F412" s="140"/>
      <c r="G412" s="140"/>
      <c r="H412" s="140"/>
      <c r="I412" s="140"/>
      <c r="J412" s="140"/>
      <c r="K412" s="140"/>
      <c r="L412" s="140"/>
      <c r="M412" s="140"/>
      <c r="N412" s="140"/>
      <c r="O412" s="140"/>
      <c r="P412" s="140"/>
      <c r="Q412" s="140"/>
      <c r="R412" s="140"/>
      <c r="S412" s="140"/>
      <c r="T412" s="140"/>
      <c r="U412" s="140"/>
      <c r="V412" s="140"/>
      <c r="W412" s="140"/>
      <c r="X412" s="140"/>
      <c r="Y412" s="140"/>
      <c r="Z412" s="140"/>
    </row>
    <row r="413" spans="1:26" ht="34.5" customHeight="1">
      <c r="A413" s="140"/>
      <c r="B413" s="140"/>
      <c r="C413" s="140"/>
      <c r="D413" s="140"/>
      <c r="E413" s="140"/>
      <c r="F413" s="140"/>
      <c r="G413" s="140"/>
      <c r="H413" s="140"/>
      <c r="I413" s="140"/>
      <c r="J413" s="140"/>
      <c r="K413" s="140"/>
      <c r="L413" s="140"/>
      <c r="M413" s="140"/>
      <c r="N413" s="140"/>
      <c r="O413" s="140"/>
      <c r="P413" s="140"/>
      <c r="Q413" s="140"/>
      <c r="R413" s="140"/>
      <c r="S413" s="140"/>
      <c r="T413" s="140"/>
      <c r="U413" s="140"/>
      <c r="V413" s="140"/>
      <c r="W413" s="140"/>
      <c r="X413" s="140"/>
      <c r="Y413" s="140"/>
      <c r="Z413" s="140"/>
    </row>
    <row r="414" spans="1:26" ht="34.5" customHeight="1">
      <c r="A414" s="140"/>
      <c r="B414" s="140"/>
      <c r="C414" s="140"/>
      <c r="D414" s="140"/>
      <c r="E414" s="140"/>
      <c r="F414" s="140"/>
      <c r="G414" s="140"/>
      <c r="H414" s="140"/>
      <c r="I414" s="140"/>
      <c r="J414" s="140"/>
      <c r="K414" s="140"/>
      <c r="L414" s="140"/>
      <c r="M414" s="140"/>
      <c r="N414" s="140"/>
      <c r="O414" s="140"/>
      <c r="P414" s="140"/>
      <c r="Q414" s="140"/>
      <c r="R414" s="140"/>
      <c r="S414" s="140"/>
      <c r="T414" s="140"/>
      <c r="U414" s="140"/>
      <c r="V414" s="140"/>
      <c r="W414" s="140"/>
      <c r="X414" s="140"/>
      <c r="Y414" s="140"/>
      <c r="Z414" s="140"/>
    </row>
    <row r="415" spans="1:26" ht="34.5" customHeight="1">
      <c r="A415" s="140"/>
      <c r="B415" s="140"/>
      <c r="C415" s="140"/>
      <c r="D415" s="140"/>
      <c r="E415" s="140"/>
      <c r="F415" s="140"/>
      <c r="G415" s="140"/>
      <c r="H415" s="140"/>
      <c r="I415" s="140"/>
      <c r="J415" s="140"/>
      <c r="K415" s="140"/>
      <c r="L415" s="140"/>
      <c r="M415" s="140"/>
      <c r="N415" s="140"/>
      <c r="O415" s="140"/>
      <c r="P415" s="140"/>
      <c r="Q415" s="140"/>
      <c r="R415" s="140"/>
      <c r="S415" s="140"/>
      <c r="T415" s="140"/>
      <c r="U415" s="140"/>
      <c r="V415" s="140"/>
      <c r="W415" s="140"/>
      <c r="X415" s="140"/>
      <c r="Y415" s="140"/>
      <c r="Z415" s="140"/>
    </row>
    <row r="416" spans="1:26" ht="34.5" customHeight="1">
      <c r="A416" s="140"/>
      <c r="B416" s="140"/>
      <c r="C416" s="140"/>
      <c r="D416" s="140"/>
      <c r="E416" s="140"/>
      <c r="F416" s="140"/>
      <c r="G416" s="140"/>
      <c r="H416" s="140"/>
      <c r="I416" s="140"/>
      <c r="J416" s="140"/>
      <c r="K416" s="140"/>
      <c r="L416" s="140"/>
      <c r="M416" s="140"/>
      <c r="N416" s="140"/>
      <c r="O416" s="140"/>
      <c r="P416" s="140"/>
      <c r="Q416" s="140"/>
      <c r="R416" s="140"/>
      <c r="S416" s="140"/>
      <c r="T416" s="140"/>
      <c r="U416" s="140"/>
      <c r="V416" s="140"/>
      <c r="W416" s="140"/>
      <c r="X416" s="140"/>
      <c r="Y416" s="140"/>
      <c r="Z416" s="140"/>
    </row>
    <row r="417" spans="1:26" ht="34.5" customHeight="1">
      <c r="A417" s="140"/>
      <c r="B417" s="140"/>
      <c r="C417" s="140"/>
      <c r="D417" s="140"/>
      <c r="E417" s="140"/>
      <c r="F417" s="140"/>
      <c r="G417" s="140"/>
      <c r="H417" s="140"/>
      <c r="I417" s="140"/>
      <c r="J417" s="140"/>
      <c r="K417" s="140"/>
      <c r="L417" s="140"/>
      <c r="M417" s="140"/>
      <c r="N417" s="140"/>
      <c r="O417" s="140"/>
      <c r="P417" s="140"/>
      <c r="Q417" s="140"/>
      <c r="R417" s="140"/>
      <c r="S417" s="140"/>
      <c r="T417" s="140"/>
      <c r="U417" s="140"/>
      <c r="V417" s="140"/>
      <c r="W417" s="140"/>
      <c r="X417" s="140"/>
      <c r="Y417" s="140"/>
      <c r="Z417" s="140"/>
    </row>
    <row r="418" spans="1:26" ht="34.5" customHeight="1">
      <c r="A418" s="140"/>
      <c r="B418" s="140"/>
      <c r="C418" s="140"/>
      <c r="D418" s="140"/>
      <c r="E418" s="140"/>
      <c r="F418" s="140"/>
      <c r="G418" s="140"/>
      <c r="H418" s="140"/>
      <c r="I418" s="140"/>
      <c r="J418" s="140"/>
      <c r="K418" s="140"/>
      <c r="L418" s="140"/>
      <c r="M418" s="140"/>
      <c r="N418" s="140"/>
      <c r="O418" s="140"/>
      <c r="P418" s="140"/>
      <c r="Q418" s="140"/>
      <c r="R418" s="140"/>
      <c r="S418" s="140"/>
      <c r="T418" s="140"/>
      <c r="U418" s="140"/>
      <c r="V418" s="140"/>
      <c r="W418" s="140"/>
      <c r="X418" s="140"/>
      <c r="Y418" s="140"/>
      <c r="Z418" s="140"/>
    </row>
    <row r="419" spans="1:26" ht="34.5" customHeight="1">
      <c r="A419" s="140"/>
      <c r="B419" s="140"/>
      <c r="C419" s="140"/>
      <c r="D419" s="140"/>
      <c r="E419" s="140"/>
      <c r="F419" s="140"/>
      <c r="G419" s="140"/>
      <c r="H419" s="140"/>
      <c r="I419" s="140"/>
      <c r="J419" s="140"/>
      <c r="K419" s="140"/>
      <c r="L419" s="140"/>
      <c r="M419" s="140"/>
      <c r="N419" s="140"/>
      <c r="O419" s="140"/>
      <c r="P419" s="140"/>
      <c r="Q419" s="140"/>
      <c r="R419" s="140"/>
      <c r="S419" s="140"/>
      <c r="T419" s="140"/>
      <c r="U419" s="140"/>
      <c r="V419" s="140"/>
      <c r="W419" s="140"/>
      <c r="X419" s="140"/>
      <c r="Y419" s="140"/>
      <c r="Z419" s="140"/>
    </row>
    <row r="420" spans="1:26" ht="34.5" customHeight="1">
      <c r="A420" s="140"/>
      <c r="B420" s="140"/>
      <c r="C420" s="140"/>
      <c r="D420" s="140"/>
      <c r="E420" s="140"/>
      <c r="F420" s="140"/>
      <c r="G420" s="140"/>
      <c r="H420" s="140"/>
      <c r="I420" s="140"/>
      <c r="J420" s="140"/>
      <c r="K420" s="140"/>
      <c r="L420" s="140"/>
      <c r="M420" s="140"/>
      <c r="N420" s="140"/>
      <c r="O420" s="140"/>
      <c r="P420" s="140"/>
      <c r="Q420" s="140"/>
      <c r="R420" s="140"/>
      <c r="S420" s="140"/>
      <c r="T420" s="140"/>
      <c r="U420" s="140"/>
      <c r="V420" s="140"/>
      <c r="W420" s="140"/>
      <c r="X420" s="140"/>
      <c r="Y420" s="140"/>
      <c r="Z420" s="140"/>
    </row>
    <row r="421" spans="1:26" ht="34.5" customHeight="1">
      <c r="A421" s="140"/>
      <c r="B421" s="140"/>
      <c r="C421" s="140"/>
      <c r="D421" s="140"/>
      <c r="E421" s="140"/>
      <c r="F421" s="140"/>
      <c r="G421" s="140"/>
      <c r="H421" s="140"/>
      <c r="I421" s="140"/>
      <c r="J421" s="140"/>
      <c r="K421" s="140"/>
      <c r="L421" s="140"/>
      <c r="M421" s="140"/>
      <c r="N421" s="140"/>
      <c r="O421" s="140"/>
      <c r="P421" s="140"/>
      <c r="Q421" s="140"/>
      <c r="R421" s="140"/>
      <c r="S421" s="140"/>
      <c r="T421" s="140"/>
      <c r="U421" s="140"/>
      <c r="V421" s="140"/>
      <c r="W421" s="140"/>
      <c r="X421" s="140"/>
      <c r="Y421" s="140"/>
      <c r="Z421" s="140"/>
    </row>
    <row r="422" spans="1:26" ht="34.5" customHeight="1">
      <c r="A422" s="140"/>
      <c r="B422" s="140"/>
      <c r="C422" s="140"/>
      <c r="D422" s="140"/>
      <c r="E422" s="140"/>
      <c r="F422" s="140"/>
      <c r="G422" s="140"/>
      <c r="H422" s="140"/>
      <c r="I422" s="140"/>
      <c r="J422" s="140"/>
      <c r="K422" s="140"/>
      <c r="L422" s="140"/>
      <c r="M422" s="140"/>
      <c r="N422" s="140"/>
      <c r="O422" s="140"/>
      <c r="P422" s="140"/>
      <c r="Q422" s="140"/>
      <c r="R422" s="140"/>
      <c r="S422" s="140"/>
      <c r="T422" s="140"/>
      <c r="U422" s="140"/>
      <c r="V422" s="140"/>
      <c r="W422" s="140"/>
      <c r="X422" s="140"/>
      <c r="Y422" s="140"/>
      <c r="Z422" s="140"/>
    </row>
    <row r="423" spans="1:26" ht="34.5" customHeight="1">
      <c r="A423" s="140"/>
      <c r="B423" s="140"/>
      <c r="C423" s="140"/>
      <c r="D423" s="140"/>
      <c r="E423" s="140"/>
      <c r="F423" s="140"/>
      <c r="G423" s="140"/>
      <c r="H423" s="140"/>
      <c r="I423" s="140"/>
      <c r="J423" s="140"/>
      <c r="K423" s="140"/>
      <c r="L423" s="140"/>
      <c r="M423" s="140"/>
      <c r="N423" s="140"/>
      <c r="O423" s="140"/>
      <c r="P423" s="140"/>
      <c r="Q423" s="140"/>
      <c r="R423" s="140"/>
      <c r="S423" s="140"/>
      <c r="T423" s="140"/>
      <c r="U423" s="140"/>
      <c r="V423" s="140"/>
      <c r="W423" s="140"/>
      <c r="X423" s="140"/>
      <c r="Y423" s="140"/>
      <c r="Z423" s="140"/>
    </row>
    <row r="424" spans="1:26" ht="34.5" customHeight="1">
      <c r="A424" s="140"/>
      <c r="B424" s="140"/>
      <c r="C424" s="140"/>
      <c r="D424" s="140"/>
      <c r="E424" s="140"/>
      <c r="F424" s="140"/>
      <c r="G424" s="140"/>
      <c r="H424" s="140"/>
      <c r="I424" s="140"/>
      <c r="J424" s="140"/>
      <c r="K424" s="140"/>
      <c r="L424" s="140"/>
      <c r="M424" s="140"/>
      <c r="N424" s="140"/>
      <c r="O424" s="140"/>
      <c r="P424" s="140"/>
      <c r="Q424" s="140"/>
      <c r="R424" s="140"/>
      <c r="S424" s="140"/>
      <c r="T424" s="140"/>
      <c r="U424" s="140"/>
      <c r="V424" s="140"/>
      <c r="W424" s="140"/>
      <c r="X424" s="140"/>
      <c r="Y424" s="140"/>
      <c r="Z424" s="140"/>
    </row>
    <row r="425" spans="1:26" ht="34.5" customHeight="1">
      <c r="A425" s="140"/>
      <c r="B425" s="140"/>
      <c r="C425" s="140"/>
      <c r="D425" s="140"/>
      <c r="E425" s="140"/>
      <c r="F425" s="140"/>
      <c r="G425" s="140"/>
      <c r="H425" s="140"/>
      <c r="I425" s="140"/>
      <c r="J425" s="140"/>
      <c r="K425" s="140"/>
      <c r="L425" s="140"/>
      <c r="M425" s="140"/>
      <c r="N425" s="140"/>
      <c r="O425" s="140"/>
      <c r="P425" s="140"/>
      <c r="Q425" s="140"/>
      <c r="R425" s="140"/>
      <c r="S425" s="140"/>
      <c r="T425" s="140"/>
      <c r="U425" s="140"/>
      <c r="V425" s="140"/>
      <c r="W425" s="140"/>
      <c r="X425" s="140"/>
      <c r="Y425" s="140"/>
      <c r="Z425" s="140"/>
    </row>
    <row r="426" spans="1:26" ht="34.5" customHeight="1">
      <c r="A426" s="140"/>
      <c r="B426" s="140"/>
      <c r="C426" s="140"/>
      <c r="D426" s="140"/>
      <c r="E426" s="140"/>
      <c r="F426" s="140"/>
      <c r="G426" s="140"/>
      <c r="H426" s="140"/>
      <c r="I426" s="140"/>
      <c r="J426" s="140"/>
      <c r="K426" s="140"/>
      <c r="L426" s="140"/>
      <c r="M426" s="140"/>
      <c r="N426" s="140"/>
      <c r="O426" s="140"/>
      <c r="P426" s="140"/>
      <c r="Q426" s="140"/>
      <c r="R426" s="140"/>
      <c r="S426" s="140"/>
      <c r="T426" s="140"/>
      <c r="U426" s="140"/>
      <c r="V426" s="140"/>
      <c r="W426" s="140"/>
      <c r="X426" s="140"/>
      <c r="Y426" s="140"/>
      <c r="Z426" s="140"/>
    </row>
    <row r="427" spans="1:26" ht="34.5" customHeight="1">
      <c r="A427" s="140"/>
      <c r="B427" s="140"/>
      <c r="C427" s="140"/>
      <c r="D427" s="140"/>
      <c r="E427" s="140"/>
      <c r="F427" s="140"/>
      <c r="G427" s="140"/>
      <c r="H427" s="140"/>
      <c r="I427" s="140"/>
      <c r="J427" s="140"/>
      <c r="K427" s="140"/>
      <c r="L427" s="140"/>
      <c r="M427" s="140"/>
      <c r="N427" s="140"/>
      <c r="O427" s="140"/>
      <c r="P427" s="140"/>
      <c r="Q427" s="140"/>
      <c r="R427" s="140"/>
      <c r="S427" s="140"/>
      <c r="T427" s="140"/>
      <c r="U427" s="140"/>
      <c r="V427" s="140"/>
      <c r="W427" s="140"/>
      <c r="X427" s="140"/>
      <c r="Y427" s="140"/>
      <c r="Z427" s="140"/>
    </row>
    <row r="428" spans="1:26" ht="34.5" customHeight="1">
      <c r="A428" s="140"/>
      <c r="B428" s="140"/>
      <c r="C428" s="140"/>
      <c r="D428" s="140"/>
      <c r="E428" s="140"/>
      <c r="F428" s="140"/>
      <c r="G428" s="140"/>
      <c r="H428" s="140"/>
      <c r="I428" s="140"/>
      <c r="J428" s="140"/>
      <c r="K428" s="140"/>
      <c r="L428" s="140"/>
      <c r="M428" s="140"/>
      <c r="N428" s="140"/>
      <c r="O428" s="140"/>
      <c r="P428" s="140"/>
      <c r="Q428" s="140"/>
      <c r="R428" s="140"/>
      <c r="S428" s="140"/>
      <c r="T428" s="140"/>
      <c r="U428" s="140"/>
      <c r="V428" s="140"/>
      <c r="W428" s="140"/>
      <c r="X428" s="140"/>
      <c r="Y428" s="140"/>
      <c r="Z428" s="140"/>
    </row>
    <row r="429" spans="1:26" ht="34.5" customHeight="1">
      <c r="A429" s="140"/>
      <c r="B429" s="140"/>
      <c r="C429" s="140"/>
      <c r="D429" s="140"/>
      <c r="E429" s="140"/>
      <c r="F429" s="140"/>
      <c r="G429" s="140"/>
      <c r="H429" s="140"/>
      <c r="I429" s="140"/>
      <c r="J429" s="140"/>
      <c r="K429" s="140"/>
      <c r="L429" s="140"/>
      <c r="M429" s="140"/>
      <c r="N429" s="140"/>
      <c r="O429" s="140"/>
      <c r="P429" s="140"/>
      <c r="Q429" s="140"/>
      <c r="R429" s="140"/>
      <c r="S429" s="140"/>
      <c r="T429" s="140"/>
      <c r="U429" s="140"/>
      <c r="V429" s="140"/>
      <c r="W429" s="140"/>
      <c r="X429" s="140"/>
      <c r="Y429" s="140"/>
      <c r="Z429" s="140"/>
    </row>
    <row r="430" spans="1:26" ht="34.5" customHeight="1">
      <c r="A430" s="140"/>
      <c r="B430" s="140"/>
      <c r="C430" s="140"/>
      <c r="D430" s="140"/>
      <c r="E430" s="140"/>
      <c r="F430" s="140"/>
      <c r="G430" s="140"/>
      <c r="H430" s="140"/>
      <c r="I430" s="140"/>
      <c r="J430" s="140"/>
      <c r="K430" s="140"/>
      <c r="L430" s="140"/>
      <c r="M430" s="140"/>
      <c r="N430" s="140"/>
      <c r="O430" s="140"/>
      <c r="P430" s="140"/>
      <c r="Q430" s="140"/>
      <c r="R430" s="140"/>
      <c r="S430" s="140"/>
      <c r="T430" s="140"/>
      <c r="U430" s="140"/>
      <c r="V430" s="140"/>
      <c r="W430" s="140"/>
      <c r="X430" s="140"/>
      <c r="Y430" s="140"/>
      <c r="Z430" s="140"/>
    </row>
    <row r="431" spans="1:26" ht="34.5" customHeight="1">
      <c r="A431" s="140"/>
      <c r="B431" s="140"/>
      <c r="C431" s="140"/>
      <c r="D431" s="140"/>
      <c r="E431" s="140"/>
      <c r="F431" s="140"/>
      <c r="G431" s="140"/>
      <c r="H431" s="140"/>
      <c r="I431" s="140"/>
      <c r="J431" s="140"/>
      <c r="K431" s="140"/>
      <c r="L431" s="140"/>
      <c r="M431" s="140"/>
      <c r="N431" s="140"/>
      <c r="O431" s="140"/>
      <c r="P431" s="140"/>
      <c r="Q431" s="140"/>
      <c r="R431" s="140"/>
      <c r="S431" s="140"/>
      <c r="T431" s="140"/>
      <c r="U431" s="140"/>
      <c r="V431" s="140"/>
      <c r="W431" s="140"/>
      <c r="X431" s="140"/>
      <c r="Y431" s="140"/>
      <c r="Z431" s="140"/>
    </row>
    <row r="432" spans="1:26" ht="34.5" customHeight="1">
      <c r="A432" s="140"/>
      <c r="B432" s="140"/>
      <c r="C432" s="140"/>
      <c r="D432" s="140"/>
      <c r="E432" s="140"/>
      <c r="F432" s="140"/>
      <c r="G432" s="140"/>
      <c r="H432" s="140"/>
      <c r="I432" s="140"/>
      <c r="J432" s="140"/>
      <c r="K432" s="140"/>
      <c r="L432" s="140"/>
      <c r="M432" s="140"/>
      <c r="N432" s="140"/>
      <c r="O432" s="140"/>
      <c r="P432" s="140"/>
      <c r="Q432" s="140"/>
      <c r="R432" s="140"/>
      <c r="S432" s="140"/>
      <c r="T432" s="140"/>
      <c r="U432" s="140"/>
      <c r="V432" s="140"/>
      <c r="W432" s="140"/>
      <c r="X432" s="140"/>
      <c r="Y432" s="140"/>
      <c r="Z432" s="140"/>
    </row>
    <row r="433" spans="1:26" ht="34.5" customHeight="1">
      <c r="A433" s="140"/>
      <c r="B433" s="140"/>
      <c r="C433" s="140"/>
      <c r="D433" s="140"/>
      <c r="E433" s="140"/>
      <c r="F433" s="140"/>
      <c r="G433" s="140"/>
      <c r="H433" s="140"/>
      <c r="I433" s="140"/>
      <c r="J433" s="140"/>
      <c r="K433" s="140"/>
      <c r="L433" s="140"/>
      <c r="M433" s="140"/>
      <c r="N433" s="140"/>
      <c r="O433" s="140"/>
      <c r="P433" s="140"/>
      <c r="Q433" s="140"/>
      <c r="R433" s="140"/>
      <c r="S433" s="140"/>
      <c r="T433" s="140"/>
      <c r="U433" s="140"/>
      <c r="V433" s="140"/>
      <c r="W433" s="140"/>
      <c r="X433" s="140"/>
      <c r="Y433" s="140"/>
      <c r="Z433" s="140"/>
    </row>
    <row r="434" spans="1:26" ht="34.5" customHeight="1">
      <c r="A434" s="140"/>
      <c r="B434" s="140"/>
      <c r="C434" s="140"/>
      <c r="D434" s="140"/>
      <c r="E434" s="140"/>
      <c r="F434" s="140"/>
      <c r="G434" s="140"/>
      <c r="H434" s="140"/>
      <c r="I434" s="140"/>
      <c r="J434" s="140"/>
      <c r="K434" s="140"/>
      <c r="L434" s="140"/>
      <c r="M434" s="140"/>
      <c r="N434" s="140"/>
      <c r="O434" s="140"/>
      <c r="P434" s="140"/>
      <c r="Q434" s="140"/>
      <c r="R434" s="140"/>
      <c r="S434" s="140"/>
      <c r="T434" s="140"/>
      <c r="U434" s="140"/>
      <c r="V434" s="140"/>
      <c r="W434" s="140"/>
      <c r="X434" s="140"/>
      <c r="Y434" s="140"/>
      <c r="Z434" s="140"/>
    </row>
    <row r="435" spans="1:26" ht="34.5" customHeight="1">
      <c r="A435" s="140"/>
      <c r="B435" s="140"/>
      <c r="C435" s="140"/>
      <c r="D435" s="140"/>
      <c r="E435" s="140"/>
      <c r="F435" s="140"/>
      <c r="G435" s="140"/>
      <c r="H435" s="140"/>
      <c r="I435" s="140"/>
      <c r="J435" s="140"/>
      <c r="K435" s="140"/>
      <c r="L435" s="140"/>
      <c r="M435" s="140"/>
      <c r="N435" s="140"/>
      <c r="O435" s="140"/>
      <c r="P435" s="140"/>
      <c r="Q435" s="140"/>
      <c r="R435" s="140"/>
      <c r="S435" s="140"/>
      <c r="T435" s="140"/>
      <c r="U435" s="140"/>
      <c r="V435" s="140"/>
      <c r="W435" s="140"/>
      <c r="X435" s="140"/>
      <c r="Y435" s="140"/>
      <c r="Z435" s="140"/>
    </row>
    <row r="436" spans="1:26" ht="34.5" customHeight="1">
      <c r="A436" s="140"/>
      <c r="B436" s="140"/>
      <c r="C436" s="140"/>
      <c r="D436" s="140"/>
      <c r="E436" s="140"/>
      <c r="F436" s="140"/>
      <c r="G436" s="140"/>
      <c r="H436" s="140"/>
      <c r="I436" s="140"/>
      <c r="J436" s="140"/>
      <c r="K436" s="140"/>
      <c r="L436" s="140"/>
      <c r="M436" s="140"/>
      <c r="N436" s="140"/>
      <c r="O436" s="140"/>
      <c r="P436" s="140"/>
      <c r="Q436" s="140"/>
      <c r="R436" s="140"/>
      <c r="S436" s="140"/>
      <c r="T436" s="140"/>
      <c r="U436" s="140"/>
      <c r="V436" s="140"/>
      <c r="W436" s="140"/>
      <c r="X436" s="140"/>
      <c r="Y436" s="140"/>
      <c r="Z436" s="140"/>
    </row>
    <row r="437" spans="1:26" ht="34.5" customHeight="1">
      <c r="A437" s="140"/>
      <c r="B437" s="140"/>
      <c r="C437" s="140"/>
      <c r="D437" s="140"/>
      <c r="E437" s="140"/>
      <c r="F437" s="140"/>
      <c r="G437" s="140"/>
      <c r="H437" s="140"/>
      <c r="I437" s="140"/>
      <c r="J437" s="140"/>
      <c r="K437" s="140"/>
      <c r="L437" s="140"/>
      <c r="M437" s="140"/>
      <c r="N437" s="140"/>
      <c r="O437" s="140"/>
      <c r="P437" s="140"/>
      <c r="Q437" s="140"/>
      <c r="R437" s="140"/>
      <c r="S437" s="140"/>
      <c r="T437" s="140"/>
      <c r="U437" s="140"/>
      <c r="V437" s="140"/>
      <c r="W437" s="140"/>
      <c r="X437" s="140"/>
      <c r="Y437" s="140"/>
      <c r="Z437" s="140"/>
    </row>
    <row r="438" spans="1:26" ht="34.5" customHeight="1">
      <c r="A438" s="140"/>
      <c r="B438" s="140"/>
      <c r="C438" s="140"/>
      <c r="D438" s="140"/>
      <c r="E438" s="140"/>
      <c r="F438" s="140"/>
      <c r="G438" s="140"/>
      <c r="H438" s="140"/>
      <c r="I438" s="140"/>
      <c r="J438" s="140"/>
      <c r="K438" s="140"/>
      <c r="L438" s="140"/>
      <c r="M438" s="140"/>
      <c r="N438" s="140"/>
      <c r="O438" s="140"/>
      <c r="P438" s="140"/>
      <c r="Q438" s="140"/>
      <c r="R438" s="140"/>
      <c r="S438" s="140"/>
      <c r="T438" s="140"/>
      <c r="U438" s="140"/>
      <c r="V438" s="140"/>
      <c r="W438" s="140"/>
      <c r="X438" s="140"/>
      <c r="Y438" s="140"/>
      <c r="Z438" s="140"/>
    </row>
    <row r="439" spans="1:26" ht="34.5" customHeight="1">
      <c r="A439" s="140"/>
      <c r="B439" s="140"/>
      <c r="C439" s="140"/>
      <c r="D439" s="140"/>
      <c r="E439" s="140"/>
      <c r="F439" s="140"/>
      <c r="G439" s="140"/>
      <c r="H439" s="140"/>
      <c r="I439" s="140"/>
      <c r="J439" s="140"/>
      <c r="K439" s="140"/>
      <c r="L439" s="140"/>
      <c r="M439" s="140"/>
      <c r="N439" s="140"/>
      <c r="O439" s="140"/>
      <c r="P439" s="140"/>
      <c r="Q439" s="140"/>
      <c r="R439" s="140"/>
      <c r="S439" s="140"/>
      <c r="T439" s="140"/>
      <c r="U439" s="140"/>
      <c r="V439" s="140"/>
      <c r="W439" s="140"/>
      <c r="X439" s="140"/>
      <c r="Y439" s="140"/>
      <c r="Z439" s="140"/>
    </row>
    <row r="440" spans="1:26" ht="34.5" customHeight="1">
      <c r="A440" s="140"/>
      <c r="B440" s="140"/>
      <c r="C440" s="140"/>
      <c r="D440" s="140"/>
      <c r="E440" s="140"/>
      <c r="F440" s="140"/>
      <c r="G440" s="140"/>
      <c r="H440" s="140"/>
      <c r="I440" s="140"/>
      <c r="J440" s="140"/>
      <c r="K440" s="140"/>
      <c r="L440" s="140"/>
      <c r="M440" s="140"/>
      <c r="N440" s="140"/>
      <c r="O440" s="140"/>
      <c r="P440" s="140"/>
      <c r="Q440" s="140"/>
      <c r="R440" s="140"/>
      <c r="S440" s="140"/>
      <c r="T440" s="140"/>
      <c r="U440" s="140"/>
      <c r="V440" s="140"/>
      <c r="W440" s="140"/>
      <c r="X440" s="140"/>
      <c r="Y440" s="140"/>
      <c r="Z440" s="140"/>
    </row>
    <row r="441" spans="1:26" ht="34.5" customHeight="1">
      <c r="A441" s="140"/>
      <c r="B441" s="140"/>
      <c r="C441" s="140"/>
      <c r="D441" s="140"/>
      <c r="E441" s="140"/>
      <c r="F441" s="140"/>
      <c r="G441" s="140"/>
      <c r="H441" s="140"/>
      <c r="I441" s="140"/>
      <c r="J441" s="140"/>
      <c r="K441" s="140"/>
      <c r="L441" s="140"/>
      <c r="M441" s="140"/>
      <c r="N441" s="140"/>
      <c r="O441" s="140"/>
      <c r="P441" s="140"/>
      <c r="Q441" s="140"/>
      <c r="R441" s="140"/>
      <c r="S441" s="140"/>
      <c r="T441" s="140"/>
      <c r="U441" s="140"/>
      <c r="V441" s="140"/>
      <c r="W441" s="140"/>
      <c r="X441" s="140"/>
      <c r="Y441" s="140"/>
      <c r="Z441" s="140"/>
    </row>
    <row r="442" spans="1:26" ht="34.5" customHeight="1">
      <c r="A442" s="140"/>
      <c r="B442" s="140"/>
      <c r="C442" s="140"/>
      <c r="D442" s="140"/>
      <c r="E442" s="140"/>
      <c r="F442" s="140"/>
      <c r="G442" s="140"/>
      <c r="H442" s="140"/>
      <c r="I442" s="140"/>
      <c r="J442" s="140"/>
      <c r="K442" s="140"/>
      <c r="L442" s="140"/>
      <c r="M442" s="140"/>
      <c r="N442" s="140"/>
      <c r="O442" s="140"/>
      <c r="P442" s="140"/>
      <c r="Q442" s="140"/>
      <c r="R442" s="140"/>
      <c r="S442" s="140"/>
      <c r="T442" s="140"/>
      <c r="U442" s="140"/>
      <c r="V442" s="140"/>
      <c r="W442" s="140"/>
      <c r="X442" s="140"/>
      <c r="Y442" s="140"/>
      <c r="Z442" s="140"/>
    </row>
    <row r="443" spans="1:26" ht="34.5" customHeight="1">
      <c r="A443" s="140"/>
      <c r="B443" s="140"/>
      <c r="C443" s="140"/>
      <c r="D443" s="140"/>
      <c r="E443" s="140"/>
      <c r="F443" s="140"/>
      <c r="G443" s="140"/>
      <c r="H443" s="140"/>
      <c r="I443" s="140"/>
      <c r="J443" s="140"/>
      <c r="K443" s="140"/>
      <c r="L443" s="140"/>
      <c r="M443" s="140"/>
      <c r="N443" s="140"/>
      <c r="O443" s="140"/>
      <c r="P443" s="140"/>
      <c r="Q443" s="140"/>
      <c r="R443" s="140"/>
      <c r="S443" s="140"/>
      <c r="T443" s="140"/>
      <c r="U443" s="140"/>
      <c r="V443" s="140"/>
      <c r="W443" s="140"/>
      <c r="X443" s="140"/>
      <c r="Y443" s="140"/>
      <c r="Z443" s="140"/>
    </row>
    <row r="444" spans="1:26" ht="34.5" customHeight="1">
      <c r="A444" s="140"/>
      <c r="B444" s="140"/>
      <c r="C444" s="140"/>
      <c r="D444" s="140"/>
      <c r="E444" s="140"/>
      <c r="F444" s="140"/>
      <c r="G444" s="140"/>
      <c r="H444" s="140"/>
      <c r="I444" s="140"/>
      <c r="J444" s="140"/>
      <c r="K444" s="140"/>
      <c r="L444" s="140"/>
      <c r="M444" s="140"/>
      <c r="N444" s="140"/>
      <c r="O444" s="140"/>
      <c r="P444" s="140"/>
      <c r="Q444" s="140"/>
      <c r="R444" s="140"/>
      <c r="S444" s="140"/>
      <c r="T444" s="140"/>
      <c r="U444" s="140"/>
      <c r="V444" s="140"/>
      <c r="W444" s="140"/>
      <c r="X444" s="140"/>
      <c r="Y444" s="140"/>
      <c r="Z444" s="140"/>
    </row>
    <row r="445" spans="1:26" ht="34.5" customHeight="1">
      <c r="A445" s="140"/>
      <c r="B445" s="140"/>
      <c r="C445" s="140"/>
      <c r="D445" s="140"/>
      <c r="E445" s="140"/>
      <c r="F445" s="140"/>
      <c r="G445" s="140"/>
      <c r="H445" s="140"/>
      <c r="I445" s="140"/>
      <c r="J445" s="140"/>
      <c r="K445" s="140"/>
      <c r="L445" s="140"/>
      <c r="M445" s="140"/>
      <c r="N445" s="140"/>
      <c r="O445" s="140"/>
      <c r="P445" s="140"/>
      <c r="Q445" s="140"/>
      <c r="R445" s="140"/>
      <c r="S445" s="140"/>
      <c r="T445" s="140"/>
      <c r="U445" s="140"/>
      <c r="V445" s="140"/>
      <c r="W445" s="140"/>
      <c r="X445" s="140"/>
      <c r="Y445" s="140"/>
      <c r="Z445" s="140"/>
    </row>
    <row r="446" spans="1:26" ht="34.5" customHeight="1">
      <c r="A446" s="140"/>
      <c r="B446" s="140"/>
      <c r="C446" s="140"/>
      <c r="D446" s="140"/>
      <c r="E446" s="140"/>
      <c r="F446" s="140"/>
      <c r="G446" s="140"/>
      <c r="H446" s="140"/>
      <c r="I446" s="140"/>
      <c r="J446" s="140"/>
      <c r="K446" s="140"/>
      <c r="L446" s="140"/>
      <c r="M446" s="140"/>
      <c r="N446" s="140"/>
      <c r="O446" s="140"/>
      <c r="P446" s="140"/>
      <c r="Q446" s="140"/>
      <c r="R446" s="140"/>
      <c r="S446" s="140"/>
      <c r="T446" s="140"/>
      <c r="U446" s="140"/>
      <c r="V446" s="140"/>
      <c r="W446" s="140"/>
      <c r="X446" s="140"/>
      <c r="Y446" s="140"/>
      <c r="Z446" s="140"/>
    </row>
    <row r="447" spans="1:26" ht="34.5" customHeight="1">
      <c r="A447" s="140"/>
      <c r="B447" s="140"/>
      <c r="C447" s="140"/>
      <c r="D447" s="140"/>
      <c r="E447" s="140"/>
      <c r="F447" s="140"/>
      <c r="G447" s="140"/>
      <c r="H447" s="140"/>
      <c r="I447" s="140"/>
      <c r="J447" s="140"/>
      <c r="K447" s="140"/>
      <c r="L447" s="140"/>
      <c r="M447" s="140"/>
      <c r="N447" s="140"/>
      <c r="O447" s="140"/>
      <c r="P447" s="140"/>
      <c r="Q447" s="140"/>
      <c r="R447" s="140"/>
      <c r="S447" s="140"/>
      <c r="T447" s="140"/>
      <c r="U447" s="140"/>
      <c r="V447" s="140"/>
      <c r="W447" s="140"/>
      <c r="X447" s="140"/>
      <c r="Y447" s="140"/>
      <c r="Z447" s="140"/>
    </row>
    <row r="448" spans="1:26" ht="34.5" customHeight="1">
      <c r="A448" s="140"/>
      <c r="B448" s="140"/>
      <c r="C448" s="140"/>
      <c r="D448" s="140"/>
      <c r="E448" s="140"/>
      <c r="F448" s="140"/>
      <c r="G448" s="140"/>
      <c r="H448" s="140"/>
      <c r="I448" s="140"/>
      <c r="J448" s="140"/>
      <c r="K448" s="140"/>
      <c r="L448" s="140"/>
      <c r="M448" s="140"/>
      <c r="N448" s="140"/>
      <c r="O448" s="140"/>
      <c r="P448" s="140"/>
      <c r="Q448" s="140"/>
      <c r="R448" s="140"/>
      <c r="S448" s="140"/>
      <c r="T448" s="140"/>
      <c r="U448" s="140"/>
      <c r="V448" s="140"/>
      <c r="W448" s="140"/>
      <c r="X448" s="140"/>
      <c r="Y448" s="140"/>
      <c r="Z448" s="140"/>
    </row>
    <row r="449" spans="1:26" ht="34.5" customHeight="1">
      <c r="A449" s="140"/>
      <c r="B449" s="140"/>
      <c r="C449" s="140"/>
      <c r="D449" s="140"/>
      <c r="E449" s="140"/>
      <c r="F449" s="140"/>
      <c r="G449" s="140"/>
      <c r="H449" s="140"/>
      <c r="I449" s="140"/>
      <c r="J449" s="140"/>
      <c r="K449" s="140"/>
      <c r="L449" s="140"/>
      <c r="M449" s="140"/>
      <c r="N449" s="140"/>
      <c r="O449" s="140"/>
      <c r="P449" s="140"/>
      <c r="Q449" s="140"/>
      <c r="R449" s="140"/>
      <c r="S449" s="140"/>
      <c r="T449" s="140"/>
      <c r="U449" s="140"/>
      <c r="V449" s="140"/>
      <c r="W449" s="140"/>
      <c r="X449" s="140"/>
      <c r="Y449" s="140"/>
      <c r="Z449" s="140"/>
    </row>
    <row r="450" spans="1:26" ht="34.5" customHeight="1">
      <c r="A450" s="140"/>
      <c r="B450" s="140"/>
      <c r="C450" s="140"/>
      <c r="D450" s="140"/>
      <c r="E450" s="140"/>
      <c r="F450" s="140"/>
      <c r="G450" s="140"/>
      <c r="H450" s="140"/>
      <c r="I450" s="140"/>
      <c r="J450" s="140"/>
      <c r="K450" s="140"/>
      <c r="L450" s="140"/>
      <c r="M450" s="140"/>
      <c r="N450" s="140"/>
      <c r="O450" s="140"/>
      <c r="P450" s="140"/>
      <c r="Q450" s="140"/>
      <c r="R450" s="140"/>
      <c r="S450" s="140"/>
      <c r="T450" s="140"/>
      <c r="U450" s="140"/>
      <c r="V450" s="140"/>
      <c r="W450" s="140"/>
      <c r="X450" s="140"/>
      <c r="Y450" s="140"/>
      <c r="Z450" s="140"/>
    </row>
    <row r="451" spans="1:26" ht="34.5" customHeight="1">
      <c r="A451" s="140"/>
      <c r="B451" s="140"/>
      <c r="C451" s="140"/>
      <c r="D451" s="140"/>
      <c r="E451" s="140"/>
      <c r="F451" s="140"/>
      <c r="G451" s="140"/>
      <c r="H451" s="140"/>
      <c r="I451" s="140"/>
      <c r="J451" s="140"/>
      <c r="K451" s="140"/>
      <c r="L451" s="140"/>
      <c r="M451" s="140"/>
      <c r="N451" s="140"/>
      <c r="O451" s="140"/>
      <c r="P451" s="140"/>
      <c r="Q451" s="140"/>
      <c r="R451" s="140"/>
      <c r="S451" s="140"/>
      <c r="T451" s="140"/>
      <c r="U451" s="140"/>
      <c r="V451" s="140"/>
      <c r="W451" s="140"/>
      <c r="X451" s="140"/>
      <c r="Y451" s="140"/>
      <c r="Z451" s="140"/>
    </row>
    <row r="452" spans="1:26" ht="34.5" customHeight="1">
      <c r="A452" s="140"/>
      <c r="B452" s="140"/>
      <c r="C452" s="140"/>
      <c r="D452" s="140"/>
      <c r="E452" s="140"/>
      <c r="F452" s="140"/>
      <c r="G452" s="140"/>
      <c r="H452" s="140"/>
      <c r="I452" s="140"/>
      <c r="J452" s="140"/>
      <c r="K452" s="140"/>
      <c r="L452" s="140"/>
      <c r="M452" s="140"/>
      <c r="N452" s="140"/>
      <c r="O452" s="140"/>
      <c r="P452" s="140"/>
      <c r="Q452" s="140"/>
      <c r="R452" s="140"/>
      <c r="S452" s="140"/>
      <c r="T452" s="140"/>
      <c r="U452" s="140"/>
      <c r="V452" s="140"/>
      <c r="W452" s="140"/>
      <c r="X452" s="140"/>
      <c r="Y452" s="140"/>
      <c r="Z452" s="140"/>
    </row>
    <row r="453" spans="1:26" ht="34.5" customHeight="1">
      <c r="A453" s="140"/>
      <c r="B453" s="140"/>
      <c r="C453" s="140"/>
      <c r="D453" s="140"/>
      <c r="E453" s="140"/>
      <c r="F453" s="140"/>
      <c r="G453" s="140"/>
      <c r="H453" s="140"/>
      <c r="I453" s="140"/>
      <c r="J453" s="140"/>
      <c r="K453" s="140"/>
      <c r="L453" s="140"/>
      <c r="M453" s="140"/>
      <c r="N453" s="140"/>
      <c r="O453" s="140"/>
      <c r="P453" s="140"/>
      <c r="Q453" s="140"/>
      <c r="R453" s="140"/>
      <c r="S453" s="140"/>
      <c r="T453" s="140"/>
      <c r="U453" s="140"/>
      <c r="V453" s="140"/>
      <c r="W453" s="140"/>
      <c r="X453" s="140"/>
      <c r="Y453" s="140"/>
      <c r="Z453" s="140"/>
    </row>
    <row r="454" spans="1:26" ht="34.5" customHeight="1">
      <c r="A454" s="140"/>
      <c r="B454" s="140"/>
      <c r="C454" s="140"/>
      <c r="D454" s="140"/>
      <c r="E454" s="140"/>
      <c r="F454" s="140"/>
      <c r="G454" s="140"/>
      <c r="H454" s="140"/>
      <c r="I454" s="140"/>
      <c r="J454" s="140"/>
      <c r="K454" s="140"/>
      <c r="L454" s="140"/>
      <c r="M454" s="140"/>
      <c r="N454" s="140"/>
      <c r="O454" s="140"/>
      <c r="P454" s="140"/>
      <c r="Q454" s="140"/>
      <c r="R454" s="140"/>
      <c r="S454" s="140"/>
      <c r="T454" s="140"/>
      <c r="U454" s="140"/>
      <c r="V454" s="140"/>
      <c r="W454" s="140"/>
      <c r="X454" s="140"/>
      <c r="Y454" s="140"/>
      <c r="Z454" s="140"/>
    </row>
    <row r="455" spans="1:26" ht="34.5" customHeight="1">
      <c r="A455" s="140"/>
      <c r="B455" s="140"/>
      <c r="C455" s="140"/>
      <c r="D455" s="140"/>
      <c r="E455" s="140"/>
      <c r="F455" s="140"/>
      <c r="G455" s="140"/>
      <c r="H455" s="140"/>
      <c r="I455" s="140"/>
      <c r="J455" s="140"/>
      <c r="K455" s="140"/>
      <c r="L455" s="140"/>
      <c r="M455" s="140"/>
      <c r="N455" s="140"/>
      <c r="O455" s="140"/>
      <c r="P455" s="140"/>
      <c r="Q455" s="140"/>
      <c r="R455" s="140"/>
      <c r="S455" s="140"/>
      <c r="T455" s="140"/>
      <c r="U455" s="140"/>
      <c r="V455" s="140"/>
      <c r="W455" s="140"/>
      <c r="X455" s="140"/>
      <c r="Y455" s="140"/>
      <c r="Z455" s="140"/>
    </row>
    <row r="456" spans="1:26" ht="34.5" customHeight="1">
      <c r="A456" s="140"/>
      <c r="B456" s="140"/>
      <c r="C456" s="140"/>
      <c r="D456" s="140"/>
      <c r="E456" s="140"/>
      <c r="F456" s="140"/>
      <c r="G456" s="140"/>
      <c r="H456" s="140"/>
      <c r="I456" s="140"/>
      <c r="J456" s="140"/>
      <c r="K456" s="140"/>
      <c r="L456" s="140"/>
      <c r="M456" s="140"/>
      <c r="N456" s="140"/>
      <c r="O456" s="140"/>
      <c r="P456" s="140"/>
      <c r="Q456" s="140"/>
      <c r="R456" s="140"/>
      <c r="S456" s="140"/>
      <c r="T456" s="140"/>
      <c r="U456" s="140"/>
      <c r="V456" s="140"/>
      <c r="W456" s="140"/>
      <c r="X456" s="140"/>
      <c r="Y456" s="140"/>
      <c r="Z456" s="140"/>
    </row>
    <row r="457" spans="1:26" ht="34.5" customHeight="1">
      <c r="A457" s="140"/>
      <c r="B457" s="140"/>
      <c r="C457" s="140"/>
      <c r="D457" s="140"/>
      <c r="E457" s="140"/>
      <c r="F457" s="140"/>
      <c r="G457" s="140"/>
      <c r="H457" s="140"/>
      <c r="I457" s="140"/>
      <c r="J457" s="140"/>
      <c r="K457" s="140"/>
      <c r="L457" s="140"/>
      <c r="M457" s="140"/>
      <c r="N457" s="140"/>
      <c r="O457" s="140"/>
      <c r="P457" s="140"/>
      <c r="Q457" s="140"/>
      <c r="R457" s="140"/>
      <c r="S457" s="140"/>
      <c r="T457" s="140"/>
      <c r="U457" s="140"/>
      <c r="V457" s="140"/>
      <c r="W457" s="140"/>
      <c r="X457" s="140"/>
      <c r="Y457" s="140"/>
      <c r="Z457" s="140"/>
    </row>
    <row r="458" spans="1:26" ht="34.5" customHeight="1">
      <c r="A458" s="140"/>
      <c r="B458" s="140"/>
      <c r="C458" s="140"/>
      <c r="D458" s="140"/>
      <c r="E458" s="140"/>
      <c r="F458" s="140"/>
      <c r="G458" s="140"/>
      <c r="H458" s="140"/>
      <c r="I458" s="140"/>
      <c r="J458" s="140"/>
      <c r="K458" s="140"/>
      <c r="L458" s="140"/>
      <c r="M458" s="140"/>
      <c r="N458" s="140"/>
      <c r="O458" s="140"/>
      <c r="P458" s="140"/>
      <c r="Q458" s="140"/>
      <c r="R458" s="140"/>
      <c r="S458" s="140"/>
      <c r="T458" s="140"/>
      <c r="U458" s="140"/>
      <c r="V458" s="140"/>
      <c r="W458" s="140"/>
      <c r="X458" s="140"/>
      <c r="Y458" s="140"/>
      <c r="Z458" s="140"/>
    </row>
    <row r="459" spans="1:26" ht="34.5" customHeight="1">
      <c r="A459" s="140"/>
      <c r="B459" s="140"/>
      <c r="C459" s="140"/>
      <c r="D459" s="140"/>
      <c r="E459" s="140"/>
      <c r="F459" s="140"/>
      <c r="G459" s="140"/>
      <c r="H459" s="140"/>
      <c r="I459" s="140"/>
      <c r="J459" s="140"/>
      <c r="K459" s="140"/>
      <c r="L459" s="140"/>
      <c r="M459" s="140"/>
      <c r="N459" s="140"/>
      <c r="O459" s="140"/>
      <c r="P459" s="140"/>
      <c r="Q459" s="140"/>
      <c r="R459" s="140"/>
      <c r="S459" s="140"/>
      <c r="T459" s="140"/>
      <c r="U459" s="140"/>
      <c r="V459" s="140"/>
      <c r="W459" s="140"/>
      <c r="X459" s="140"/>
      <c r="Y459" s="140"/>
      <c r="Z459" s="140"/>
    </row>
    <row r="460" spans="1:26" ht="34.5" customHeight="1">
      <c r="A460" s="140"/>
      <c r="B460" s="140"/>
      <c r="C460" s="140"/>
      <c r="D460" s="140"/>
      <c r="E460" s="140"/>
      <c r="F460" s="140"/>
      <c r="G460" s="140"/>
      <c r="H460" s="140"/>
      <c r="I460" s="140"/>
      <c r="J460" s="140"/>
      <c r="K460" s="140"/>
      <c r="L460" s="140"/>
      <c r="M460" s="140"/>
      <c r="N460" s="140"/>
      <c r="O460" s="140"/>
      <c r="P460" s="140"/>
      <c r="Q460" s="140"/>
      <c r="R460" s="140"/>
      <c r="S460" s="140"/>
      <c r="T460" s="140"/>
      <c r="U460" s="140"/>
      <c r="V460" s="140"/>
      <c r="W460" s="140"/>
      <c r="X460" s="140"/>
      <c r="Y460" s="140"/>
      <c r="Z460" s="140"/>
    </row>
    <row r="461" spans="1:26" ht="34.5" customHeight="1">
      <c r="A461" s="140"/>
      <c r="B461" s="140"/>
      <c r="C461" s="140"/>
      <c r="D461" s="140"/>
      <c r="E461" s="140"/>
      <c r="F461" s="140"/>
      <c r="G461" s="140"/>
      <c r="H461" s="140"/>
      <c r="I461" s="140"/>
      <c r="J461" s="140"/>
      <c r="K461" s="140"/>
      <c r="L461" s="140"/>
      <c r="M461" s="140"/>
      <c r="N461" s="140"/>
      <c r="O461" s="140"/>
      <c r="P461" s="140"/>
      <c r="Q461" s="140"/>
      <c r="R461" s="140"/>
      <c r="S461" s="140"/>
      <c r="T461" s="140"/>
      <c r="U461" s="140"/>
      <c r="V461" s="140"/>
      <c r="W461" s="140"/>
      <c r="X461" s="140"/>
      <c r="Y461" s="140"/>
      <c r="Z461" s="140"/>
    </row>
    <row r="462" spans="1:26" ht="34.5" customHeight="1">
      <c r="A462" s="140"/>
      <c r="B462" s="140"/>
      <c r="C462" s="140"/>
      <c r="D462" s="140"/>
      <c r="E462" s="140"/>
      <c r="F462" s="140"/>
      <c r="G462" s="140"/>
      <c r="H462" s="140"/>
      <c r="I462" s="140"/>
      <c r="J462" s="140"/>
      <c r="K462" s="140"/>
      <c r="L462" s="140"/>
      <c r="M462" s="140"/>
      <c r="N462" s="140"/>
      <c r="O462" s="140"/>
      <c r="P462" s="140"/>
      <c r="Q462" s="140"/>
      <c r="R462" s="140"/>
      <c r="S462" s="140"/>
      <c r="T462" s="140"/>
      <c r="U462" s="140"/>
      <c r="V462" s="140"/>
      <c r="W462" s="140"/>
      <c r="X462" s="140"/>
      <c r="Y462" s="140"/>
      <c r="Z462" s="140"/>
    </row>
    <row r="463" spans="1:26" ht="34.5" customHeight="1">
      <c r="A463" s="140"/>
      <c r="B463" s="140"/>
      <c r="C463" s="140"/>
      <c r="D463" s="140"/>
      <c r="E463" s="140"/>
      <c r="F463" s="140"/>
      <c r="G463" s="140"/>
      <c r="H463" s="140"/>
      <c r="I463" s="140"/>
      <c r="J463" s="140"/>
      <c r="K463" s="140"/>
      <c r="L463" s="140"/>
      <c r="M463" s="140"/>
      <c r="N463" s="140"/>
      <c r="O463" s="140"/>
      <c r="P463" s="140"/>
      <c r="Q463" s="140"/>
      <c r="R463" s="140"/>
      <c r="S463" s="140"/>
      <c r="T463" s="140"/>
      <c r="U463" s="140"/>
      <c r="V463" s="140"/>
      <c r="W463" s="140"/>
      <c r="X463" s="140"/>
      <c r="Y463" s="140"/>
      <c r="Z463" s="140"/>
    </row>
    <row r="464" spans="1:26" ht="34.5" customHeight="1">
      <c r="A464" s="140"/>
      <c r="B464" s="140"/>
      <c r="C464" s="140"/>
      <c r="D464" s="140"/>
      <c r="E464" s="140"/>
      <c r="F464" s="140"/>
      <c r="G464" s="140"/>
      <c r="H464" s="140"/>
      <c r="I464" s="140"/>
      <c r="J464" s="140"/>
      <c r="K464" s="140"/>
      <c r="L464" s="140"/>
      <c r="M464" s="140"/>
      <c r="N464" s="140"/>
      <c r="O464" s="140"/>
      <c r="P464" s="140"/>
      <c r="Q464" s="140"/>
      <c r="R464" s="140"/>
      <c r="S464" s="140"/>
      <c r="T464" s="140"/>
      <c r="U464" s="140"/>
      <c r="V464" s="140"/>
      <c r="W464" s="140"/>
      <c r="X464" s="140"/>
      <c r="Y464" s="140"/>
      <c r="Z464" s="140"/>
    </row>
    <row r="465" spans="1:26" ht="34.5" customHeight="1">
      <c r="A465" s="140"/>
      <c r="B465" s="140"/>
      <c r="C465" s="140"/>
      <c r="D465" s="140"/>
      <c r="E465" s="140"/>
      <c r="F465" s="140"/>
      <c r="G465" s="140"/>
      <c r="H465" s="140"/>
      <c r="I465" s="140"/>
      <c r="J465" s="140"/>
      <c r="K465" s="140"/>
      <c r="L465" s="140"/>
      <c r="M465" s="140"/>
      <c r="N465" s="140"/>
      <c r="O465" s="140"/>
      <c r="P465" s="140"/>
      <c r="Q465" s="140"/>
      <c r="R465" s="140"/>
      <c r="S465" s="140"/>
      <c r="T465" s="140"/>
      <c r="U465" s="140"/>
      <c r="V465" s="140"/>
      <c r="W465" s="140"/>
      <c r="X465" s="140"/>
      <c r="Y465" s="140"/>
      <c r="Z465" s="140"/>
    </row>
    <row r="466" spans="1:26" ht="34.5" customHeight="1">
      <c r="A466" s="140"/>
      <c r="B466" s="140"/>
      <c r="C466" s="140"/>
      <c r="D466" s="140"/>
      <c r="E466" s="140"/>
      <c r="F466" s="140"/>
      <c r="G466" s="140"/>
      <c r="H466" s="140"/>
      <c r="I466" s="140"/>
      <c r="J466" s="140"/>
      <c r="K466" s="140"/>
      <c r="L466" s="140"/>
      <c r="M466" s="140"/>
      <c r="N466" s="140"/>
      <c r="O466" s="140"/>
      <c r="P466" s="140"/>
      <c r="Q466" s="140"/>
      <c r="R466" s="140"/>
      <c r="S466" s="140"/>
      <c r="T466" s="140"/>
      <c r="U466" s="140"/>
      <c r="V466" s="140"/>
      <c r="W466" s="140"/>
      <c r="X466" s="140"/>
      <c r="Y466" s="140"/>
      <c r="Z466" s="140"/>
    </row>
    <row r="467" spans="1:26" ht="34.5" customHeight="1">
      <c r="A467" s="140"/>
      <c r="B467" s="140"/>
      <c r="C467" s="140"/>
      <c r="D467" s="140"/>
      <c r="E467" s="140"/>
      <c r="F467" s="140"/>
      <c r="G467" s="140"/>
      <c r="H467" s="140"/>
      <c r="I467" s="140"/>
      <c r="J467" s="140"/>
      <c r="K467" s="140"/>
      <c r="L467" s="140"/>
      <c r="M467" s="140"/>
      <c r="N467" s="140"/>
      <c r="O467" s="140"/>
      <c r="P467" s="140"/>
      <c r="Q467" s="140"/>
      <c r="R467" s="140"/>
      <c r="S467" s="140"/>
      <c r="T467" s="140"/>
      <c r="U467" s="140"/>
      <c r="V467" s="140"/>
      <c r="W467" s="140"/>
      <c r="X467" s="140"/>
      <c r="Y467" s="140"/>
      <c r="Z467" s="140"/>
    </row>
    <row r="468" spans="1:26" ht="34.5" customHeight="1">
      <c r="A468" s="140"/>
      <c r="B468" s="140"/>
      <c r="C468" s="140"/>
      <c r="D468" s="140"/>
      <c r="E468" s="140"/>
      <c r="F468" s="140"/>
      <c r="G468" s="140"/>
      <c r="H468" s="140"/>
      <c r="I468" s="140"/>
      <c r="J468" s="140"/>
      <c r="K468" s="140"/>
      <c r="L468" s="140"/>
      <c r="M468" s="140"/>
      <c r="N468" s="140"/>
      <c r="O468" s="140"/>
      <c r="P468" s="140"/>
      <c r="Q468" s="140"/>
      <c r="R468" s="140"/>
      <c r="S468" s="140"/>
      <c r="T468" s="140"/>
      <c r="U468" s="140"/>
      <c r="V468" s="140"/>
      <c r="W468" s="140"/>
      <c r="X468" s="140"/>
      <c r="Y468" s="140"/>
      <c r="Z468" s="140"/>
    </row>
    <row r="469" spans="1:26" ht="34.5" customHeight="1">
      <c r="A469" s="140"/>
      <c r="B469" s="140"/>
      <c r="C469" s="140"/>
      <c r="D469" s="140"/>
      <c r="E469" s="140"/>
      <c r="F469" s="140"/>
      <c r="G469" s="140"/>
      <c r="H469" s="140"/>
      <c r="I469" s="140"/>
      <c r="J469" s="140"/>
      <c r="K469" s="140"/>
      <c r="L469" s="140"/>
      <c r="M469" s="140"/>
      <c r="N469" s="140"/>
      <c r="O469" s="140"/>
      <c r="P469" s="140"/>
      <c r="Q469" s="140"/>
      <c r="R469" s="140"/>
      <c r="S469" s="140"/>
      <c r="T469" s="140"/>
      <c r="U469" s="140"/>
      <c r="V469" s="140"/>
      <c r="W469" s="140"/>
      <c r="X469" s="140"/>
      <c r="Y469" s="140"/>
      <c r="Z469" s="140"/>
    </row>
    <row r="470" spans="1:26" ht="34.5" customHeight="1">
      <c r="A470" s="140"/>
      <c r="B470" s="140"/>
      <c r="C470" s="140"/>
      <c r="D470" s="140"/>
      <c r="E470" s="140"/>
      <c r="F470" s="140"/>
      <c r="G470" s="140"/>
      <c r="H470" s="140"/>
      <c r="I470" s="140"/>
      <c r="J470" s="140"/>
      <c r="K470" s="140"/>
      <c r="L470" s="140"/>
      <c r="M470" s="140"/>
      <c r="N470" s="140"/>
      <c r="O470" s="140"/>
      <c r="P470" s="140"/>
      <c r="Q470" s="140"/>
      <c r="R470" s="140"/>
      <c r="S470" s="140"/>
      <c r="T470" s="140"/>
      <c r="U470" s="140"/>
      <c r="V470" s="140"/>
      <c r="W470" s="140"/>
      <c r="X470" s="140"/>
      <c r="Y470" s="140"/>
      <c r="Z470" s="140"/>
    </row>
    <row r="471" spans="1:26" ht="34.5" customHeight="1">
      <c r="A471" s="140"/>
      <c r="B471" s="140"/>
      <c r="C471" s="140"/>
      <c r="D471" s="140"/>
      <c r="E471" s="140"/>
      <c r="F471" s="140"/>
      <c r="G471" s="140"/>
      <c r="H471" s="140"/>
      <c r="I471" s="140"/>
      <c r="J471" s="140"/>
      <c r="K471" s="140"/>
      <c r="L471" s="140"/>
      <c r="M471" s="140"/>
      <c r="N471" s="140"/>
      <c r="O471" s="140"/>
      <c r="P471" s="140"/>
      <c r="Q471" s="140"/>
      <c r="R471" s="140"/>
      <c r="S471" s="140"/>
      <c r="T471" s="140"/>
      <c r="U471" s="140"/>
      <c r="V471" s="140"/>
      <c r="W471" s="140"/>
      <c r="X471" s="140"/>
      <c r="Y471" s="140"/>
      <c r="Z471" s="140"/>
    </row>
    <row r="472" spans="1:26" ht="34.5" customHeight="1">
      <c r="A472" s="140"/>
      <c r="B472" s="140"/>
      <c r="C472" s="140"/>
      <c r="D472" s="140"/>
      <c r="E472" s="140"/>
      <c r="F472" s="140"/>
      <c r="G472" s="140"/>
      <c r="H472" s="140"/>
      <c r="I472" s="140"/>
      <c r="J472" s="140"/>
      <c r="K472" s="140"/>
      <c r="L472" s="140"/>
      <c r="M472" s="140"/>
      <c r="N472" s="140"/>
      <c r="O472" s="140"/>
      <c r="P472" s="140"/>
      <c r="Q472" s="140"/>
      <c r="R472" s="140"/>
      <c r="S472" s="140"/>
      <c r="T472" s="140"/>
      <c r="U472" s="140"/>
      <c r="V472" s="140"/>
      <c r="W472" s="140"/>
      <c r="X472" s="140"/>
      <c r="Y472" s="140"/>
      <c r="Z472" s="140"/>
    </row>
    <row r="473" spans="1:26" ht="34.5" customHeight="1">
      <c r="A473" s="140"/>
      <c r="B473" s="140"/>
      <c r="C473" s="140"/>
      <c r="D473" s="140"/>
      <c r="E473" s="140"/>
      <c r="F473" s="140"/>
      <c r="G473" s="140"/>
      <c r="H473" s="140"/>
      <c r="I473" s="140"/>
      <c r="J473" s="140"/>
      <c r="K473" s="140"/>
      <c r="L473" s="140"/>
      <c r="M473" s="140"/>
      <c r="N473" s="140"/>
      <c r="O473" s="140"/>
      <c r="P473" s="140"/>
      <c r="Q473" s="140"/>
      <c r="R473" s="140"/>
      <c r="S473" s="140"/>
      <c r="T473" s="140"/>
      <c r="U473" s="140"/>
      <c r="V473" s="140"/>
      <c r="W473" s="140"/>
      <c r="X473" s="140"/>
      <c r="Y473" s="140"/>
      <c r="Z473" s="140"/>
    </row>
    <row r="474" spans="1:26" ht="34.5" customHeight="1">
      <c r="A474" s="140"/>
      <c r="B474" s="140"/>
      <c r="C474" s="140"/>
      <c r="D474" s="140"/>
      <c r="E474" s="140"/>
      <c r="F474" s="140"/>
      <c r="G474" s="140"/>
      <c r="H474" s="140"/>
      <c r="I474" s="140"/>
      <c r="J474" s="140"/>
      <c r="K474" s="140"/>
      <c r="L474" s="140"/>
      <c r="M474" s="140"/>
      <c r="N474" s="140"/>
      <c r="O474" s="140"/>
      <c r="P474" s="140"/>
      <c r="Q474" s="140"/>
      <c r="R474" s="140"/>
      <c r="S474" s="140"/>
      <c r="T474" s="140"/>
      <c r="U474" s="140"/>
      <c r="V474" s="140"/>
      <c r="W474" s="140"/>
      <c r="X474" s="140"/>
      <c r="Y474" s="140"/>
      <c r="Z474" s="140"/>
    </row>
    <row r="475" spans="1:26" ht="34.5" customHeight="1">
      <c r="A475" s="140"/>
      <c r="B475" s="140"/>
      <c r="C475" s="140"/>
      <c r="D475" s="140"/>
      <c r="E475" s="140"/>
      <c r="F475" s="140"/>
      <c r="G475" s="140"/>
      <c r="H475" s="140"/>
      <c r="I475" s="140"/>
      <c r="J475" s="140"/>
      <c r="K475" s="140"/>
      <c r="L475" s="140"/>
      <c r="M475" s="140"/>
      <c r="N475" s="140"/>
      <c r="O475" s="140"/>
      <c r="P475" s="140"/>
      <c r="Q475" s="140"/>
      <c r="R475" s="140"/>
      <c r="S475" s="140"/>
      <c r="T475" s="140"/>
      <c r="U475" s="140"/>
      <c r="V475" s="140"/>
      <c r="W475" s="140"/>
      <c r="X475" s="140"/>
      <c r="Y475" s="140"/>
      <c r="Z475" s="140"/>
    </row>
    <row r="476" spans="1:26" ht="34.5" customHeight="1">
      <c r="A476" s="140"/>
      <c r="B476" s="140"/>
      <c r="C476" s="140"/>
      <c r="D476" s="140"/>
      <c r="E476" s="140"/>
      <c r="F476" s="140"/>
      <c r="G476" s="140"/>
      <c r="H476" s="140"/>
      <c r="I476" s="140"/>
      <c r="J476" s="140"/>
      <c r="K476" s="140"/>
      <c r="L476" s="140"/>
      <c r="M476" s="140"/>
      <c r="N476" s="140"/>
      <c r="O476" s="140"/>
      <c r="P476" s="140"/>
      <c r="Q476" s="140"/>
      <c r="R476" s="140"/>
      <c r="S476" s="140"/>
      <c r="T476" s="140"/>
      <c r="U476" s="140"/>
      <c r="V476" s="140"/>
      <c r="W476" s="140"/>
      <c r="X476" s="140"/>
      <c r="Y476" s="140"/>
      <c r="Z476" s="140"/>
    </row>
    <row r="477" spans="1:26" ht="34.5" customHeight="1">
      <c r="A477" s="140"/>
      <c r="B477" s="140"/>
      <c r="C477" s="140"/>
      <c r="D477" s="140"/>
      <c r="E477" s="140"/>
      <c r="F477" s="140"/>
      <c r="G477" s="140"/>
      <c r="H477" s="140"/>
      <c r="I477" s="140"/>
      <c r="J477" s="140"/>
      <c r="K477" s="140"/>
      <c r="L477" s="140"/>
      <c r="M477" s="140"/>
      <c r="N477" s="140"/>
      <c r="O477" s="140"/>
      <c r="P477" s="140"/>
      <c r="Q477" s="140"/>
      <c r="R477" s="140"/>
      <c r="S477" s="140"/>
      <c r="T477" s="140"/>
      <c r="U477" s="140"/>
      <c r="V477" s="140"/>
      <c r="W477" s="140"/>
      <c r="X477" s="140"/>
      <c r="Y477" s="140"/>
      <c r="Z477" s="140"/>
    </row>
    <row r="478" spans="1:26" ht="34.5" customHeight="1">
      <c r="A478" s="140"/>
      <c r="B478" s="140"/>
      <c r="C478" s="140"/>
      <c r="D478" s="140"/>
      <c r="E478" s="140"/>
      <c r="F478" s="140"/>
      <c r="G478" s="140"/>
      <c r="H478" s="140"/>
      <c r="I478" s="140"/>
      <c r="J478" s="140"/>
      <c r="K478" s="140"/>
      <c r="L478" s="140"/>
      <c r="M478" s="140"/>
      <c r="N478" s="140"/>
      <c r="O478" s="140"/>
      <c r="P478" s="140"/>
      <c r="Q478" s="140"/>
      <c r="R478" s="140"/>
      <c r="S478" s="140"/>
      <c r="T478" s="140"/>
      <c r="U478" s="140"/>
      <c r="V478" s="140"/>
      <c r="W478" s="140"/>
      <c r="X478" s="140"/>
      <c r="Y478" s="140"/>
      <c r="Z478" s="140"/>
    </row>
    <row r="479" spans="1:26" ht="34.5" customHeight="1">
      <c r="A479" s="140"/>
      <c r="B479" s="140"/>
      <c r="C479" s="140"/>
      <c r="D479" s="140"/>
      <c r="E479" s="140"/>
      <c r="F479" s="140"/>
      <c r="G479" s="140"/>
      <c r="H479" s="140"/>
      <c r="I479" s="140"/>
      <c r="J479" s="140"/>
      <c r="K479" s="140"/>
      <c r="L479" s="140"/>
      <c r="M479" s="140"/>
      <c r="N479" s="140"/>
      <c r="O479" s="140"/>
      <c r="P479" s="140"/>
      <c r="Q479" s="140"/>
      <c r="R479" s="140"/>
      <c r="S479" s="140"/>
      <c r="T479" s="140"/>
      <c r="U479" s="140"/>
      <c r="V479" s="140"/>
      <c r="W479" s="140"/>
      <c r="X479" s="140"/>
      <c r="Y479" s="140"/>
      <c r="Z479" s="140"/>
    </row>
    <row r="480" spans="1:26" ht="34.5" customHeight="1">
      <c r="A480" s="140"/>
      <c r="B480" s="140"/>
      <c r="C480" s="140"/>
      <c r="D480" s="140"/>
      <c r="E480" s="140"/>
      <c r="F480" s="140"/>
      <c r="G480" s="140"/>
      <c r="H480" s="140"/>
      <c r="I480" s="140"/>
      <c r="J480" s="140"/>
      <c r="K480" s="140"/>
      <c r="L480" s="140"/>
      <c r="M480" s="140"/>
      <c r="N480" s="140"/>
      <c r="O480" s="140"/>
      <c r="P480" s="140"/>
      <c r="Q480" s="140"/>
      <c r="R480" s="140"/>
      <c r="S480" s="140"/>
      <c r="T480" s="140"/>
      <c r="U480" s="140"/>
      <c r="V480" s="140"/>
      <c r="W480" s="140"/>
      <c r="X480" s="140"/>
      <c r="Y480" s="140"/>
      <c r="Z480" s="140"/>
    </row>
    <row r="481" spans="1:26" ht="34.5" customHeight="1">
      <c r="A481" s="140"/>
      <c r="B481" s="140"/>
      <c r="C481" s="140"/>
      <c r="D481" s="140"/>
      <c r="E481" s="140"/>
      <c r="F481" s="140"/>
      <c r="G481" s="140"/>
      <c r="H481" s="140"/>
      <c r="I481" s="140"/>
      <c r="J481" s="140"/>
      <c r="K481" s="140"/>
      <c r="L481" s="140"/>
      <c r="M481" s="140"/>
      <c r="N481" s="140"/>
      <c r="O481" s="140"/>
      <c r="P481" s="140"/>
      <c r="Q481" s="140"/>
      <c r="R481" s="140"/>
      <c r="S481" s="140"/>
      <c r="T481" s="140"/>
      <c r="U481" s="140"/>
      <c r="V481" s="140"/>
      <c r="W481" s="140"/>
      <c r="X481" s="140"/>
      <c r="Y481" s="140"/>
      <c r="Z481" s="140"/>
    </row>
    <row r="482" spans="1:26" ht="34.5" customHeight="1">
      <c r="A482" s="140"/>
      <c r="B482" s="140"/>
      <c r="C482" s="140"/>
      <c r="D482" s="140"/>
      <c r="E482" s="140"/>
      <c r="F482" s="140"/>
      <c r="G482" s="140"/>
      <c r="H482" s="140"/>
      <c r="I482" s="140"/>
      <c r="J482" s="140"/>
      <c r="K482" s="140"/>
      <c r="L482" s="140"/>
      <c r="M482" s="140"/>
      <c r="N482" s="140"/>
      <c r="O482" s="140"/>
      <c r="P482" s="140"/>
      <c r="Q482" s="140"/>
      <c r="R482" s="140"/>
      <c r="S482" s="140"/>
      <c r="T482" s="140"/>
      <c r="U482" s="140"/>
      <c r="V482" s="140"/>
      <c r="W482" s="140"/>
      <c r="X482" s="140"/>
      <c r="Y482" s="140"/>
      <c r="Z482" s="140"/>
    </row>
    <row r="483" spans="1:26" ht="34.5" customHeight="1">
      <c r="A483" s="140"/>
      <c r="B483" s="140"/>
      <c r="C483" s="140"/>
      <c r="D483" s="140"/>
      <c r="E483" s="140"/>
      <c r="F483" s="140"/>
      <c r="G483" s="140"/>
      <c r="H483" s="140"/>
      <c r="I483" s="140"/>
      <c r="J483" s="140"/>
      <c r="K483" s="140"/>
      <c r="L483" s="140"/>
      <c r="M483" s="140"/>
      <c r="N483" s="140"/>
      <c r="O483" s="140"/>
      <c r="P483" s="140"/>
      <c r="Q483" s="140"/>
      <c r="R483" s="140"/>
      <c r="S483" s="140"/>
      <c r="T483" s="140"/>
      <c r="U483" s="140"/>
      <c r="V483" s="140"/>
      <c r="W483" s="140"/>
      <c r="X483" s="140"/>
      <c r="Y483" s="140"/>
      <c r="Z483" s="140"/>
    </row>
    <row r="484" spans="1:26" ht="34.5" customHeight="1">
      <c r="A484" s="140"/>
      <c r="B484" s="140"/>
      <c r="C484" s="140"/>
      <c r="D484" s="140"/>
      <c r="E484" s="140"/>
      <c r="F484" s="140"/>
      <c r="G484" s="140"/>
      <c r="H484" s="140"/>
      <c r="I484" s="140"/>
      <c r="J484" s="140"/>
      <c r="K484" s="140"/>
      <c r="L484" s="140"/>
      <c r="M484" s="140"/>
      <c r="N484" s="140"/>
      <c r="O484" s="140"/>
      <c r="P484" s="140"/>
      <c r="Q484" s="140"/>
      <c r="R484" s="140"/>
      <c r="S484" s="140"/>
      <c r="T484" s="140"/>
      <c r="U484" s="140"/>
      <c r="V484" s="140"/>
      <c r="W484" s="140"/>
      <c r="X484" s="140"/>
      <c r="Y484" s="140"/>
      <c r="Z484" s="140"/>
    </row>
    <row r="485" spans="1:26" ht="34.5" customHeight="1">
      <c r="A485" s="140"/>
      <c r="B485" s="140"/>
      <c r="C485" s="140"/>
      <c r="D485" s="140"/>
      <c r="E485" s="140"/>
      <c r="F485" s="140"/>
      <c r="G485" s="140"/>
      <c r="H485" s="140"/>
      <c r="I485" s="140"/>
      <c r="J485" s="140"/>
      <c r="K485" s="140"/>
      <c r="L485" s="140"/>
      <c r="M485" s="140"/>
      <c r="N485" s="140"/>
      <c r="O485" s="140"/>
      <c r="P485" s="140"/>
      <c r="Q485" s="140"/>
      <c r="R485" s="140"/>
      <c r="S485" s="140"/>
      <c r="T485" s="140"/>
      <c r="U485" s="140"/>
      <c r="V485" s="140"/>
      <c r="W485" s="140"/>
      <c r="X485" s="140"/>
      <c r="Y485" s="140"/>
      <c r="Z485" s="140"/>
    </row>
    <row r="486" spans="1:26" ht="34.5" customHeight="1">
      <c r="A486" s="140"/>
      <c r="B486" s="140"/>
      <c r="C486" s="140"/>
      <c r="D486" s="140"/>
      <c r="E486" s="140"/>
      <c r="F486" s="140"/>
      <c r="G486" s="140"/>
      <c r="H486" s="140"/>
      <c r="I486" s="140"/>
      <c r="J486" s="140"/>
      <c r="K486" s="140"/>
      <c r="L486" s="140"/>
      <c r="M486" s="140"/>
      <c r="N486" s="140"/>
      <c r="O486" s="140"/>
      <c r="P486" s="140"/>
      <c r="Q486" s="140"/>
      <c r="R486" s="140"/>
      <c r="S486" s="140"/>
      <c r="T486" s="140"/>
      <c r="U486" s="140"/>
      <c r="V486" s="140"/>
      <c r="W486" s="140"/>
      <c r="X486" s="140"/>
      <c r="Y486" s="140"/>
      <c r="Z486" s="140"/>
    </row>
    <row r="487" spans="1:26" ht="34.5" customHeight="1">
      <c r="A487" s="140"/>
      <c r="B487" s="140"/>
      <c r="C487" s="140"/>
      <c r="D487" s="140"/>
      <c r="E487" s="140"/>
      <c r="F487" s="140"/>
      <c r="G487" s="140"/>
      <c r="H487" s="140"/>
      <c r="I487" s="140"/>
      <c r="J487" s="140"/>
      <c r="K487" s="140"/>
      <c r="L487" s="140"/>
      <c r="M487" s="140"/>
      <c r="N487" s="140"/>
      <c r="O487" s="140"/>
      <c r="P487" s="140"/>
      <c r="Q487" s="140"/>
      <c r="R487" s="140"/>
      <c r="S487" s="140"/>
      <c r="T487" s="140"/>
      <c r="U487" s="140"/>
      <c r="V487" s="140"/>
      <c r="W487" s="140"/>
      <c r="X487" s="140"/>
      <c r="Y487" s="140"/>
      <c r="Z487" s="140"/>
    </row>
    <row r="488" spans="1:26" ht="34.5" customHeight="1">
      <c r="A488" s="140"/>
      <c r="B488" s="140"/>
      <c r="C488" s="140"/>
      <c r="D488" s="140"/>
      <c r="E488" s="140"/>
      <c r="F488" s="140"/>
      <c r="G488" s="140"/>
      <c r="H488" s="140"/>
      <c r="I488" s="140"/>
      <c r="J488" s="140"/>
      <c r="K488" s="140"/>
      <c r="L488" s="140"/>
      <c r="M488" s="140"/>
      <c r="N488" s="140"/>
      <c r="O488" s="140"/>
      <c r="P488" s="140"/>
      <c r="Q488" s="140"/>
      <c r="R488" s="140"/>
      <c r="S488" s="140"/>
      <c r="T488" s="140"/>
      <c r="U488" s="140"/>
      <c r="V488" s="140"/>
      <c r="W488" s="140"/>
      <c r="X488" s="140"/>
      <c r="Y488" s="140"/>
      <c r="Z488" s="140"/>
    </row>
    <row r="489" spans="1:26" ht="34.5" customHeight="1">
      <c r="A489" s="140"/>
      <c r="B489" s="140"/>
      <c r="C489" s="140"/>
      <c r="D489" s="140"/>
      <c r="E489" s="140"/>
      <c r="F489" s="140"/>
      <c r="G489" s="140"/>
      <c r="H489" s="140"/>
      <c r="I489" s="140"/>
      <c r="J489" s="140"/>
      <c r="K489" s="140"/>
      <c r="L489" s="140"/>
      <c r="M489" s="140"/>
      <c r="N489" s="140"/>
      <c r="O489" s="140"/>
      <c r="P489" s="140"/>
      <c r="Q489" s="140"/>
      <c r="R489" s="140"/>
      <c r="S489" s="140"/>
      <c r="T489" s="140"/>
      <c r="U489" s="140"/>
      <c r="V489" s="140"/>
      <c r="W489" s="140"/>
      <c r="X489" s="140"/>
      <c r="Y489" s="140"/>
      <c r="Z489" s="140"/>
    </row>
    <row r="490" spans="1:26" ht="34.5" customHeight="1">
      <c r="A490" s="140"/>
      <c r="B490" s="140"/>
      <c r="C490" s="140"/>
      <c r="D490" s="140"/>
      <c r="E490" s="140"/>
      <c r="F490" s="140"/>
      <c r="G490" s="140"/>
      <c r="H490" s="140"/>
      <c r="I490" s="140"/>
      <c r="J490" s="140"/>
      <c r="K490" s="140"/>
      <c r="L490" s="140"/>
      <c r="M490" s="140"/>
      <c r="N490" s="140"/>
      <c r="O490" s="140"/>
      <c r="P490" s="140"/>
      <c r="Q490" s="140"/>
      <c r="R490" s="140"/>
      <c r="S490" s="140"/>
      <c r="T490" s="140"/>
      <c r="U490" s="140"/>
      <c r="V490" s="140"/>
      <c r="W490" s="140"/>
      <c r="X490" s="140"/>
      <c r="Y490" s="140"/>
      <c r="Z490" s="140"/>
    </row>
    <row r="491" spans="1:26" ht="34.5" customHeight="1">
      <c r="A491" s="140"/>
      <c r="B491" s="140"/>
      <c r="C491" s="140"/>
      <c r="D491" s="140"/>
      <c r="E491" s="140"/>
      <c r="F491" s="140"/>
      <c r="G491" s="140"/>
      <c r="H491" s="140"/>
      <c r="I491" s="140"/>
      <c r="J491" s="140"/>
      <c r="K491" s="140"/>
      <c r="L491" s="140"/>
      <c r="M491" s="140"/>
      <c r="N491" s="140"/>
      <c r="O491" s="140"/>
      <c r="P491" s="140"/>
      <c r="Q491" s="140"/>
      <c r="R491" s="140"/>
      <c r="S491" s="140"/>
      <c r="T491" s="140"/>
      <c r="U491" s="140"/>
      <c r="V491" s="140"/>
      <c r="W491" s="140"/>
      <c r="X491" s="140"/>
      <c r="Y491" s="140"/>
      <c r="Z491" s="140"/>
    </row>
    <row r="492" spans="1:26" ht="34.5" customHeight="1">
      <c r="A492" s="140"/>
      <c r="B492" s="140"/>
      <c r="C492" s="140"/>
      <c r="D492" s="140"/>
      <c r="E492" s="140"/>
      <c r="F492" s="140"/>
      <c r="G492" s="140"/>
      <c r="H492" s="140"/>
      <c r="I492" s="140"/>
      <c r="J492" s="140"/>
      <c r="K492" s="140"/>
      <c r="L492" s="140"/>
      <c r="M492" s="140"/>
      <c r="N492" s="140"/>
      <c r="O492" s="140"/>
      <c r="P492" s="140"/>
      <c r="Q492" s="140"/>
      <c r="R492" s="140"/>
      <c r="S492" s="140"/>
      <c r="T492" s="140"/>
      <c r="U492" s="140"/>
      <c r="V492" s="140"/>
      <c r="W492" s="140"/>
      <c r="X492" s="140"/>
      <c r="Y492" s="140"/>
      <c r="Z492" s="140"/>
    </row>
    <row r="493" spans="1:26" ht="34.5" customHeight="1">
      <c r="A493" s="140"/>
      <c r="B493" s="140"/>
      <c r="C493" s="140"/>
      <c r="D493" s="140"/>
      <c r="E493" s="140"/>
      <c r="F493" s="140"/>
      <c r="G493" s="140"/>
      <c r="H493" s="140"/>
      <c r="I493" s="140"/>
      <c r="J493" s="140"/>
      <c r="K493" s="140"/>
      <c r="L493" s="140"/>
      <c r="M493" s="140"/>
      <c r="N493" s="140"/>
      <c r="O493" s="140"/>
      <c r="P493" s="140"/>
      <c r="Q493" s="140"/>
      <c r="R493" s="140"/>
      <c r="S493" s="140"/>
      <c r="T493" s="140"/>
      <c r="U493" s="140"/>
      <c r="V493" s="140"/>
      <c r="W493" s="140"/>
      <c r="X493" s="140"/>
      <c r="Y493" s="140"/>
      <c r="Z493" s="140"/>
    </row>
    <row r="494" spans="1:26" ht="34.5" customHeight="1">
      <c r="A494" s="140"/>
      <c r="B494" s="140"/>
      <c r="C494" s="140"/>
      <c r="D494" s="140"/>
      <c r="E494" s="140"/>
      <c r="F494" s="140"/>
      <c r="G494" s="140"/>
      <c r="H494" s="140"/>
      <c r="I494" s="140"/>
      <c r="J494" s="140"/>
      <c r="K494" s="140"/>
      <c r="L494" s="140"/>
      <c r="M494" s="140"/>
      <c r="N494" s="140"/>
      <c r="O494" s="140"/>
      <c r="P494" s="140"/>
      <c r="Q494" s="140"/>
      <c r="R494" s="140"/>
      <c r="S494" s="140"/>
      <c r="T494" s="140"/>
      <c r="U494" s="140"/>
      <c r="V494" s="140"/>
      <c r="W494" s="140"/>
      <c r="X494" s="140"/>
      <c r="Y494" s="140"/>
      <c r="Z494" s="140"/>
    </row>
    <row r="495" spans="1:26" ht="34.5" customHeight="1">
      <c r="A495" s="140"/>
      <c r="B495" s="140"/>
      <c r="C495" s="140"/>
      <c r="D495" s="140"/>
      <c r="E495" s="140"/>
      <c r="F495" s="140"/>
      <c r="G495" s="140"/>
      <c r="H495" s="140"/>
      <c r="I495" s="140"/>
      <c r="J495" s="140"/>
      <c r="K495" s="140"/>
      <c r="L495" s="140"/>
      <c r="M495" s="140"/>
      <c r="N495" s="140"/>
      <c r="O495" s="140"/>
      <c r="P495" s="140"/>
      <c r="Q495" s="140"/>
      <c r="R495" s="140"/>
      <c r="S495" s="140"/>
      <c r="T495" s="140"/>
      <c r="U495" s="140"/>
      <c r="V495" s="140"/>
      <c r="W495" s="140"/>
      <c r="X495" s="140"/>
      <c r="Y495" s="140"/>
      <c r="Z495" s="140"/>
    </row>
    <row r="496" spans="1:26" ht="34.5" customHeight="1">
      <c r="A496" s="140"/>
      <c r="B496" s="140"/>
      <c r="C496" s="140"/>
      <c r="D496" s="140"/>
      <c r="E496" s="140"/>
      <c r="F496" s="140"/>
      <c r="G496" s="140"/>
      <c r="H496" s="140"/>
      <c r="I496" s="140"/>
      <c r="J496" s="140"/>
      <c r="K496" s="140"/>
      <c r="L496" s="140"/>
      <c r="M496" s="140"/>
      <c r="N496" s="140"/>
      <c r="O496" s="140"/>
      <c r="P496" s="140"/>
      <c r="Q496" s="140"/>
      <c r="R496" s="140"/>
      <c r="S496" s="140"/>
      <c r="T496" s="140"/>
      <c r="U496" s="140"/>
      <c r="V496" s="140"/>
      <c r="W496" s="140"/>
      <c r="X496" s="140"/>
      <c r="Y496" s="140"/>
      <c r="Z496" s="140"/>
    </row>
    <row r="497" spans="1:26" ht="34.5" customHeight="1">
      <c r="A497" s="140"/>
      <c r="B497" s="140"/>
      <c r="C497" s="140"/>
      <c r="D497" s="140"/>
      <c r="E497" s="140"/>
      <c r="F497" s="140"/>
      <c r="G497" s="140"/>
      <c r="H497" s="140"/>
      <c r="I497" s="140"/>
      <c r="J497" s="140"/>
      <c r="K497" s="140"/>
      <c r="L497" s="140"/>
      <c r="M497" s="140"/>
      <c r="N497" s="140"/>
      <c r="O497" s="140"/>
      <c r="P497" s="140"/>
      <c r="Q497" s="140"/>
      <c r="R497" s="140"/>
      <c r="S497" s="140"/>
      <c r="T497" s="140"/>
      <c r="U497" s="140"/>
      <c r="V497" s="140"/>
      <c r="W497" s="140"/>
      <c r="X497" s="140"/>
      <c r="Y497" s="140"/>
      <c r="Z497" s="140"/>
    </row>
    <row r="498" spans="1:26" ht="34.5" customHeight="1">
      <c r="A498" s="140"/>
      <c r="B498" s="140"/>
      <c r="C498" s="140"/>
      <c r="D498" s="140"/>
      <c r="E498" s="140"/>
      <c r="F498" s="140"/>
      <c r="G498" s="140"/>
      <c r="H498" s="140"/>
      <c r="I498" s="140"/>
      <c r="J498" s="140"/>
      <c r="K498" s="140"/>
      <c r="L498" s="140"/>
      <c r="M498" s="140"/>
      <c r="N498" s="140"/>
      <c r="O498" s="140"/>
      <c r="P498" s="140"/>
      <c r="Q498" s="140"/>
      <c r="R498" s="140"/>
      <c r="S498" s="140"/>
      <c r="T498" s="140"/>
      <c r="U498" s="140"/>
      <c r="V498" s="140"/>
      <c r="W498" s="140"/>
      <c r="X498" s="140"/>
      <c r="Y498" s="140"/>
      <c r="Z498" s="140"/>
    </row>
    <row r="499" spans="1:26" ht="34.5" customHeight="1">
      <c r="A499" s="140"/>
      <c r="B499" s="140"/>
      <c r="C499" s="140"/>
      <c r="D499" s="140"/>
      <c r="E499" s="140"/>
      <c r="F499" s="140"/>
      <c r="G499" s="140"/>
      <c r="H499" s="140"/>
      <c r="I499" s="140"/>
      <c r="J499" s="140"/>
      <c r="K499" s="140"/>
      <c r="L499" s="140"/>
      <c r="M499" s="140"/>
      <c r="N499" s="140"/>
      <c r="O499" s="140"/>
      <c r="P499" s="140"/>
      <c r="Q499" s="140"/>
      <c r="R499" s="140"/>
      <c r="S499" s="140"/>
      <c r="T499" s="140"/>
      <c r="U499" s="140"/>
      <c r="V499" s="140"/>
      <c r="W499" s="140"/>
      <c r="X499" s="140"/>
      <c r="Y499" s="140"/>
      <c r="Z499" s="140"/>
    </row>
    <row r="500" spans="1:26" ht="34.5" customHeight="1">
      <c r="A500" s="140"/>
      <c r="B500" s="140"/>
      <c r="C500" s="140"/>
      <c r="D500" s="140"/>
      <c r="E500" s="140"/>
      <c r="F500" s="140"/>
      <c r="G500" s="140"/>
      <c r="H500" s="140"/>
      <c r="I500" s="140"/>
      <c r="J500" s="140"/>
      <c r="K500" s="140"/>
      <c r="L500" s="140"/>
      <c r="M500" s="140"/>
      <c r="N500" s="140"/>
      <c r="O500" s="140"/>
      <c r="P500" s="140"/>
      <c r="Q500" s="140"/>
      <c r="R500" s="140"/>
      <c r="S500" s="140"/>
      <c r="T500" s="140"/>
      <c r="U500" s="140"/>
      <c r="V500" s="140"/>
      <c r="W500" s="140"/>
      <c r="X500" s="140"/>
      <c r="Y500" s="140"/>
      <c r="Z500" s="140"/>
    </row>
    <row r="501" spans="1:26" ht="34.5" customHeight="1">
      <c r="A501" s="140"/>
      <c r="B501" s="140"/>
      <c r="C501" s="140"/>
      <c r="D501" s="140"/>
      <c r="E501" s="140"/>
      <c r="F501" s="140"/>
      <c r="G501" s="140"/>
      <c r="H501" s="140"/>
      <c r="I501" s="140"/>
      <c r="J501" s="140"/>
      <c r="K501" s="140"/>
      <c r="L501" s="140"/>
      <c r="M501" s="140"/>
      <c r="N501" s="140"/>
      <c r="O501" s="140"/>
      <c r="P501" s="140"/>
      <c r="Q501" s="140"/>
      <c r="R501" s="140"/>
      <c r="S501" s="140"/>
      <c r="T501" s="140"/>
      <c r="U501" s="140"/>
      <c r="V501" s="140"/>
      <c r="W501" s="140"/>
      <c r="X501" s="140"/>
      <c r="Y501" s="140"/>
      <c r="Z501" s="140"/>
    </row>
    <row r="502" spans="1:26" ht="34.5" customHeight="1">
      <c r="A502" s="140"/>
      <c r="B502" s="140"/>
      <c r="C502" s="140"/>
      <c r="D502" s="140"/>
      <c r="E502" s="140"/>
      <c r="F502" s="140"/>
      <c r="G502" s="140"/>
      <c r="H502" s="140"/>
      <c r="I502" s="140"/>
      <c r="J502" s="140"/>
      <c r="K502" s="140"/>
      <c r="L502" s="140"/>
      <c r="M502" s="140"/>
      <c r="N502" s="140"/>
      <c r="O502" s="140"/>
      <c r="P502" s="140"/>
      <c r="Q502" s="140"/>
      <c r="R502" s="140"/>
      <c r="S502" s="140"/>
      <c r="T502" s="140"/>
      <c r="U502" s="140"/>
      <c r="V502" s="140"/>
      <c r="W502" s="140"/>
      <c r="X502" s="140"/>
      <c r="Y502" s="140"/>
      <c r="Z502" s="140"/>
    </row>
    <row r="503" spans="1:26" ht="34.5" customHeight="1">
      <c r="A503" s="140"/>
      <c r="B503" s="140"/>
      <c r="C503" s="140"/>
      <c r="D503" s="140"/>
      <c r="E503" s="140"/>
      <c r="F503" s="140"/>
      <c r="G503" s="140"/>
      <c r="H503" s="140"/>
      <c r="I503" s="140"/>
      <c r="J503" s="140"/>
      <c r="K503" s="140"/>
      <c r="L503" s="140"/>
      <c r="M503" s="140"/>
      <c r="N503" s="140"/>
      <c r="O503" s="140"/>
      <c r="P503" s="140"/>
      <c r="Q503" s="140"/>
      <c r="R503" s="140"/>
      <c r="S503" s="140"/>
      <c r="T503" s="140"/>
      <c r="U503" s="140"/>
      <c r="V503" s="140"/>
      <c r="W503" s="140"/>
      <c r="X503" s="140"/>
      <c r="Y503" s="140"/>
      <c r="Z503" s="140"/>
    </row>
    <row r="504" spans="1:26" ht="34.5" customHeight="1">
      <c r="A504" s="140"/>
      <c r="B504" s="140"/>
      <c r="C504" s="140"/>
      <c r="D504" s="140"/>
      <c r="E504" s="140"/>
      <c r="F504" s="140"/>
      <c r="G504" s="140"/>
      <c r="H504" s="140"/>
      <c r="I504" s="140"/>
      <c r="J504" s="140"/>
      <c r="K504" s="140"/>
      <c r="L504" s="140"/>
      <c r="M504" s="140"/>
      <c r="N504" s="140"/>
      <c r="O504" s="140"/>
      <c r="P504" s="140"/>
      <c r="Q504" s="140"/>
      <c r="R504" s="140"/>
      <c r="S504" s="140"/>
      <c r="T504" s="140"/>
      <c r="U504" s="140"/>
      <c r="V504" s="140"/>
      <c r="W504" s="140"/>
      <c r="X504" s="140"/>
      <c r="Y504" s="140"/>
      <c r="Z504" s="140"/>
    </row>
    <row r="505" spans="1:26" ht="34.5" customHeight="1">
      <c r="A505" s="140"/>
      <c r="B505" s="140"/>
      <c r="C505" s="140"/>
      <c r="D505" s="140"/>
      <c r="E505" s="140"/>
      <c r="F505" s="140"/>
      <c r="G505" s="140"/>
      <c r="H505" s="140"/>
      <c r="I505" s="140"/>
      <c r="J505" s="140"/>
      <c r="K505" s="140"/>
      <c r="L505" s="140"/>
      <c r="M505" s="140"/>
      <c r="N505" s="140"/>
      <c r="O505" s="140"/>
      <c r="P505" s="140"/>
      <c r="Q505" s="140"/>
      <c r="R505" s="140"/>
      <c r="S505" s="140"/>
      <c r="T505" s="140"/>
      <c r="U505" s="140"/>
      <c r="V505" s="140"/>
      <c r="W505" s="140"/>
      <c r="X505" s="140"/>
      <c r="Y505" s="140"/>
      <c r="Z505" s="140"/>
    </row>
    <row r="506" spans="1:26" ht="34.5" customHeight="1">
      <c r="A506" s="140"/>
      <c r="B506" s="140"/>
      <c r="C506" s="140"/>
      <c r="D506" s="140"/>
      <c r="E506" s="140"/>
      <c r="F506" s="140"/>
      <c r="G506" s="140"/>
      <c r="H506" s="140"/>
      <c r="I506" s="140"/>
      <c r="J506" s="140"/>
      <c r="K506" s="140"/>
      <c r="L506" s="140"/>
      <c r="M506" s="140"/>
      <c r="N506" s="140"/>
      <c r="O506" s="140"/>
      <c r="P506" s="140"/>
      <c r="Q506" s="140"/>
      <c r="R506" s="140"/>
      <c r="S506" s="140"/>
      <c r="T506" s="140"/>
      <c r="U506" s="140"/>
      <c r="V506" s="140"/>
      <c r="W506" s="140"/>
      <c r="X506" s="140"/>
      <c r="Y506" s="140"/>
      <c r="Z506" s="140"/>
    </row>
    <row r="507" spans="1:26" ht="34.5" customHeight="1">
      <c r="A507" s="140"/>
      <c r="B507" s="140"/>
      <c r="C507" s="140"/>
      <c r="D507" s="140"/>
      <c r="E507" s="140"/>
      <c r="F507" s="140"/>
      <c r="G507" s="140"/>
      <c r="H507" s="140"/>
      <c r="I507" s="140"/>
      <c r="J507" s="140"/>
      <c r="K507" s="140"/>
      <c r="L507" s="140"/>
      <c r="M507" s="140"/>
      <c r="N507" s="140"/>
      <c r="O507" s="140"/>
      <c r="P507" s="140"/>
      <c r="Q507" s="140"/>
      <c r="R507" s="140"/>
      <c r="S507" s="140"/>
      <c r="T507" s="140"/>
      <c r="U507" s="140"/>
      <c r="V507" s="140"/>
      <c r="W507" s="140"/>
      <c r="X507" s="140"/>
      <c r="Y507" s="140"/>
      <c r="Z507" s="140"/>
    </row>
    <row r="508" spans="1:26" ht="34.5" customHeight="1">
      <c r="A508" s="140"/>
      <c r="B508" s="140"/>
      <c r="C508" s="140"/>
      <c r="D508" s="140"/>
      <c r="E508" s="140"/>
      <c r="F508" s="140"/>
      <c r="G508" s="140"/>
      <c r="H508" s="140"/>
      <c r="I508" s="140"/>
      <c r="J508" s="140"/>
      <c r="K508" s="140"/>
      <c r="L508" s="140"/>
      <c r="M508" s="140"/>
      <c r="N508" s="140"/>
      <c r="O508" s="140"/>
      <c r="P508" s="140"/>
      <c r="Q508" s="140"/>
      <c r="R508" s="140"/>
      <c r="S508" s="140"/>
      <c r="T508" s="140"/>
      <c r="U508" s="140"/>
      <c r="V508" s="140"/>
      <c r="W508" s="140"/>
      <c r="X508" s="140"/>
      <c r="Y508" s="140"/>
      <c r="Z508" s="140"/>
    </row>
    <row r="509" spans="1:26" ht="34.5" customHeight="1">
      <c r="A509" s="140"/>
      <c r="B509" s="140"/>
      <c r="C509" s="140"/>
      <c r="D509" s="140"/>
      <c r="E509" s="140"/>
      <c r="F509" s="140"/>
      <c r="G509" s="140"/>
      <c r="H509" s="140"/>
      <c r="I509" s="140"/>
      <c r="J509" s="140"/>
      <c r="K509" s="140"/>
      <c r="L509" s="140"/>
      <c r="M509" s="140"/>
      <c r="N509" s="140"/>
      <c r="O509" s="140"/>
      <c r="P509" s="140"/>
      <c r="Q509" s="140"/>
      <c r="R509" s="140"/>
      <c r="S509" s="140"/>
      <c r="T509" s="140"/>
      <c r="U509" s="140"/>
      <c r="V509" s="140"/>
      <c r="W509" s="140"/>
      <c r="X509" s="140"/>
      <c r="Y509" s="140"/>
      <c r="Z509" s="140"/>
    </row>
    <row r="510" spans="1:26" ht="34.5" customHeight="1">
      <c r="A510" s="140"/>
      <c r="B510" s="140"/>
      <c r="C510" s="140"/>
      <c r="D510" s="140"/>
      <c r="E510" s="140"/>
      <c r="F510" s="140"/>
      <c r="G510" s="140"/>
      <c r="H510" s="140"/>
      <c r="I510" s="140"/>
      <c r="J510" s="140"/>
      <c r="K510" s="140"/>
      <c r="L510" s="140"/>
      <c r="M510" s="140"/>
      <c r="N510" s="140"/>
      <c r="O510" s="140"/>
      <c r="P510" s="140"/>
      <c r="Q510" s="140"/>
      <c r="R510" s="140"/>
      <c r="S510" s="140"/>
      <c r="T510" s="140"/>
      <c r="U510" s="140"/>
      <c r="V510" s="140"/>
      <c r="W510" s="140"/>
      <c r="X510" s="140"/>
      <c r="Y510" s="140"/>
      <c r="Z510" s="140"/>
    </row>
    <row r="511" spans="1:26" ht="34.5" customHeight="1">
      <c r="A511" s="140"/>
      <c r="B511" s="140"/>
      <c r="C511" s="140"/>
      <c r="D511" s="140"/>
      <c r="E511" s="140"/>
      <c r="F511" s="140"/>
      <c r="G511" s="140"/>
      <c r="H511" s="140"/>
      <c r="I511" s="140"/>
      <c r="J511" s="140"/>
      <c r="K511" s="140"/>
      <c r="L511" s="140"/>
      <c r="M511" s="140"/>
      <c r="N511" s="140"/>
      <c r="O511" s="140"/>
      <c r="P511" s="140"/>
      <c r="Q511" s="140"/>
      <c r="R511" s="140"/>
      <c r="S511" s="140"/>
      <c r="T511" s="140"/>
      <c r="U511" s="140"/>
      <c r="V511" s="140"/>
      <c r="W511" s="140"/>
      <c r="X511" s="140"/>
      <c r="Y511" s="140"/>
      <c r="Z511" s="140"/>
    </row>
    <row r="512" spans="1:26" ht="34.5" customHeight="1">
      <c r="A512" s="140"/>
      <c r="B512" s="140"/>
      <c r="C512" s="140"/>
      <c r="D512" s="140"/>
      <c r="E512" s="140"/>
      <c r="F512" s="140"/>
      <c r="G512" s="140"/>
      <c r="H512" s="140"/>
      <c r="I512" s="140"/>
      <c r="J512" s="140"/>
      <c r="K512" s="140"/>
      <c r="L512" s="140"/>
      <c r="M512" s="140"/>
      <c r="N512" s="140"/>
      <c r="O512" s="140"/>
      <c r="P512" s="140"/>
      <c r="Q512" s="140"/>
      <c r="R512" s="140"/>
      <c r="S512" s="140"/>
      <c r="T512" s="140"/>
      <c r="U512" s="140"/>
      <c r="V512" s="140"/>
      <c r="W512" s="140"/>
      <c r="X512" s="140"/>
      <c r="Y512" s="140"/>
      <c r="Z512" s="140"/>
    </row>
    <row r="513" spans="1:26" ht="34.5" customHeight="1">
      <c r="A513" s="140"/>
      <c r="B513" s="140"/>
      <c r="C513" s="140"/>
      <c r="D513" s="140"/>
      <c r="E513" s="140"/>
      <c r="F513" s="140"/>
      <c r="G513" s="140"/>
      <c r="H513" s="140"/>
      <c r="I513" s="140"/>
      <c r="J513" s="140"/>
      <c r="K513" s="140"/>
      <c r="L513" s="140"/>
      <c r="M513" s="140"/>
      <c r="N513" s="140"/>
      <c r="O513" s="140"/>
      <c r="P513" s="140"/>
      <c r="Q513" s="140"/>
      <c r="R513" s="140"/>
      <c r="S513" s="140"/>
      <c r="T513" s="140"/>
      <c r="U513" s="140"/>
      <c r="V513" s="140"/>
      <c r="W513" s="140"/>
      <c r="X513" s="140"/>
      <c r="Y513" s="140"/>
      <c r="Z513" s="140"/>
    </row>
    <row r="514" spans="1:26" ht="34.5" customHeight="1">
      <c r="A514" s="140"/>
      <c r="B514" s="140"/>
      <c r="C514" s="140"/>
      <c r="D514" s="140"/>
      <c r="E514" s="140"/>
      <c r="F514" s="140"/>
      <c r="G514" s="140"/>
      <c r="H514" s="140"/>
      <c r="I514" s="140"/>
      <c r="J514" s="140"/>
      <c r="K514" s="140"/>
      <c r="L514" s="140"/>
      <c r="M514" s="140"/>
      <c r="N514" s="140"/>
      <c r="O514" s="140"/>
      <c r="P514" s="140"/>
      <c r="Q514" s="140"/>
      <c r="R514" s="140"/>
      <c r="S514" s="140"/>
      <c r="T514" s="140"/>
      <c r="U514" s="140"/>
      <c r="V514" s="140"/>
      <c r="W514" s="140"/>
      <c r="X514" s="140"/>
      <c r="Y514" s="140"/>
      <c r="Z514" s="140"/>
    </row>
    <row r="515" spans="1:26" ht="34.5" customHeight="1">
      <c r="A515" s="140"/>
      <c r="B515" s="140"/>
      <c r="C515" s="140"/>
      <c r="D515" s="140"/>
      <c r="E515" s="140"/>
      <c r="F515" s="140"/>
      <c r="G515" s="140"/>
      <c r="H515" s="140"/>
      <c r="I515" s="140"/>
      <c r="J515" s="140"/>
      <c r="K515" s="140"/>
      <c r="L515" s="140"/>
      <c r="M515" s="140"/>
      <c r="N515" s="140"/>
      <c r="O515" s="140"/>
      <c r="P515" s="140"/>
      <c r="Q515" s="140"/>
      <c r="R515" s="140"/>
      <c r="S515" s="140"/>
      <c r="T515" s="140"/>
      <c r="U515" s="140"/>
      <c r="V515" s="140"/>
      <c r="W515" s="140"/>
      <c r="X515" s="140"/>
      <c r="Y515" s="140"/>
      <c r="Z515" s="140"/>
    </row>
    <row r="516" spans="1:26" ht="34.5" customHeight="1">
      <c r="A516" s="140"/>
      <c r="B516" s="140"/>
      <c r="C516" s="140"/>
      <c r="D516" s="140"/>
      <c r="E516" s="140"/>
      <c r="F516" s="140"/>
      <c r="G516" s="140"/>
      <c r="H516" s="140"/>
      <c r="I516" s="140"/>
      <c r="J516" s="140"/>
      <c r="K516" s="140"/>
      <c r="L516" s="140"/>
      <c r="M516" s="140"/>
      <c r="N516" s="140"/>
      <c r="O516" s="140"/>
      <c r="P516" s="140"/>
      <c r="Q516" s="140"/>
      <c r="R516" s="140"/>
      <c r="S516" s="140"/>
      <c r="T516" s="140"/>
      <c r="U516" s="140"/>
      <c r="V516" s="140"/>
      <c r="W516" s="140"/>
      <c r="X516" s="140"/>
      <c r="Y516" s="140"/>
      <c r="Z516" s="140"/>
    </row>
    <row r="517" spans="1:26" ht="34.5" customHeight="1">
      <c r="A517" s="140"/>
      <c r="B517" s="140"/>
      <c r="C517" s="140"/>
      <c r="D517" s="140"/>
      <c r="E517" s="140"/>
      <c r="F517" s="140"/>
      <c r="G517" s="140"/>
      <c r="H517" s="140"/>
      <c r="I517" s="140"/>
      <c r="J517" s="140"/>
      <c r="K517" s="140"/>
      <c r="L517" s="140"/>
      <c r="M517" s="140"/>
      <c r="N517" s="140"/>
      <c r="O517" s="140"/>
      <c r="P517" s="140"/>
      <c r="Q517" s="140"/>
      <c r="R517" s="140"/>
      <c r="S517" s="140"/>
      <c r="T517" s="140"/>
      <c r="U517" s="140"/>
      <c r="V517" s="140"/>
      <c r="W517" s="140"/>
      <c r="X517" s="140"/>
      <c r="Y517" s="140"/>
      <c r="Z517" s="140"/>
    </row>
    <row r="518" spans="1:26" ht="34.5" customHeight="1">
      <c r="A518" s="140"/>
      <c r="B518" s="140"/>
      <c r="C518" s="140"/>
      <c r="D518" s="140"/>
      <c r="E518" s="140"/>
      <c r="F518" s="140"/>
      <c r="G518" s="140"/>
      <c r="H518" s="140"/>
      <c r="I518" s="140"/>
      <c r="J518" s="140"/>
      <c r="K518" s="140"/>
      <c r="L518" s="140"/>
      <c r="M518" s="140"/>
      <c r="N518" s="140"/>
      <c r="O518" s="140"/>
      <c r="P518" s="140"/>
      <c r="Q518" s="140"/>
      <c r="R518" s="140"/>
      <c r="S518" s="140"/>
      <c r="T518" s="140"/>
      <c r="U518" s="140"/>
      <c r="V518" s="140"/>
      <c r="W518" s="140"/>
      <c r="X518" s="140"/>
      <c r="Y518" s="140"/>
      <c r="Z518" s="140"/>
    </row>
    <row r="519" spans="1:26" ht="34.5" customHeight="1">
      <c r="A519" s="140"/>
      <c r="B519" s="140"/>
      <c r="C519" s="140"/>
      <c r="D519" s="140"/>
      <c r="E519" s="140"/>
      <c r="F519" s="140"/>
      <c r="G519" s="140"/>
      <c r="H519" s="140"/>
      <c r="I519" s="140"/>
      <c r="J519" s="140"/>
      <c r="K519" s="140"/>
      <c r="L519" s="140"/>
      <c r="M519" s="140"/>
      <c r="N519" s="140"/>
      <c r="O519" s="140"/>
      <c r="P519" s="140"/>
      <c r="Q519" s="140"/>
      <c r="R519" s="140"/>
      <c r="S519" s="140"/>
      <c r="T519" s="140"/>
      <c r="U519" s="140"/>
      <c r="V519" s="140"/>
      <c r="W519" s="140"/>
      <c r="X519" s="140"/>
      <c r="Y519" s="140"/>
      <c r="Z519" s="140"/>
    </row>
    <row r="520" spans="1:26" ht="34.5" customHeight="1">
      <c r="A520" s="140"/>
      <c r="B520" s="140"/>
      <c r="C520" s="140"/>
      <c r="D520" s="140"/>
      <c r="E520" s="140"/>
      <c r="F520" s="140"/>
      <c r="G520" s="140"/>
      <c r="H520" s="140"/>
      <c r="I520" s="140"/>
      <c r="J520" s="140"/>
      <c r="K520" s="140"/>
      <c r="L520" s="140"/>
      <c r="M520" s="140"/>
      <c r="N520" s="140"/>
      <c r="O520" s="140"/>
      <c r="P520" s="140"/>
      <c r="Q520" s="140"/>
      <c r="R520" s="140"/>
      <c r="S520" s="140"/>
      <c r="T520" s="140"/>
      <c r="U520" s="140"/>
      <c r="V520" s="140"/>
      <c r="W520" s="140"/>
      <c r="X520" s="140"/>
      <c r="Y520" s="140"/>
      <c r="Z520" s="140"/>
    </row>
    <row r="521" spans="1:26" ht="34.5" customHeight="1">
      <c r="A521" s="140"/>
      <c r="B521" s="140"/>
      <c r="C521" s="140"/>
      <c r="D521" s="140"/>
      <c r="E521" s="140"/>
      <c r="F521" s="140"/>
      <c r="G521" s="140"/>
      <c r="H521" s="140"/>
      <c r="I521" s="140"/>
      <c r="J521" s="140"/>
      <c r="K521" s="140"/>
      <c r="L521" s="140"/>
      <c r="M521" s="140"/>
      <c r="N521" s="140"/>
      <c r="O521" s="140"/>
      <c r="P521" s="140"/>
      <c r="Q521" s="140"/>
      <c r="R521" s="140"/>
      <c r="S521" s="140"/>
      <c r="T521" s="140"/>
      <c r="U521" s="140"/>
      <c r="V521" s="140"/>
      <c r="W521" s="140"/>
      <c r="X521" s="140"/>
      <c r="Y521" s="140"/>
      <c r="Z521" s="140"/>
    </row>
    <row r="522" spans="1:26" ht="34.5" customHeight="1">
      <c r="A522" s="140"/>
      <c r="B522" s="140"/>
      <c r="C522" s="140"/>
      <c r="D522" s="140"/>
      <c r="E522" s="140"/>
      <c r="F522" s="140"/>
      <c r="G522" s="140"/>
      <c r="H522" s="140"/>
      <c r="I522" s="140"/>
      <c r="J522" s="140"/>
      <c r="K522" s="140"/>
      <c r="L522" s="140"/>
      <c r="M522" s="140"/>
      <c r="N522" s="140"/>
      <c r="O522" s="140"/>
      <c r="P522" s="140"/>
      <c r="Q522" s="140"/>
      <c r="R522" s="140"/>
      <c r="S522" s="140"/>
      <c r="T522" s="140"/>
      <c r="U522" s="140"/>
      <c r="V522" s="140"/>
      <c r="W522" s="140"/>
      <c r="X522" s="140"/>
      <c r="Y522" s="140"/>
      <c r="Z522" s="140"/>
    </row>
    <row r="523" spans="1:26" ht="34.5" customHeight="1">
      <c r="A523" s="140"/>
      <c r="B523" s="140"/>
      <c r="C523" s="140"/>
      <c r="D523" s="140"/>
      <c r="E523" s="140"/>
      <c r="F523" s="140"/>
      <c r="G523" s="140"/>
      <c r="H523" s="140"/>
      <c r="I523" s="140"/>
      <c r="J523" s="140"/>
      <c r="K523" s="140"/>
      <c r="L523" s="140"/>
      <c r="M523" s="140"/>
      <c r="N523" s="140"/>
      <c r="O523" s="140"/>
      <c r="P523" s="140"/>
      <c r="Q523" s="140"/>
      <c r="R523" s="140"/>
      <c r="S523" s="140"/>
      <c r="T523" s="140"/>
      <c r="U523" s="140"/>
      <c r="V523" s="140"/>
      <c r="W523" s="140"/>
      <c r="X523" s="140"/>
      <c r="Y523" s="140"/>
      <c r="Z523" s="140"/>
    </row>
    <row r="524" spans="1:26" ht="34.5" customHeight="1">
      <c r="A524" s="140"/>
      <c r="B524" s="140"/>
      <c r="C524" s="140"/>
      <c r="D524" s="140"/>
      <c r="E524" s="140"/>
      <c r="F524" s="140"/>
      <c r="G524" s="140"/>
      <c r="H524" s="140"/>
      <c r="I524" s="140"/>
      <c r="J524" s="140"/>
      <c r="K524" s="140"/>
      <c r="L524" s="140"/>
      <c r="M524" s="140"/>
      <c r="N524" s="140"/>
      <c r="O524" s="140"/>
      <c r="P524" s="140"/>
      <c r="Q524" s="140"/>
      <c r="R524" s="140"/>
      <c r="S524" s="140"/>
      <c r="T524" s="140"/>
      <c r="U524" s="140"/>
      <c r="V524" s="140"/>
      <c r="W524" s="140"/>
      <c r="X524" s="140"/>
      <c r="Y524" s="140"/>
      <c r="Z524" s="140"/>
    </row>
    <row r="525" spans="1:26" ht="34.5" customHeight="1">
      <c r="A525" s="140"/>
      <c r="B525" s="140"/>
      <c r="C525" s="140"/>
      <c r="D525" s="140"/>
      <c r="E525" s="140"/>
      <c r="F525" s="140"/>
      <c r="G525" s="140"/>
      <c r="H525" s="140"/>
      <c r="I525" s="140"/>
      <c r="J525" s="140"/>
      <c r="K525" s="140"/>
      <c r="L525" s="140"/>
      <c r="M525" s="140"/>
      <c r="N525" s="140"/>
      <c r="O525" s="140"/>
      <c r="P525" s="140"/>
      <c r="Q525" s="140"/>
      <c r="R525" s="140"/>
      <c r="S525" s="140"/>
      <c r="T525" s="140"/>
      <c r="U525" s="140"/>
      <c r="V525" s="140"/>
      <c r="W525" s="140"/>
      <c r="X525" s="140"/>
      <c r="Y525" s="140"/>
      <c r="Z525" s="140"/>
    </row>
    <row r="526" spans="1:26" ht="34.5" customHeight="1">
      <c r="A526" s="140"/>
      <c r="B526" s="140"/>
      <c r="C526" s="140"/>
      <c r="D526" s="140"/>
      <c r="E526" s="140"/>
      <c r="F526" s="140"/>
      <c r="G526" s="140"/>
      <c r="H526" s="140"/>
      <c r="I526" s="140"/>
      <c r="J526" s="140"/>
      <c r="K526" s="140"/>
      <c r="L526" s="140"/>
      <c r="M526" s="140"/>
      <c r="N526" s="140"/>
      <c r="O526" s="140"/>
      <c r="P526" s="140"/>
      <c r="Q526" s="140"/>
      <c r="R526" s="140"/>
      <c r="S526" s="140"/>
      <c r="T526" s="140"/>
      <c r="U526" s="140"/>
      <c r="V526" s="140"/>
      <c r="W526" s="140"/>
      <c r="X526" s="140"/>
      <c r="Y526" s="140"/>
      <c r="Z526" s="140"/>
    </row>
    <row r="527" spans="1:26" ht="34.5" customHeight="1">
      <c r="A527" s="140"/>
      <c r="B527" s="140"/>
      <c r="C527" s="140"/>
      <c r="D527" s="140"/>
      <c r="E527" s="140"/>
      <c r="F527" s="140"/>
      <c r="G527" s="140"/>
      <c r="H527" s="140"/>
      <c r="I527" s="140"/>
      <c r="J527" s="140"/>
      <c r="K527" s="140"/>
      <c r="L527" s="140"/>
      <c r="M527" s="140"/>
      <c r="N527" s="140"/>
      <c r="O527" s="140"/>
      <c r="P527" s="140"/>
      <c r="Q527" s="140"/>
      <c r="R527" s="140"/>
      <c r="S527" s="140"/>
      <c r="T527" s="140"/>
      <c r="U527" s="140"/>
      <c r="V527" s="140"/>
      <c r="W527" s="140"/>
      <c r="X527" s="140"/>
      <c r="Y527" s="140"/>
      <c r="Z527" s="140"/>
    </row>
    <row r="528" spans="1:26" ht="34.5" customHeight="1">
      <c r="A528" s="140"/>
      <c r="B528" s="140"/>
      <c r="C528" s="140"/>
      <c r="D528" s="140"/>
      <c r="E528" s="140"/>
      <c r="F528" s="140"/>
      <c r="G528" s="140"/>
      <c r="H528" s="140"/>
      <c r="I528" s="140"/>
      <c r="J528" s="140"/>
      <c r="K528" s="140"/>
      <c r="L528" s="140"/>
      <c r="M528" s="140"/>
      <c r="N528" s="140"/>
      <c r="O528" s="140"/>
      <c r="P528" s="140"/>
      <c r="Q528" s="140"/>
      <c r="R528" s="140"/>
      <c r="S528" s="140"/>
      <c r="T528" s="140"/>
      <c r="U528" s="140"/>
      <c r="V528" s="140"/>
      <c r="W528" s="140"/>
      <c r="X528" s="140"/>
      <c r="Y528" s="140"/>
      <c r="Z528" s="140"/>
    </row>
    <row r="529" spans="1:26" ht="34.5" customHeight="1">
      <c r="A529" s="140"/>
      <c r="B529" s="140"/>
      <c r="C529" s="140"/>
      <c r="D529" s="140"/>
      <c r="E529" s="140"/>
      <c r="F529" s="140"/>
      <c r="G529" s="140"/>
      <c r="H529" s="140"/>
      <c r="I529" s="140"/>
      <c r="J529" s="140"/>
      <c r="K529" s="140"/>
      <c r="L529" s="140"/>
      <c r="M529" s="140"/>
      <c r="N529" s="140"/>
      <c r="O529" s="140"/>
      <c r="P529" s="140"/>
      <c r="Q529" s="140"/>
      <c r="R529" s="140"/>
      <c r="S529" s="140"/>
      <c r="T529" s="140"/>
      <c r="U529" s="140"/>
      <c r="V529" s="140"/>
      <c r="W529" s="140"/>
      <c r="X529" s="140"/>
      <c r="Y529" s="140"/>
      <c r="Z529" s="140"/>
    </row>
    <row r="530" spans="1:26" ht="34.5" customHeight="1">
      <c r="A530" s="140"/>
      <c r="B530" s="140"/>
      <c r="C530" s="140"/>
      <c r="D530" s="140"/>
      <c r="E530" s="140"/>
      <c r="F530" s="140"/>
      <c r="G530" s="140"/>
      <c r="H530" s="140"/>
      <c r="I530" s="140"/>
      <c r="J530" s="140"/>
      <c r="K530" s="140"/>
      <c r="L530" s="140"/>
      <c r="M530" s="140"/>
      <c r="N530" s="140"/>
      <c r="O530" s="140"/>
      <c r="P530" s="140"/>
      <c r="Q530" s="140"/>
      <c r="R530" s="140"/>
      <c r="S530" s="140"/>
      <c r="T530" s="140"/>
      <c r="U530" s="140"/>
      <c r="V530" s="140"/>
      <c r="W530" s="140"/>
      <c r="X530" s="140"/>
      <c r="Y530" s="140"/>
      <c r="Z530" s="140"/>
    </row>
    <row r="531" spans="1:26" ht="34.5" customHeight="1">
      <c r="A531" s="140"/>
      <c r="B531" s="140"/>
      <c r="C531" s="140"/>
      <c r="D531" s="140"/>
      <c r="E531" s="140"/>
      <c r="F531" s="140"/>
      <c r="G531" s="140"/>
      <c r="H531" s="140"/>
      <c r="I531" s="140"/>
      <c r="J531" s="140"/>
      <c r="K531" s="140"/>
      <c r="L531" s="140"/>
      <c r="M531" s="140"/>
      <c r="N531" s="140"/>
      <c r="O531" s="140"/>
      <c r="P531" s="140"/>
      <c r="Q531" s="140"/>
      <c r="R531" s="140"/>
      <c r="S531" s="140"/>
      <c r="T531" s="140"/>
      <c r="U531" s="140"/>
      <c r="V531" s="140"/>
      <c r="W531" s="140"/>
      <c r="X531" s="140"/>
      <c r="Y531" s="140"/>
      <c r="Z531" s="140"/>
    </row>
    <row r="532" spans="1:26" ht="34.5" customHeight="1">
      <c r="A532" s="140"/>
      <c r="B532" s="140"/>
      <c r="C532" s="140"/>
      <c r="D532" s="140"/>
      <c r="E532" s="140"/>
      <c r="F532" s="140"/>
      <c r="G532" s="140"/>
      <c r="H532" s="140"/>
      <c r="I532" s="140"/>
      <c r="J532" s="140"/>
      <c r="K532" s="140"/>
      <c r="L532" s="140"/>
      <c r="M532" s="140"/>
      <c r="N532" s="140"/>
      <c r="O532" s="140"/>
      <c r="P532" s="140"/>
      <c r="Q532" s="140"/>
      <c r="R532" s="140"/>
      <c r="S532" s="140"/>
      <c r="T532" s="140"/>
      <c r="U532" s="140"/>
      <c r="V532" s="140"/>
      <c r="W532" s="140"/>
      <c r="X532" s="140"/>
      <c r="Y532" s="140"/>
      <c r="Z532" s="140"/>
    </row>
    <row r="533" spans="1:26" ht="34.5" customHeight="1">
      <c r="A533" s="140"/>
      <c r="B533" s="140"/>
      <c r="C533" s="140"/>
      <c r="D533" s="140"/>
      <c r="E533" s="140"/>
      <c r="F533" s="140"/>
      <c r="G533" s="140"/>
      <c r="H533" s="140"/>
      <c r="I533" s="140"/>
      <c r="J533" s="140"/>
      <c r="K533" s="140"/>
      <c r="L533" s="140"/>
      <c r="M533" s="140"/>
      <c r="N533" s="140"/>
      <c r="O533" s="140"/>
      <c r="P533" s="140"/>
      <c r="Q533" s="140"/>
      <c r="R533" s="140"/>
      <c r="S533" s="140"/>
      <c r="T533" s="140"/>
      <c r="U533" s="140"/>
      <c r="V533" s="140"/>
      <c r="W533" s="140"/>
      <c r="X533" s="140"/>
      <c r="Y533" s="140"/>
      <c r="Z533" s="140"/>
    </row>
    <row r="534" spans="1:26" ht="34.5" customHeight="1">
      <c r="A534" s="140"/>
      <c r="B534" s="140"/>
      <c r="C534" s="140"/>
      <c r="D534" s="140"/>
      <c r="E534" s="140"/>
      <c r="F534" s="140"/>
      <c r="G534" s="140"/>
      <c r="H534" s="140"/>
      <c r="I534" s="140"/>
      <c r="J534" s="140"/>
      <c r="K534" s="140"/>
      <c r="L534" s="140"/>
      <c r="M534" s="140"/>
      <c r="N534" s="140"/>
      <c r="O534" s="140"/>
      <c r="P534" s="140"/>
      <c r="Q534" s="140"/>
      <c r="R534" s="140"/>
      <c r="S534" s="140"/>
      <c r="T534" s="140"/>
      <c r="U534" s="140"/>
      <c r="V534" s="140"/>
      <c r="W534" s="140"/>
      <c r="X534" s="140"/>
      <c r="Y534" s="140"/>
      <c r="Z534" s="140"/>
    </row>
    <row r="535" spans="1:26" ht="34.5" customHeight="1">
      <c r="A535" s="140"/>
      <c r="B535" s="140"/>
      <c r="C535" s="140"/>
      <c r="D535" s="140"/>
      <c r="E535" s="140"/>
      <c r="F535" s="140"/>
      <c r="G535" s="140"/>
      <c r="H535" s="140"/>
      <c r="I535" s="140"/>
      <c r="J535" s="140"/>
      <c r="K535" s="140"/>
      <c r="L535" s="140"/>
      <c r="M535" s="140"/>
      <c r="N535" s="140"/>
      <c r="O535" s="140"/>
      <c r="P535" s="140"/>
      <c r="Q535" s="140"/>
      <c r="R535" s="140"/>
      <c r="S535" s="140"/>
      <c r="T535" s="140"/>
      <c r="U535" s="140"/>
      <c r="V535" s="140"/>
      <c r="W535" s="140"/>
      <c r="X535" s="140"/>
      <c r="Y535" s="140"/>
      <c r="Z535" s="140"/>
    </row>
    <row r="536" spans="1:26" ht="34.5" customHeight="1">
      <c r="A536" s="140"/>
      <c r="B536" s="140"/>
      <c r="C536" s="140"/>
      <c r="D536" s="140"/>
      <c r="E536" s="140"/>
      <c r="F536" s="140"/>
      <c r="G536" s="140"/>
      <c r="H536" s="140"/>
      <c r="I536" s="140"/>
      <c r="J536" s="140"/>
      <c r="K536" s="140"/>
      <c r="L536" s="140"/>
      <c r="M536" s="140"/>
      <c r="N536" s="140"/>
      <c r="O536" s="140"/>
      <c r="P536" s="140"/>
      <c r="Q536" s="140"/>
      <c r="R536" s="140"/>
      <c r="S536" s="140"/>
      <c r="T536" s="140"/>
      <c r="U536" s="140"/>
      <c r="V536" s="140"/>
      <c r="W536" s="140"/>
      <c r="X536" s="140"/>
      <c r="Y536" s="140"/>
      <c r="Z536" s="140"/>
    </row>
    <row r="537" spans="1:26" ht="34.5" customHeight="1">
      <c r="A537" s="140"/>
      <c r="B537" s="140"/>
      <c r="C537" s="140"/>
      <c r="D537" s="140"/>
      <c r="E537" s="140"/>
      <c r="F537" s="140"/>
      <c r="G537" s="140"/>
      <c r="H537" s="140"/>
      <c r="I537" s="140"/>
      <c r="J537" s="140"/>
      <c r="K537" s="140"/>
      <c r="L537" s="140"/>
      <c r="M537" s="140"/>
      <c r="N537" s="140"/>
      <c r="O537" s="140"/>
      <c r="P537" s="140"/>
      <c r="Q537" s="140"/>
      <c r="R537" s="140"/>
      <c r="S537" s="140"/>
      <c r="T537" s="140"/>
      <c r="U537" s="140"/>
      <c r="V537" s="140"/>
      <c r="W537" s="140"/>
      <c r="X537" s="140"/>
      <c r="Y537" s="140"/>
      <c r="Z537" s="140"/>
    </row>
    <row r="538" spans="1:26" ht="34.5" customHeight="1">
      <c r="A538" s="140"/>
      <c r="B538" s="140"/>
      <c r="C538" s="140"/>
      <c r="D538" s="140"/>
      <c r="E538" s="140"/>
      <c r="F538" s="140"/>
      <c r="G538" s="140"/>
      <c r="H538" s="140"/>
      <c r="I538" s="140"/>
      <c r="J538" s="140"/>
      <c r="K538" s="140"/>
      <c r="L538" s="140"/>
      <c r="M538" s="140"/>
      <c r="N538" s="140"/>
      <c r="O538" s="140"/>
      <c r="P538" s="140"/>
      <c r="Q538" s="140"/>
      <c r="R538" s="140"/>
      <c r="S538" s="140"/>
      <c r="T538" s="140"/>
      <c r="U538" s="140"/>
      <c r="V538" s="140"/>
      <c r="W538" s="140"/>
      <c r="X538" s="140"/>
      <c r="Y538" s="140"/>
      <c r="Z538" s="140"/>
    </row>
    <row r="539" spans="1:26" ht="34.5" customHeight="1">
      <c r="A539" s="140"/>
      <c r="B539" s="140"/>
      <c r="C539" s="140"/>
      <c r="D539" s="140"/>
      <c r="E539" s="140"/>
      <c r="F539" s="140"/>
      <c r="G539" s="140"/>
      <c r="H539" s="140"/>
      <c r="I539" s="140"/>
      <c r="J539" s="140"/>
      <c r="K539" s="140"/>
      <c r="L539" s="140"/>
      <c r="M539" s="140"/>
      <c r="N539" s="140"/>
      <c r="O539" s="140"/>
      <c r="P539" s="140"/>
      <c r="Q539" s="140"/>
      <c r="R539" s="140"/>
      <c r="S539" s="140"/>
      <c r="T539" s="140"/>
      <c r="U539" s="140"/>
      <c r="V539" s="140"/>
      <c r="W539" s="140"/>
      <c r="X539" s="140"/>
      <c r="Y539" s="140"/>
      <c r="Z539" s="140"/>
    </row>
    <row r="540" spans="1:26" ht="34.5" customHeight="1">
      <c r="A540" s="140"/>
      <c r="B540" s="140"/>
      <c r="C540" s="140"/>
      <c r="D540" s="140"/>
      <c r="E540" s="140"/>
      <c r="F540" s="140"/>
      <c r="G540" s="140"/>
      <c r="H540" s="140"/>
      <c r="I540" s="140"/>
      <c r="J540" s="140"/>
      <c r="K540" s="140"/>
      <c r="L540" s="140"/>
      <c r="M540" s="140"/>
      <c r="N540" s="140"/>
      <c r="O540" s="140"/>
      <c r="P540" s="140"/>
      <c r="Q540" s="140"/>
      <c r="R540" s="140"/>
      <c r="S540" s="140"/>
      <c r="T540" s="140"/>
      <c r="U540" s="140"/>
      <c r="V540" s="140"/>
      <c r="W540" s="140"/>
      <c r="X540" s="140"/>
      <c r="Y540" s="140"/>
      <c r="Z540" s="140"/>
    </row>
    <row r="541" spans="1:26" ht="34.5" customHeigh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row>
    <row r="542" spans="1:26" ht="34.5" customHeight="1">
      <c r="A542" s="140"/>
      <c r="B542" s="140"/>
      <c r="C542" s="140"/>
      <c r="D542" s="140"/>
      <c r="E542" s="140"/>
      <c r="F542" s="140"/>
      <c r="G542" s="140"/>
      <c r="H542" s="140"/>
      <c r="I542" s="140"/>
      <c r="J542" s="140"/>
      <c r="K542" s="140"/>
      <c r="L542" s="140"/>
      <c r="M542" s="140"/>
      <c r="N542" s="140"/>
      <c r="O542" s="140"/>
      <c r="P542" s="140"/>
      <c r="Q542" s="140"/>
      <c r="R542" s="140"/>
      <c r="S542" s="140"/>
      <c r="T542" s="140"/>
      <c r="U542" s="140"/>
      <c r="V542" s="140"/>
      <c r="W542" s="140"/>
      <c r="X542" s="140"/>
      <c r="Y542" s="140"/>
      <c r="Z542" s="140"/>
    </row>
    <row r="543" spans="1:26" ht="34.5" customHeight="1">
      <c r="A543" s="140"/>
      <c r="B543" s="140"/>
      <c r="C543" s="140"/>
      <c r="D543" s="140"/>
      <c r="E543" s="140"/>
      <c r="F543" s="140"/>
      <c r="G543" s="140"/>
      <c r="H543" s="140"/>
      <c r="I543" s="140"/>
      <c r="J543" s="140"/>
      <c r="K543" s="140"/>
      <c r="L543" s="140"/>
      <c r="M543" s="140"/>
      <c r="N543" s="140"/>
      <c r="O543" s="140"/>
      <c r="P543" s="140"/>
      <c r="Q543" s="140"/>
      <c r="R543" s="140"/>
      <c r="S543" s="140"/>
      <c r="T543" s="140"/>
      <c r="U543" s="140"/>
      <c r="V543" s="140"/>
      <c r="W543" s="140"/>
      <c r="X543" s="140"/>
      <c r="Y543" s="140"/>
      <c r="Z543" s="140"/>
    </row>
    <row r="544" spans="1:26" ht="34.5" customHeight="1">
      <c r="A544" s="140"/>
      <c r="B544" s="140"/>
      <c r="C544" s="140"/>
      <c r="D544" s="140"/>
      <c r="E544" s="140"/>
      <c r="F544" s="140"/>
      <c r="G544" s="140"/>
      <c r="H544" s="140"/>
      <c r="I544" s="140"/>
      <c r="J544" s="140"/>
      <c r="K544" s="140"/>
      <c r="L544" s="140"/>
      <c r="M544" s="140"/>
      <c r="N544" s="140"/>
      <c r="O544" s="140"/>
      <c r="P544" s="140"/>
      <c r="Q544" s="140"/>
      <c r="R544" s="140"/>
      <c r="S544" s="140"/>
      <c r="T544" s="140"/>
      <c r="U544" s="140"/>
      <c r="V544" s="140"/>
      <c r="W544" s="140"/>
      <c r="X544" s="140"/>
      <c r="Y544" s="140"/>
      <c r="Z544" s="140"/>
    </row>
    <row r="545" spans="1:26" ht="34.5" customHeight="1">
      <c r="A545" s="140"/>
      <c r="B545" s="140"/>
      <c r="C545" s="140"/>
      <c r="D545" s="140"/>
      <c r="E545" s="140"/>
      <c r="F545" s="140"/>
      <c r="G545" s="140"/>
      <c r="H545" s="140"/>
      <c r="I545" s="140"/>
      <c r="J545" s="140"/>
      <c r="K545" s="140"/>
      <c r="L545" s="140"/>
      <c r="M545" s="140"/>
      <c r="N545" s="140"/>
      <c r="O545" s="140"/>
      <c r="P545" s="140"/>
      <c r="Q545" s="140"/>
      <c r="R545" s="140"/>
      <c r="S545" s="140"/>
      <c r="T545" s="140"/>
      <c r="U545" s="140"/>
      <c r="V545" s="140"/>
      <c r="W545" s="140"/>
      <c r="X545" s="140"/>
      <c r="Y545" s="140"/>
      <c r="Z545" s="140"/>
    </row>
    <row r="546" spans="1:26" ht="34.5" customHeight="1">
      <c r="A546" s="140"/>
      <c r="B546" s="140"/>
      <c r="C546" s="140"/>
      <c r="D546" s="140"/>
      <c r="E546" s="140"/>
      <c r="F546" s="140"/>
      <c r="G546" s="140"/>
      <c r="H546" s="140"/>
      <c r="I546" s="140"/>
      <c r="J546" s="140"/>
      <c r="K546" s="140"/>
      <c r="L546" s="140"/>
      <c r="M546" s="140"/>
      <c r="N546" s="140"/>
      <c r="O546" s="140"/>
      <c r="P546" s="140"/>
      <c r="Q546" s="140"/>
      <c r="R546" s="140"/>
      <c r="S546" s="140"/>
      <c r="T546" s="140"/>
      <c r="U546" s="140"/>
      <c r="V546" s="140"/>
      <c r="W546" s="140"/>
      <c r="X546" s="140"/>
      <c r="Y546" s="140"/>
      <c r="Z546" s="140"/>
    </row>
    <row r="547" spans="1:26" ht="34.5" customHeight="1">
      <c r="A547" s="140"/>
      <c r="B547" s="140"/>
      <c r="C547" s="140"/>
      <c r="D547" s="140"/>
      <c r="E547" s="140"/>
      <c r="F547" s="140"/>
      <c r="G547" s="140"/>
      <c r="H547" s="140"/>
      <c r="I547" s="140"/>
      <c r="J547" s="140"/>
      <c r="K547" s="140"/>
      <c r="L547" s="140"/>
      <c r="M547" s="140"/>
      <c r="N547" s="140"/>
      <c r="O547" s="140"/>
      <c r="P547" s="140"/>
      <c r="Q547" s="140"/>
      <c r="R547" s="140"/>
      <c r="S547" s="140"/>
      <c r="T547" s="140"/>
      <c r="U547" s="140"/>
      <c r="V547" s="140"/>
      <c r="W547" s="140"/>
      <c r="X547" s="140"/>
      <c r="Y547" s="140"/>
      <c r="Z547" s="140"/>
    </row>
    <row r="548" spans="1:26" ht="34.5" customHeight="1">
      <c r="A548" s="140"/>
      <c r="B548" s="140"/>
      <c r="C548" s="140"/>
      <c r="D548" s="140"/>
      <c r="E548" s="140"/>
      <c r="F548" s="140"/>
      <c r="G548" s="140"/>
      <c r="H548" s="140"/>
      <c r="I548" s="140"/>
      <c r="J548" s="140"/>
      <c r="K548" s="140"/>
      <c r="L548" s="140"/>
      <c r="M548" s="140"/>
      <c r="N548" s="140"/>
      <c r="O548" s="140"/>
      <c r="P548" s="140"/>
      <c r="Q548" s="140"/>
      <c r="R548" s="140"/>
      <c r="S548" s="140"/>
      <c r="T548" s="140"/>
      <c r="U548" s="140"/>
      <c r="V548" s="140"/>
      <c r="W548" s="140"/>
      <c r="X548" s="140"/>
      <c r="Y548" s="140"/>
      <c r="Z548" s="140"/>
    </row>
    <row r="549" spans="1:26" ht="34.5" customHeight="1">
      <c r="A549" s="140"/>
      <c r="B549" s="140"/>
      <c r="C549" s="140"/>
      <c r="D549" s="140"/>
      <c r="E549" s="140"/>
      <c r="F549" s="140"/>
      <c r="G549" s="140"/>
      <c r="H549" s="140"/>
      <c r="I549" s="140"/>
      <c r="J549" s="140"/>
      <c r="K549" s="140"/>
      <c r="L549" s="140"/>
      <c r="M549" s="140"/>
      <c r="N549" s="140"/>
      <c r="O549" s="140"/>
      <c r="P549" s="140"/>
      <c r="Q549" s="140"/>
      <c r="R549" s="140"/>
      <c r="S549" s="140"/>
      <c r="T549" s="140"/>
      <c r="U549" s="140"/>
      <c r="V549" s="140"/>
      <c r="W549" s="140"/>
      <c r="X549" s="140"/>
      <c r="Y549" s="140"/>
      <c r="Z549" s="140"/>
    </row>
    <row r="550" spans="1:26" ht="34.5" customHeight="1">
      <c r="A550" s="140"/>
      <c r="B550" s="140"/>
      <c r="C550" s="140"/>
      <c r="D550" s="140"/>
      <c r="E550" s="140"/>
      <c r="F550" s="140"/>
      <c r="G550" s="140"/>
      <c r="H550" s="140"/>
      <c r="I550" s="140"/>
      <c r="J550" s="140"/>
      <c r="K550" s="140"/>
      <c r="L550" s="140"/>
      <c r="M550" s="140"/>
      <c r="N550" s="140"/>
      <c r="O550" s="140"/>
      <c r="P550" s="140"/>
      <c r="Q550" s="140"/>
      <c r="R550" s="140"/>
      <c r="S550" s="140"/>
      <c r="T550" s="140"/>
      <c r="U550" s="140"/>
      <c r="V550" s="140"/>
      <c r="W550" s="140"/>
      <c r="X550" s="140"/>
      <c r="Y550" s="140"/>
      <c r="Z550" s="140"/>
    </row>
    <row r="551" spans="1:26" ht="34.5" customHeigh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row>
    <row r="552" spans="1:26" ht="34.5" customHeight="1">
      <c r="A552" s="140"/>
      <c r="B552" s="140"/>
      <c r="C552" s="140"/>
      <c r="D552" s="140"/>
      <c r="E552" s="140"/>
      <c r="F552" s="140"/>
      <c r="G552" s="140"/>
      <c r="H552" s="140"/>
      <c r="I552" s="140"/>
      <c r="J552" s="140"/>
      <c r="K552" s="140"/>
      <c r="L552" s="140"/>
      <c r="M552" s="140"/>
      <c r="N552" s="140"/>
      <c r="O552" s="140"/>
      <c r="P552" s="140"/>
      <c r="Q552" s="140"/>
      <c r="R552" s="140"/>
      <c r="S552" s="140"/>
      <c r="T552" s="140"/>
      <c r="U552" s="140"/>
      <c r="V552" s="140"/>
      <c r="W552" s="140"/>
      <c r="X552" s="140"/>
      <c r="Y552" s="140"/>
      <c r="Z552" s="140"/>
    </row>
    <row r="553" spans="1:26" ht="34.5" customHeight="1">
      <c r="A553" s="140"/>
      <c r="B553" s="140"/>
      <c r="C553" s="140"/>
      <c r="D553" s="140"/>
      <c r="E553" s="140"/>
      <c r="F553" s="140"/>
      <c r="G553" s="140"/>
      <c r="H553" s="140"/>
      <c r="I553" s="140"/>
      <c r="J553" s="140"/>
      <c r="K553" s="140"/>
      <c r="L553" s="140"/>
      <c r="M553" s="140"/>
      <c r="N553" s="140"/>
      <c r="O553" s="140"/>
      <c r="P553" s="140"/>
      <c r="Q553" s="140"/>
      <c r="R553" s="140"/>
      <c r="S553" s="140"/>
      <c r="T553" s="140"/>
      <c r="U553" s="140"/>
      <c r="V553" s="140"/>
      <c r="W553" s="140"/>
      <c r="X553" s="140"/>
      <c r="Y553" s="140"/>
      <c r="Z553" s="140"/>
    </row>
    <row r="554" spans="1:26" ht="34.5" customHeight="1">
      <c r="A554" s="140"/>
      <c r="B554" s="140"/>
      <c r="C554" s="140"/>
      <c r="D554" s="140"/>
      <c r="E554" s="140"/>
      <c r="F554" s="140"/>
      <c r="G554" s="140"/>
      <c r="H554" s="140"/>
      <c r="I554" s="140"/>
      <c r="J554" s="140"/>
      <c r="K554" s="140"/>
      <c r="L554" s="140"/>
      <c r="M554" s="140"/>
      <c r="N554" s="140"/>
      <c r="O554" s="140"/>
      <c r="P554" s="140"/>
      <c r="Q554" s="140"/>
      <c r="R554" s="140"/>
      <c r="S554" s="140"/>
      <c r="T554" s="140"/>
      <c r="U554" s="140"/>
      <c r="V554" s="140"/>
      <c r="W554" s="140"/>
      <c r="X554" s="140"/>
      <c r="Y554" s="140"/>
      <c r="Z554" s="140"/>
    </row>
    <row r="555" spans="1:26" ht="34.5" customHeight="1">
      <c r="A555" s="140"/>
      <c r="B555" s="140"/>
      <c r="C555" s="140"/>
      <c r="D555" s="140"/>
      <c r="E555" s="140"/>
      <c r="F555" s="140"/>
      <c r="G555" s="140"/>
      <c r="H555" s="140"/>
      <c r="I555" s="140"/>
      <c r="J555" s="140"/>
      <c r="K555" s="140"/>
      <c r="L555" s="140"/>
      <c r="M555" s="140"/>
      <c r="N555" s="140"/>
      <c r="O555" s="140"/>
      <c r="P555" s="140"/>
      <c r="Q555" s="140"/>
      <c r="R555" s="140"/>
      <c r="S555" s="140"/>
      <c r="T555" s="140"/>
      <c r="U555" s="140"/>
      <c r="V555" s="140"/>
      <c r="W555" s="140"/>
      <c r="X555" s="140"/>
      <c r="Y555" s="140"/>
      <c r="Z555" s="140"/>
    </row>
    <row r="556" spans="1:26" ht="34.5" customHeight="1">
      <c r="A556" s="140"/>
      <c r="B556" s="140"/>
      <c r="C556" s="140"/>
      <c r="D556" s="140"/>
      <c r="E556" s="140"/>
      <c r="F556" s="140"/>
      <c r="G556" s="140"/>
      <c r="H556" s="140"/>
      <c r="I556" s="140"/>
      <c r="J556" s="140"/>
      <c r="K556" s="140"/>
      <c r="L556" s="140"/>
      <c r="M556" s="140"/>
      <c r="N556" s="140"/>
      <c r="O556" s="140"/>
      <c r="P556" s="140"/>
      <c r="Q556" s="140"/>
      <c r="R556" s="140"/>
      <c r="S556" s="140"/>
      <c r="T556" s="140"/>
      <c r="U556" s="140"/>
      <c r="V556" s="140"/>
      <c r="W556" s="140"/>
      <c r="X556" s="140"/>
      <c r="Y556" s="140"/>
      <c r="Z556" s="140"/>
    </row>
    <row r="557" spans="1:26" ht="34.5" customHeight="1">
      <c r="A557" s="140"/>
      <c r="B557" s="140"/>
      <c r="C557" s="140"/>
      <c r="D557" s="140"/>
      <c r="E557" s="140"/>
      <c r="F557" s="140"/>
      <c r="G557" s="140"/>
      <c r="H557" s="140"/>
      <c r="I557" s="140"/>
      <c r="J557" s="140"/>
      <c r="K557" s="140"/>
      <c r="L557" s="140"/>
      <c r="M557" s="140"/>
      <c r="N557" s="140"/>
      <c r="O557" s="140"/>
      <c r="P557" s="140"/>
      <c r="Q557" s="140"/>
      <c r="R557" s="140"/>
      <c r="S557" s="140"/>
      <c r="T557" s="140"/>
      <c r="U557" s="140"/>
      <c r="V557" s="140"/>
      <c r="W557" s="140"/>
      <c r="X557" s="140"/>
      <c r="Y557" s="140"/>
      <c r="Z557" s="140"/>
    </row>
    <row r="558" spans="1:26" ht="34.5" customHeight="1">
      <c r="A558" s="140"/>
      <c r="B558" s="140"/>
      <c r="C558" s="140"/>
      <c r="D558" s="140"/>
      <c r="E558" s="140"/>
      <c r="F558" s="140"/>
      <c r="G558" s="140"/>
      <c r="H558" s="140"/>
      <c r="I558" s="140"/>
      <c r="J558" s="140"/>
      <c r="K558" s="140"/>
      <c r="L558" s="140"/>
      <c r="M558" s="140"/>
      <c r="N558" s="140"/>
      <c r="O558" s="140"/>
      <c r="P558" s="140"/>
      <c r="Q558" s="140"/>
      <c r="R558" s="140"/>
      <c r="S558" s="140"/>
      <c r="T558" s="140"/>
      <c r="U558" s="140"/>
      <c r="V558" s="140"/>
      <c r="W558" s="140"/>
      <c r="X558" s="140"/>
      <c r="Y558" s="140"/>
      <c r="Z558" s="140"/>
    </row>
    <row r="559" spans="1:26" ht="34.5" customHeight="1">
      <c r="A559" s="140"/>
      <c r="B559" s="140"/>
      <c r="C559" s="140"/>
      <c r="D559" s="140"/>
      <c r="E559" s="140"/>
      <c r="F559" s="140"/>
      <c r="G559" s="140"/>
      <c r="H559" s="140"/>
      <c r="I559" s="140"/>
      <c r="J559" s="140"/>
      <c r="K559" s="140"/>
      <c r="L559" s="140"/>
      <c r="M559" s="140"/>
      <c r="N559" s="140"/>
      <c r="O559" s="140"/>
      <c r="P559" s="140"/>
      <c r="Q559" s="140"/>
      <c r="R559" s="140"/>
      <c r="S559" s="140"/>
      <c r="T559" s="140"/>
      <c r="U559" s="140"/>
      <c r="V559" s="140"/>
      <c r="W559" s="140"/>
      <c r="X559" s="140"/>
      <c r="Y559" s="140"/>
      <c r="Z559" s="140"/>
    </row>
    <row r="560" spans="1:26" ht="34.5" customHeight="1">
      <c r="A560" s="140"/>
      <c r="B560" s="140"/>
      <c r="C560" s="140"/>
      <c r="D560" s="140"/>
      <c r="E560" s="140"/>
      <c r="F560" s="140"/>
      <c r="G560" s="140"/>
      <c r="H560" s="140"/>
      <c r="I560" s="140"/>
      <c r="J560" s="140"/>
      <c r="K560" s="140"/>
      <c r="L560" s="140"/>
      <c r="M560" s="140"/>
      <c r="N560" s="140"/>
      <c r="O560" s="140"/>
      <c r="P560" s="140"/>
      <c r="Q560" s="140"/>
      <c r="R560" s="140"/>
      <c r="S560" s="140"/>
      <c r="T560" s="140"/>
      <c r="U560" s="140"/>
      <c r="V560" s="140"/>
      <c r="W560" s="140"/>
      <c r="X560" s="140"/>
      <c r="Y560" s="140"/>
      <c r="Z560" s="140"/>
    </row>
    <row r="561" spans="1:26" ht="34.5" customHeight="1">
      <c r="A561" s="140"/>
      <c r="B561" s="140"/>
      <c r="C561" s="140"/>
      <c r="D561" s="140"/>
      <c r="E561" s="140"/>
      <c r="F561" s="140"/>
      <c r="G561" s="140"/>
      <c r="H561" s="140"/>
      <c r="I561" s="140"/>
      <c r="J561" s="140"/>
      <c r="K561" s="140"/>
      <c r="L561" s="140"/>
      <c r="M561" s="140"/>
      <c r="N561" s="140"/>
      <c r="O561" s="140"/>
      <c r="P561" s="140"/>
      <c r="Q561" s="140"/>
      <c r="R561" s="140"/>
      <c r="S561" s="140"/>
      <c r="T561" s="140"/>
      <c r="U561" s="140"/>
      <c r="V561" s="140"/>
      <c r="W561" s="140"/>
      <c r="X561" s="140"/>
      <c r="Y561" s="140"/>
      <c r="Z561" s="140"/>
    </row>
    <row r="562" spans="1:26" ht="34.5" customHeight="1">
      <c r="A562" s="140"/>
      <c r="B562" s="140"/>
      <c r="C562" s="140"/>
      <c r="D562" s="140"/>
      <c r="E562" s="140"/>
      <c r="F562" s="140"/>
      <c r="G562" s="140"/>
      <c r="H562" s="140"/>
      <c r="I562" s="140"/>
      <c r="J562" s="140"/>
      <c r="K562" s="140"/>
      <c r="L562" s="140"/>
      <c r="M562" s="140"/>
      <c r="N562" s="140"/>
      <c r="O562" s="140"/>
      <c r="P562" s="140"/>
      <c r="Q562" s="140"/>
      <c r="R562" s="140"/>
      <c r="S562" s="140"/>
      <c r="T562" s="140"/>
      <c r="U562" s="140"/>
      <c r="V562" s="140"/>
      <c r="W562" s="140"/>
      <c r="X562" s="140"/>
      <c r="Y562" s="140"/>
      <c r="Z562" s="140"/>
    </row>
    <row r="563" spans="1:26" ht="34.5" customHeight="1">
      <c r="A563" s="140"/>
      <c r="B563" s="140"/>
      <c r="C563" s="140"/>
      <c r="D563" s="140"/>
      <c r="E563" s="140"/>
      <c r="F563" s="140"/>
      <c r="G563" s="140"/>
      <c r="H563" s="140"/>
      <c r="I563" s="140"/>
      <c r="J563" s="140"/>
      <c r="K563" s="140"/>
      <c r="L563" s="140"/>
      <c r="M563" s="140"/>
      <c r="N563" s="140"/>
      <c r="O563" s="140"/>
      <c r="P563" s="140"/>
      <c r="Q563" s="140"/>
      <c r="R563" s="140"/>
      <c r="S563" s="140"/>
      <c r="T563" s="140"/>
      <c r="U563" s="140"/>
      <c r="V563" s="140"/>
      <c r="W563" s="140"/>
      <c r="X563" s="140"/>
      <c r="Y563" s="140"/>
      <c r="Z563" s="140"/>
    </row>
    <row r="564" spans="1:26" ht="34.5" customHeight="1">
      <c r="A564" s="140"/>
      <c r="B564" s="140"/>
      <c r="C564" s="140"/>
      <c r="D564" s="140"/>
      <c r="E564" s="140"/>
      <c r="F564" s="140"/>
      <c r="G564" s="140"/>
      <c r="H564" s="140"/>
      <c r="I564" s="140"/>
      <c r="J564" s="140"/>
      <c r="K564" s="140"/>
      <c r="L564" s="140"/>
      <c r="M564" s="140"/>
      <c r="N564" s="140"/>
      <c r="O564" s="140"/>
      <c r="P564" s="140"/>
      <c r="Q564" s="140"/>
      <c r="R564" s="140"/>
      <c r="S564" s="140"/>
      <c r="T564" s="140"/>
      <c r="U564" s="140"/>
      <c r="V564" s="140"/>
      <c r="W564" s="140"/>
      <c r="X564" s="140"/>
      <c r="Y564" s="140"/>
      <c r="Z564" s="140"/>
    </row>
    <row r="565" spans="1:26" ht="34.5" customHeight="1">
      <c r="A565" s="140"/>
      <c r="B565" s="140"/>
      <c r="C565" s="140"/>
      <c r="D565" s="140"/>
      <c r="E565" s="140"/>
      <c r="F565" s="140"/>
      <c r="G565" s="140"/>
      <c r="H565" s="140"/>
      <c r="I565" s="140"/>
      <c r="J565" s="140"/>
      <c r="K565" s="140"/>
      <c r="L565" s="140"/>
      <c r="M565" s="140"/>
      <c r="N565" s="140"/>
      <c r="O565" s="140"/>
      <c r="P565" s="140"/>
      <c r="Q565" s="140"/>
      <c r="R565" s="140"/>
      <c r="S565" s="140"/>
      <c r="T565" s="140"/>
      <c r="U565" s="140"/>
      <c r="V565" s="140"/>
      <c r="W565" s="140"/>
      <c r="X565" s="140"/>
      <c r="Y565" s="140"/>
      <c r="Z565" s="140"/>
    </row>
    <row r="566" spans="1:26" ht="34.5" customHeight="1">
      <c r="A566" s="140"/>
      <c r="B566" s="140"/>
      <c r="C566" s="140"/>
      <c r="D566" s="140"/>
      <c r="E566" s="140"/>
      <c r="F566" s="140"/>
      <c r="G566" s="140"/>
      <c r="H566" s="140"/>
      <c r="I566" s="140"/>
      <c r="J566" s="140"/>
      <c r="K566" s="140"/>
      <c r="L566" s="140"/>
      <c r="M566" s="140"/>
      <c r="N566" s="140"/>
      <c r="O566" s="140"/>
      <c r="P566" s="140"/>
      <c r="Q566" s="140"/>
      <c r="R566" s="140"/>
      <c r="S566" s="140"/>
      <c r="T566" s="140"/>
      <c r="U566" s="140"/>
      <c r="V566" s="140"/>
      <c r="W566" s="140"/>
      <c r="X566" s="140"/>
      <c r="Y566" s="140"/>
      <c r="Z566" s="140"/>
    </row>
    <row r="567" spans="1:26" ht="34.5" customHeight="1">
      <c r="A567" s="140"/>
      <c r="B567" s="140"/>
      <c r="C567" s="140"/>
      <c r="D567" s="140"/>
      <c r="E567" s="140"/>
      <c r="F567" s="140"/>
      <c r="G567" s="140"/>
      <c r="H567" s="140"/>
      <c r="I567" s="140"/>
      <c r="J567" s="140"/>
      <c r="K567" s="140"/>
      <c r="L567" s="140"/>
      <c r="M567" s="140"/>
      <c r="N567" s="140"/>
      <c r="O567" s="140"/>
      <c r="P567" s="140"/>
      <c r="Q567" s="140"/>
      <c r="R567" s="140"/>
      <c r="S567" s="140"/>
      <c r="T567" s="140"/>
      <c r="U567" s="140"/>
      <c r="V567" s="140"/>
      <c r="W567" s="140"/>
      <c r="X567" s="140"/>
      <c r="Y567" s="140"/>
      <c r="Z567" s="140"/>
    </row>
    <row r="568" spans="1:26" ht="34.5" customHeight="1">
      <c r="A568" s="140"/>
      <c r="B568" s="140"/>
      <c r="C568" s="140"/>
      <c r="D568" s="140"/>
      <c r="E568" s="140"/>
      <c r="F568" s="140"/>
      <c r="G568" s="140"/>
      <c r="H568" s="140"/>
      <c r="I568" s="140"/>
      <c r="J568" s="140"/>
      <c r="K568" s="140"/>
      <c r="L568" s="140"/>
      <c r="M568" s="140"/>
      <c r="N568" s="140"/>
      <c r="O568" s="140"/>
      <c r="P568" s="140"/>
      <c r="Q568" s="140"/>
      <c r="R568" s="140"/>
      <c r="S568" s="140"/>
      <c r="T568" s="140"/>
      <c r="U568" s="140"/>
      <c r="V568" s="140"/>
      <c r="W568" s="140"/>
      <c r="X568" s="140"/>
      <c r="Y568" s="140"/>
      <c r="Z568" s="140"/>
    </row>
    <row r="569" spans="1:26" ht="34.5" customHeight="1">
      <c r="A569" s="140"/>
      <c r="B569" s="140"/>
      <c r="C569" s="140"/>
      <c r="D569" s="140"/>
      <c r="E569" s="140"/>
      <c r="F569" s="140"/>
      <c r="G569" s="140"/>
      <c r="H569" s="140"/>
      <c r="I569" s="140"/>
      <c r="J569" s="140"/>
      <c r="K569" s="140"/>
      <c r="L569" s="140"/>
      <c r="M569" s="140"/>
      <c r="N569" s="140"/>
      <c r="O569" s="140"/>
      <c r="P569" s="140"/>
      <c r="Q569" s="140"/>
      <c r="R569" s="140"/>
      <c r="S569" s="140"/>
      <c r="T569" s="140"/>
      <c r="U569" s="140"/>
      <c r="V569" s="140"/>
      <c r="W569" s="140"/>
      <c r="X569" s="140"/>
      <c r="Y569" s="140"/>
      <c r="Z569" s="140"/>
    </row>
    <row r="570" spans="1:26" ht="34.5" customHeight="1">
      <c r="A570" s="140"/>
      <c r="B570" s="140"/>
      <c r="C570" s="140"/>
      <c r="D570" s="140"/>
      <c r="E570" s="140"/>
      <c r="F570" s="140"/>
      <c r="G570" s="140"/>
      <c r="H570" s="140"/>
      <c r="I570" s="140"/>
      <c r="J570" s="140"/>
      <c r="K570" s="140"/>
      <c r="L570" s="140"/>
      <c r="M570" s="140"/>
      <c r="N570" s="140"/>
      <c r="O570" s="140"/>
      <c r="P570" s="140"/>
      <c r="Q570" s="140"/>
      <c r="R570" s="140"/>
      <c r="S570" s="140"/>
      <c r="T570" s="140"/>
      <c r="U570" s="140"/>
      <c r="V570" s="140"/>
      <c r="W570" s="140"/>
      <c r="X570" s="140"/>
      <c r="Y570" s="140"/>
      <c r="Z570" s="140"/>
    </row>
    <row r="571" spans="1:26" ht="34.5" customHeight="1">
      <c r="A571" s="140"/>
      <c r="B571" s="140"/>
      <c r="C571" s="140"/>
      <c r="D571" s="140"/>
      <c r="E571" s="140"/>
      <c r="F571" s="140"/>
      <c r="G571" s="140"/>
      <c r="H571" s="140"/>
      <c r="I571" s="140"/>
      <c r="J571" s="140"/>
      <c r="K571" s="140"/>
      <c r="L571" s="140"/>
      <c r="M571" s="140"/>
      <c r="N571" s="140"/>
      <c r="O571" s="140"/>
      <c r="P571" s="140"/>
      <c r="Q571" s="140"/>
      <c r="R571" s="140"/>
      <c r="S571" s="140"/>
      <c r="T571" s="140"/>
      <c r="U571" s="140"/>
      <c r="V571" s="140"/>
      <c r="W571" s="140"/>
      <c r="X571" s="140"/>
      <c r="Y571" s="140"/>
      <c r="Z571" s="140"/>
    </row>
    <row r="572" spans="1:26" ht="34.5" customHeight="1">
      <c r="A572" s="140"/>
      <c r="B572" s="140"/>
      <c r="C572" s="140"/>
      <c r="D572" s="140"/>
      <c r="E572" s="140"/>
      <c r="F572" s="140"/>
      <c r="G572" s="140"/>
      <c r="H572" s="140"/>
      <c r="I572" s="140"/>
      <c r="J572" s="140"/>
      <c r="K572" s="140"/>
      <c r="L572" s="140"/>
      <c r="M572" s="140"/>
      <c r="N572" s="140"/>
      <c r="O572" s="140"/>
      <c r="P572" s="140"/>
      <c r="Q572" s="140"/>
      <c r="R572" s="140"/>
      <c r="S572" s="140"/>
      <c r="T572" s="140"/>
      <c r="U572" s="140"/>
      <c r="V572" s="140"/>
      <c r="W572" s="140"/>
      <c r="X572" s="140"/>
      <c r="Y572" s="140"/>
      <c r="Z572" s="140"/>
    </row>
    <row r="573" spans="1:26" ht="34.5" customHeight="1">
      <c r="A573" s="140"/>
      <c r="B573" s="140"/>
      <c r="C573" s="140"/>
      <c r="D573" s="140"/>
      <c r="E573" s="140"/>
      <c r="F573" s="140"/>
      <c r="G573" s="140"/>
      <c r="H573" s="140"/>
      <c r="I573" s="140"/>
      <c r="J573" s="140"/>
      <c r="K573" s="140"/>
      <c r="L573" s="140"/>
      <c r="M573" s="140"/>
      <c r="N573" s="140"/>
      <c r="O573" s="140"/>
      <c r="P573" s="140"/>
      <c r="Q573" s="140"/>
      <c r="R573" s="140"/>
      <c r="S573" s="140"/>
      <c r="T573" s="140"/>
      <c r="U573" s="140"/>
      <c r="V573" s="140"/>
      <c r="W573" s="140"/>
      <c r="X573" s="140"/>
      <c r="Y573" s="140"/>
      <c r="Z573" s="140"/>
    </row>
    <row r="574" spans="1:26" ht="34.5" customHeight="1">
      <c r="A574" s="140"/>
      <c r="B574" s="140"/>
      <c r="C574" s="140"/>
      <c r="D574" s="140"/>
      <c r="E574" s="140"/>
      <c r="F574" s="140"/>
      <c r="G574" s="140"/>
      <c r="H574" s="140"/>
      <c r="I574" s="140"/>
      <c r="J574" s="140"/>
      <c r="K574" s="140"/>
      <c r="L574" s="140"/>
      <c r="M574" s="140"/>
      <c r="N574" s="140"/>
      <c r="O574" s="140"/>
      <c r="P574" s="140"/>
      <c r="Q574" s="140"/>
      <c r="R574" s="140"/>
      <c r="S574" s="140"/>
      <c r="T574" s="140"/>
      <c r="U574" s="140"/>
      <c r="V574" s="140"/>
      <c r="W574" s="140"/>
      <c r="X574" s="140"/>
      <c r="Y574" s="140"/>
      <c r="Z574" s="140"/>
    </row>
    <row r="575" spans="1:26" ht="34.5" customHeight="1">
      <c r="A575" s="140"/>
      <c r="B575" s="140"/>
      <c r="C575" s="140"/>
      <c r="D575" s="140"/>
      <c r="E575" s="140"/>
      <c r="F575" s="140"/>
      <c r="G575" s="140"/>
      <c r="H575" s="140"/>
      <c r="I575" s="140"/>
      <c r="J575" s="140"/>
      <c r="K575" s="140"/>
      <c r="L575" s="140"/>
      <c r="M575" s="140"/>
      <c r="N575" s="140"/>
      <c r="O575" s="140"/>
      <c r="P575" s="140"/>
      <c r="Q575" s="140"/>
      <c r="R575" s="140"/>
      <c r="S575" s="140"/>
      <c r="T575" s="140"/>
      <c r="U575" s="140"/>
      <c r="V575" s="140"/>
      <c r="W575" s="140"/>
      <c r="X575" s="140"/>
      <c r="Y575" s="140"/>
      <c r="Z575" s="140"/>
    </row>
    <row r="576" spans="1:26" ht="34.5" customHeight="1">
      <c r="A576" s="140"/>
      <c r="B576" s="140"/>
      <c r="C576" s="140"/>
      <c r="D576" s="140"/>
      <c r="E576" s="140"/>
      <c r="F576" s="140"/>
      <c r="G576" s="140"/>
      <c r="H576" s="140"/>
      <c r="I576" s="140"/>
      <c r="J576" s="140"/>
      <c r="K576" s="140"/>
      <c r="L576" s="140"/>
      <c r="M576" s="140"/>
      <c r="N576" s="140"/>
      <c r="O576" s="140"/>
      <c r="P576" s="140"/>
      <c r="Q576" s="140"/>
      <c r="R576" s="140"/>
      <c r="S576" s="140"/>
      <c r="T576" s="140"/>
      <c r="U576" s="140"/>
      <c r="V576" s="140"/>
      <c r="W576" s="140"/>
      <c r="X576" s="140"/>
      <c r="Y576" s="140"/>
      <c r="Z576" s="140"/>
    </row>
    <row r="577" spans="1:26" ht="34.5" customHeight="1">
      <c r="A577" s="140"/>
      <c r="B577" s="140"/>
      <c r="C577" s="140"/>
      <c r="D577" s="140"/>
      <c r="E577" s="140"/>
      <c r="F577" s="140"/>
      <c r="G577" s="140"/>
      <c r="H577" s="140"/>
      <c r="I577" s="140"/>
      <c r="J577" s="140"/>
      <c r="K577" s="140"/>
      <c r="L577" s="140"/>
      <c r="M577" s="140"/>
      <c r="N577" s="140"/>
      <c r="O577" s="140"/>
      <c r="P577" s="140"/>
      <c r="Q577" s="140"/>
      <c r="R577" s="140"/>
      <c r="S577" s="140"/>
      <c r="T577" s="140"/>
      <c r="U577" s="140"/>
      <c r="V577" s="140"/>
      <c r="W577" s="140"/>
      <c r="X577" s="140"/>
      <c r="Y577" s="140"/>
      <c r="Z577" s="140"/>
    </row>
    <row r="578" spans="1:26" ht="34.5" customHeight="1">
      <c r="A578" s="140"/>
      <c r="B578" s="140"/>
      <c r="C578" s="140"/>
      <c r="D578" s="140"/>
      <c r="E578" s="140"/>
      <c r="F578" s="140"/>
      <c r="G578" s="140"/>
      <c r="H578" s="140"/>
      <c r="I578" s="140"/>
      <c r="J578" s="140"/>
      <c r="K578" s="140"/>
      <c r="L578" s="140"/>
      <c r="M578" s="140"/>
      <c r="N578" s="140"/>
      <c r="O578" s="140"/>
      <c r="P578" s="140"/>
      <c r="Q578" s="140"/>
      <c r="R578" s="140"/>
      <c r="S578" s="140"/>
      <c r="T578" s="140"/>
      <c r="U578" s="140"/>
      <c r="V578" s="140"/>
      <c r="W578" s="140"/>
      <c r="X578" s="140"/>
      <c r="Y578" s="140"/>
      <c r="Z578" s="140"/>
    </row>
    <row r="579" spans="1:26" ht="34.5" customHeight="1">
      <c r="A579" s="140"/>
      <c r="B579" s="140"/>
      <c r="C579" s="140"/>
      <c r="D579" s="140"/>
      <c r="E579" s="140"/>
      <c r="F579" s="140"/>
      <c r="G579" s="140"/>
      <c r="H579" s="140"/>
      <c r="I579" s="140"/>
      <c r="J579" s="140"/>
      <c r="K579" s="140"/>
      <c r="L579" s="140"/>
      <c r="M579" s="140"/>
      <c r="N579" s="140"/>
      <c r="O579" s="140"/>
      <c r="P579" s="140"/>
      <c r="Q579" s="140"/>
      <c r="R579" s="140"/>
      <c r="S579" s="140"/>
      <c r="T579" s="140"/>
      <c r="U579" s="140"/>
      <c r="V579" s="140"/>
      <c r="W579" s="140"/>
      <c r="X579" s="140"/>
      <c r="Y579" s="140"/>
      <c r="Z579" s="140"/>
    </row>
    <row r="580" spans="1:26" ht="34.5" customHeight="1">
      <c r="A580" s="140"/>
      <c r="B580" s="140"/>
      <c r="C580" s="140"/>
      <c r="D580" s="140"/>
      <c r="E580" s="140"/>
      <c r="F580" s="140"/>
      <c r="G580" s="140"/>
      <c r="H580" s="140"/>
      <c r="I580" s="140"/>
      <c r="J580" s="140"/>
      <c r="K580" s="140"/>
      <c r="L580" s="140"/>
      <c r="M580" s="140"/>
      <c r="N580" s="140"/>
      <c r="O580" s="140"/>
      <c r="P580" s="140"/>
      <c r="Q580" s="140"/>
      <c r="R580" s="140"/>
      <c r="S580" s="140"/>
      <c r="T580" s="140"/>
      <c r="U580" s="140"/>
      <c r="V580" s="140"/>
      <c r="W580" s="140"/>
      <c r="X580" s="140"/>
      <c r="Y580" s="140"/>
      <c r="Z580" s="140"/>
    </row>
    <row r="581" spans="1:26" ht="34.5" customHeight="1">
      <c r="A581" s="140"/>
      <c r="B581" s="140"/>
      <c r="C581" s="140"/>
      <c r="D581" s="140"/>
      <c r="E581" s="140"/>
      <c r="F581" s="140"/>
      <c r="G581" s="140"/>
      <c r="H581" s="140"/>
      <c r="I581" s="140"/>
      <c r="J581" s="140"/>
      <c r="K581" s="140"/>
      <c r="L581" s="140"/>
      <c r="M581" s="140"/>
      <c r="N581" s="140"/>
      <c r="O581" s="140"/>
      <c r="P581" s="140"/>
      <c r="Q581" s="140"/>
      <c r="R581" s="140"/>
      <c r="S581" s="140"/>
      <c r="T581" s="140"/>
      <c r="U581" s="140"/>
      <c r="V581" s="140"/>
      <c r="W581" s="140"/>
      <c r="X581" s="140"/>
      <c r="Y581" s="140"/>
      <c r="Z581" s="140"/>
    </row>
    <row r="582" spans="1:26" ht="34.5" customHeight="1">
      <c r="A582" s="140"/>
      <c r="B582" s="140"/>
      <c r="C582" s="140"/>
      <c r="D582" s="140"/>
      <c r="E582" s="140"/>
      <c r="F582" s="140"/>
      <c r="G582" s="140"/>
      <c r="H582" s="140"/>
      <c r="I582" s="140"/>
      <c r="J582" s="140"/>
      <c r="K582" s="140"/>
      <c r="L582" s="140"/>
      <c r="M582" s="140"/>
      <c r="N582" s="140"/>
      <c r="O582" s="140"/>
      <c r="P582" s="140"/>
      <c r="Q582" s="140"/>
      <c r="R582" s="140"/>
      <c r="S582" s="140"/>
      <c r="T582" s="140"/>
      <c r="U582" s="140"/>
      <c r="V582" s="140"/>
      <c r="W582" s="140"/>
      <c r="X582" s="140"/>
      <c r="Y582" s="140"/>
      <c r="Z582" s="140"/>
    </row>
    <row r="583" spans="1:26" ht="34.5" customHeight="1">
      <c r="A583" s="140"/>
      <c r="B583" s="140"/>
      <c r="C583" s="140"/>
      <c r="D583" s="140"/>
      <c r="E583" s="140"/>
      <c r="F583" s="140"/>
      <c r="G583" s="140"/>
      <c r="H583" s="140"/>
      <c r="I583" s="140"/>
      <c r="J583" s="140"/>
      <c r="K583" s="140"/>
      <c r="L583" s="140"/>
      <c r="M583" s="140"/>
      <c r="N583" s="140"/>
      <c r="O583" s="140"/>
      <c r="P583" s="140"/>
      <c r="Q583" s="140"/>
      <c r="R583" s="140"/>
      <c r="S583" s="140"/>
      <c r="T583" s="140"/>
      <c r="U583" s="140"/>
      <c r="V583" s="140"/>
      <c r="W583" s="140"/>
      <c r="X583" s="140"/>
      <c r="Y583" s="140"/>
      <c r="Z583" s="140"/>
    </row>
    <row r="584" spans="1:26" ht="34.5" customHeight="1">
      <c r="A584" s="140"/>
      <c r="B584" s="140"/>
      <c r="C584" s="140"/>
      <c r="D584" s="140"/>
      <c r="E584" s="140"/>
      <c r="F584" s="140"/>
      <c r="G584" s="140"/>
      <c r="H584" s="140"/>
      <c r="I584" s="140"/>
      <c r="J584" s="140"/>
      <c r="K584" s="140"/>
      <c r="L584" s="140"/>
      <c r="M584" s="140"/>
      <c r="N584" s="140"/>
      <c r="O584" s="140"/>
      <c r="P584" s="140"/>
      <c r="Q584" s="140"/>
      <c r="R584" s="140"/>
      <c r="S584" s="140"/>
      <c r="T584" s="140"/>
      <c r="U584" s="140"/>
      <c r="V584" s="140"/>
      <c r="W584" s="140"/>
      <c r="X584" s="140"/>
      <c r="Y584" s="140"/>
      <c r="Z584" s="140"/>
    </row>
    <row r="585" spans="1:26" ht="34.5" customHeight="1">
      <c r="A585" s="140"/>
      <c r="B585" s="140"/>
      <c r="C585" s="140"/>
      <c r="D585" s="140"/>
      <c r="E585" s="140"/>
      <c r="F585" s="140"/>
      <c r="G585" s="140"/>
      <c r="H585" s="140"/>
      <c r="I585" s="140"/>
      <c r="J585" s="140"/>
      <c r="K585" s="140"/>
      <c r="L585" s="140"/>
      <c r="M585" s="140"/>
      <c r="N585" s="140"/>
      <c r="O585" s="140"/>
      <c r="P585" s="140"/>
      <c r="Q585" s="140"/>
      <c r="R585" s="140"/>
      <c r="S585" s="140"/>
      <c r="T585" s="140"/>
      <c r="U585" s="140"/>
      <c r="V585" s="140"/>
      <c r="W585" s="140"/>
      <c r="X585" s="140"/>
      <c r="Y585" s="140"/>
      <c r="Z585" s="140"/>
    </row>
    <row r="586" spans="1:26" ht="34.5" customHeight="1">
      <c r="A586" s="140"/>
      <c r="B586" s="140"/>
      <c r="C586" s="140"/>
      <c r="D586" s="140"/>
      <c r="E586" s="140"/>
      <c r="F586" s="140"/>
      <c r="G586" s="140"/>
      <c r="H586" s="140"/>
      <c r="I586" s="140"/>
      <c r="J586" s="140"/>
      <c r="K586" s="140"/>
      <c r="L586" s="140"/>
      <c r="M586" s="140"/>
      <c r="N586" s="140"/>
      <c r="O586" s="140"/>
      <c r="P586" s="140"/>
      <c r="Q586" s="140"/>
      <c r="R586" s="140"/>
      <c r="S586" s="140"/>
      <c r="T586" s="140"/>
      <c r="U586" s="140"/>
      <c r="V586" s="140"/>
      <c r="W586" s="140"/>
      <c r="X586" s="140"/>
      <c r="Y586" s="140"/>
      <c r="Z586" s="140"/>
    </row>
    <row r="587" spans="1:26" ht="34.5" customHeight="1">
      <c r="A587" s="140"/>
      <c r="B587" s="140"/>
      <c r="C587" s="140"/>
      <c r="D587" s="140"/>
      <c r="E587" s="140"/>
      <c r="F587" s="140"/>
      <c r="G587" s="140"/>
      <c r="H587" s="140"/>
      <c r="I587" s="140"/>
      <c r="J587" s="140"/>
      <c r="K587" s="140"/>
      <c r="L587" s="140"/>
      <c r="M587" s="140"/>
      <c r="N587" s="140"/>
      <c r="O587" s="140"/>
      <c r="P587" s="140"/>
      <c r="Q587" s="140"/>
      <c r="R587" s="140"/>
      <c r="S587" s="140"/>
      <c r="T587" s="140"/>
      <c r="U587" s="140"/>
      <c r="V587" s="140"/>
      <c r="W587" s="140"/>
      <c r="X587" s="140"/>
      <c r="Y587" s="140"/>
      <c r="Z587" s="140"/>
    </row>
    <row r="588" spans="1:26" ht="34.5" customHeight="1">
      <c r="A588" s="140"/>
      <c r="B588" s="140"/>
      <c r="C588" s="140"/>
      <c r="D588" s="140"/>
      <c r="E588" s="140"/>
      <c r="F588" s="140"/>
      <c r="G588" s="140"/>
      <c r="H588" s="140"/>
      <c r="I588" s="140"/>
      <c r="J588" s="140"/>
      <c r="K588" s="140"/>
      <c r="L588" s="140"/>
      <c r="M588" s="140"/>
      <c r="N588" s="140"/>
      <c r="O588" s="140"/>
      <c r="P588" s="140"/>
      <c r="Q588" s="140"/>
      <c r="R588" s="140"/>
      <c r="S588" s="140"/>
      <c r="T588" s="140"/>
      <c r="U588" s="140"/>
      <c r="V588" s="140"/>
      <c r="W588" s="140"/>
      <c r="X588" s="140"/>
      <c r="Y588" s="140"/>
      <c r="Z588" s="140"/>
    </row>
    <row r="589" spans="1:26" ht="34.5" customHeight="1">
      <c r="A589" s="140"/>
      <c r="B589" s="140"/>
      <c r="C589" s="140"/>
      <c r="D589" s="140"/>
      <c r="E589" s="140"/>
      <c r="F589" s="140"/>
      <c r="G589" s="140"/>
      <c r="H589" s="140"/>
      <c r="I589" s="140"/>
      <c r="J589" s="140"/>
      <c r="K589" s="140"/>
      <c r="L589" s="140"/>
      <c r="M589" s="140"/>
      <c r="N589" s="140"/>
      <c r="O589" s="140"/>
      <c r="P589" s="140"/>
      <c r="Q589" s="140"/>
      <c r="R589" s="140"/>
      <c r="S589" s="140"/>
      <c r="T589" s="140"/>
      <c r="U589" s="140"/>
      <c r="V589" s="140"/>
      <c r="W589" s="140"/>
      <c r="X589" s="140"/>
      <c r="Y589" s="140"/>
      <c r="Z589" s="140"/>
    </row>
    <row r="590" spans="1:26" ht="34.5" customHeight="1">
      <c r="A590" s="140"/>
      <c r="B590" s="140"/>
      <c r="C590" s="140"/>
      <c r="D590" s="140"/>
      <c r="E590" s="140"/>
      <c r="F590" s="140"/>
      <c r="G590" s="140"/>
      <c r="H590" s="140"/>
      <c r="I590" s="140"/>
      <c r="J590" s="140"/>
      <c r="K590" s="140"/>
      <c r="L590" s="140"/>
      <c r="M590" s="140"/>
      <c r="N590" s="140"/>
      <c r="O590" s="140"/>
      <c r="P590" s="140"/>
      <c r="Q590" s="140"/>
      <c r="R590" s="140"/>
      <c r="S590" s="140"/>
      <c r="T590" s="140"/>
      <c r="U590" s="140"/>
      <c r="V590" s="140"/>
      <c r="W590" s="140"/>
      <c r="X590" s="140"/>
      <c r="Y590" s="140"/>
      <c r="Z590" s="140"/>
    </row>
    <row r="591" spans="1:26" ht="34.5" customHeight="1">
      <c r="A591" s="140"/>
      <c r="B591" s="140"/>
      <c r="C591" s="140"/>
      <c r="D591" s="140"/>
      <c r="E591" s="140"/>
      <c r="F591" s="140"/>
      <c r="G591" s="140"/>
      <c r="H591" s="140"/>
      <c r="I591" s="140"/>
      <c r="J591" s="140"/>
      <c r="K591" s="140"/>
      <c r="L591" s="140"/>
      <c r="M591" s="140"/>
      <c r="N591" s="140"/>
      <c r="O591" s="140"/>
      <c r="P591" s="140"/>
      <c r="Q591" s="140"/>
      <c r="R591" s="140"/>
      <c r="S591" s="140"/>
      <c r="T591" s="140"/>
      <c r="U591" s="140"/>
      <c r="V591" s="140"/>
      <c r="W591" s="140"/>
      <c r="X591" s="140"/>
      <c r="Y591" s="140"/>
      <c r="Z591" s="140"/>
    </row>
    <row r="592" spans="1:26" ht="34.5" customHeight="1">
      <c r="A592" s="140"/>
      <c r="B592" s="140"/>
      <c r="C592" s="140"/>
      <c r="D592" s="140"/>
      <c r="E592" s="140"/>
      <c r="F592" s="140"/>
      <c r="G592" s="140"/>
      <c r="H592" s="140"/>
      <c r="I592" s="140"/>
      <c r="J592" s="140"/>
      <c r="K592" s="140"/>
      <c r="L592" s="140"/>
      <c r="M592" s="140"/>
      <c r="N592" s="140"/>
      <c r="O592" s="140"/>
      <c r="P592" s="140"/>
      <c r="Q592" s="140"/>
      <c r="R592" s="140"/>
      <c r="S592" s="140"/>
      <c r="T592" s="140"/>
      <c r="U592" s="140"/>
      <c r="V592" s="140"/>
      <c r="W592" s="140"/>
      <c r="X592" s="140"/>
      <c r="Y592" s="140"/>
      <c r="Z592" s="140"/>
    </row>
    <row r="593" spans="1:26" ht="34.5" customHeight="1">
      <c r="A593" s="140"/>
      <c r="B593" s="140"/>
      <c r="C593" s="140"/>
      <c r="D593" s="140"/>
      <c r="E593" s="140"/>
      <c r="F593" s="140"/>
      <c r="G593" s="140"/>
      <c r="H593" s="140"/>
      <c r="I593" s="140"/>
      <c r="J593" s="140"/>
      <c r="K593" s="140"/>
      <c r="L593" s="140"/>
      <c r="M593" s="140"/>
      <c r="N593" s="140"/>
      <c r="O593" s="140"/>
      <c r="P593" s="140"/>
      <c r="Q593" s="140"/>
      <c r="R593" s="140"/>
      <c r="S593" s="140"/>
      <c r="T593" s="140"/>
      <c r="U593" s="140"/>
      <c r="V593" s="140"/>
      <c r="W593" s="140"/>
      <c r="X593" s="140"/>
      <c r="Y593" s="140"/>
      <c r="Z593" s="140"/>
    </row>
    <row r="594" spans="1:26" ht="34.5" customHeight="1">
      <c r="A594" s="140"/>
      <c r="B594" s="140"/>
      <c r="C594" s="140"/>
      <c r="D594" s="140"/>
      <c r="E594" s="140"/>
      <c r="F594" s="140"/>
      <c r="G594" s="140"/>
      <c r="H594" s="140"/>
      <c r="I594" s="140"/>
      <c r="J594" s="140"/>
      <c r="K594" s="140"/>
      <c r="L594" s="140"/>
      <c r="M594" s="140"/>
      <c r="N594" s="140"/>
      <c r="O594" s="140"/>
      <c r="P594" s="140"/>
      <c r="Q594" s="140"/>
      <c r="R594" s="140"/>
      <c r="S594" s="140"/>
      <c r="T594" s="140"/>
      <c r="U594" s="140"/>
      <c r="V594" s="140"/>
      <c r="W594" s="140"/>
      <c r="X594" s="140"/>
      <c r="Y594" s="140"/>
      <c r="Z594" s="140"/>
    </row>
    <row r="595" spans="1:26" ht="34.5" customHeight="1">
      <c r="A595" s="140"/>
      <c r="B595" s="140"/>
      <c r="C595" s="140"/>
      <c r="D595" s="140"/>
      <c r="E595" s="140"/>
      <c r="F595" s="140"/>
      <c r="G595" s="140"/>
      <c r="H595" s="140"/>
      <c r="I595" s="140"/>
      <c r="J595" s="140"/>
      <c r="K595" s="140"/>
      <c r="L595" s="140"/>
      <c r="M595" s="140"/>
      <c r="N595" s="140"/>
      <c r="O595" s="140"/>
      <c r="P595" s="140"/>
      <c r="Q595" s="140"/>
      <c r="R595" s="140"/>
      <c r="S595" s="140"/>
      <c r="T595" s="140"/>
      <c r="U595" s="140"/>
      <c r="V595" s="140"/>
      <c r="W595" s="140"/>
      <c r="X595" s="140"/>
      <c r="Y595" s="140"/>
      <c r="Z595" s="140"/>
    </row>
    <row r="596" spans="1:26" ht="34.5" customHeight="1">
      <c r="A596" s="140"/>
      <c r="B596" s="140"/>
      <c r="C596" s="140"/>
      <c r="D596" s="140"/>
      <c r="E596" s="140"/>
      <c r="F596" s="140"/>
      <c r="G596" s="140"/>
      <c r="H596" s="140"/>
      <c r="I596" s="140"/>
      <c r="J596" s="140"/>
      <c r="K596" s="140"/>
      <c r="L596" s="140"/>
      <c r="M596" s="140"/>
      <c r="N596" s="140"/>
      <c r="O596" s="140"/>
      <c r="P596" s="140"/>
      <c r="Q596" s="140"/>
      <c r="R596" s="140"/>
      <c r="S596" s="140"/>
      <c r="T596" s="140"/>
      <c r="U596" s="140"/>
      <c r="V596" s="140"/>
      <c r="W596" s="140"/>
      <c r="X596" s="140"/>
      <c r="Y596" s="140"/>
      <c r="Z596" s="140"/>
    </row>
    <row r="597" spans="1:26" ht="34.5" customHeight="1">
      <c r="A597" s="140"/>
      <c r="B597" s="140"/>
      <c r="C597" s="140"/>
      <c r="D597" s="140"/>
      <c r="E597" s="140"/>
      <c r="F597" s="140"/>
      <c r="G597" s="140"/>
      <c r="H597" s="140"/>
      <c r="I597" s="140"/>
      <c r="J597" s="140"/>
      <c r="K597" s="140"/>
      <c r="L597" s="140"/>
      <c r="M597" s="140"/>
      <c r="N597" s="140"/>
      <c r="O597" s="140"/>
      <c r="P597" s="140"/>
      <c r="Q597" s="140"/>
      <c r="R597" s="140"/>
      <c r="S597" s="140"/>
      <c r="T597" s="140"/>
      <c r="U597" s="140"/>
      <c r="V597" s="140"/>
      <c r="W597" s="140"/>
      <c r="X597" s="140"/>
      <c r="Y597" s="140"/>
      <c r="Z597" s="140"/>
    </row>
    <row r="598" spans="1:26" ht="34.5" customHeight="1">
      <c r="A598" s="140"/>
      <c r="B598" s="140"/>
      <c r="C598" s="140"/>
      <c r="D598" s="140"/>
      <c r="E598" s="140"/>
      <c r="F598" s="140"/>
      <c r="G598" s="140"/>
      <c r="H598" s="140"/>
      <c r="I598" s="140"/>
      <c r="J598" s="140"/>
      <c r="K598" s="140"/>
      <c r="L598" s="140"/>
      <c r="M598" s="140"/>
      <c r="N598" s="140"/>
      <c r="O598" s="140"/>
      <c r="P598" s="140"/>
      <c r="Q598" s="140"/>
      <c r="R598" s="140"/>
      <c r="S598" s="140"/>
      <c r="T598" s="140"/>
      <c r="U598" s="140"/>
      <c r="V598" s="140"/>
      <c r="W598" s="140"/>
      <c r="X598" s="140"/>
      <c r="Y598" s="140"/>
      <c r="Z598" s="140"/>
    </row>
    <row r="599" spans="1:26" ht="34.5" customHeight="1">
      <c r="A599" s="140"/>
      <c r="B599" s="140"/>
      <c r="C599" s="140"/>
      <c r="D599" s="140"/>
      <c r="E599" s="140"/>
      <c r="F599" s="140"/>
      <c r="G599" s="140"/>
      <c r="H599" s="140"/>
      <c r="I599" s="140"/>
      <c r="J599" s="140"/>
      <c r="K599" s="140"/>
      <c r="L599" s="140"/>
      <c r="M599" s="140"/>
      <c r="N599" s="140"/>
      <c r="O599" s="140"/>
      <c r="P599" s="140"/>
      <c r="Q599" s="140"/>
      <c r="R599" s="140"/>
      <c r="S599" s="140"/>
      <c r="T599" s="140"/>
      <c r="U599" s="140"/>
      <c r="V599" s="140"/>
      <c r="W599" s="140"/>
      <c r="X599" s="140"/>
      <c r="Y599" s="140"/>
      <c r="Z599" s="140"/>
    </row>
    <row r="600" spans="1:26" ht="34.5" customHeight="1">
      <c r="A600" s="140"/>
      <c r="B600" s="140"/>
      <c r="C600" s="140"/>
      <c r="D600" s="140"/>
      <c r="E600" s="140"/>
      <c r="F600" s="140"/>
      <c r="G600" s="140"/>
      <c r="H600" s="140"/>
      <c r="I600" s="140"/>
      <c r="J600" s="140"/>
      <c r="K600" s="140"/>
      <c r="L600" s="140"/>
      <c r="M600" s="140"/>
      <c r="N600" s="140"/>
      <c r="O600" s="140"/>
      <c r="P600" s="140"/>
      <c r="Q600" s="140"/>
      <c r="R600" s="140"/>
      <c r="S600" s="140"/>
      <c r="T600" s="140"/>
      <c r="U600" s="140"/>
      <c r="V600" s="140"/>
      <c r="W600" s="140"/>
      <c r="X600" s="140"/>
      <c r="Y600" s="140"/>
      <c r="Z600" s="140"/>
    </row>
    <row r="601" spans="1:26" ht="34.5" customHeight="1">
      <c r="A601" s="140"/>
      <c r="B601" s="140"/>
      <c r="C601" s="140"/>
      <c r="D601" s="140"/>
      <c r="E601" s="140"/>
      <c r="F601" s="140"/>
      <c r="G601" s="140"/>
      <c r="H601" s="140"/>
      <c r="I601" s="140"/>
      <c r="J601" s="140"/>
      <c r="K601" s="140"/>
      <c r="L601" s="140"/>
      <c r="M601" s="140"/>
      <c r="N601" s="140"/>
      <c r="O601" s="140"/>
      <c r="P601" s="140"/>
      <c r="Q601" s="140"/>
      <c r="R601" s="140"/>
      <c r="S601" s="140"/>
      <c r="T601" s="140"/>
      <c r="U601" s="140"/>
      <c r="V601" s="140"/>
      <c r="W601" s="140"/>
      <c r="X601" s="140"/>
      <c r="Y601" s="140"/>
      <c r="Z601" s="140"/>
    </row>
    <row r="602" spans="1:26" ht="34.5" customHeight="1">
      <c r="A602" s="140"/>
      <c r="B602" s="140"/>
      <c r="C602" s="140"/>
      <c r="D602" s="140"/>
      <c r="E602" s="140"/>
      <c r="F602" s="140"/>
      <c r="G602" s="140"/>
      <c r="H602" s="140"/>
      <c r="I602" s="140"/>
      <c r="J602" s="140"/>
      <c r="K602" s="140"/>
      <c r="L602" s="140"/>
      <c r="M602" s="140"/>
      <c r="N602" s="140"/>
      <c r="O602" s="140"/>
      <c r="P602" s="140"/>
      <c r="Q602" s="140"/>
      <c r="R602" s="140"/>
      <c r="S602" s="140"/>
      <c r="T602" s="140"/>
      <c r="U602" s="140"/>
      <c r="V602" s="140"/>
      <c r="W602" s="140"/>
      <c r="X602" s="140"/>
      <c r="Y602" s="140"/>
      <c r="Z602" s="140"/>
    </row>
    <row r="603" spans="1:26" ht="34.5" customHeight="1">
      <c r="A603" s="140"/>
      <c r="B603" s="140"/>
      <c r="C603" s="140"/>
      <c r="D603" s="140"/>
      <c r="E603" s="140"/>
      <c r="F603" s="140"/>
      <c r="G603" s="140"/>
      <c r="H603" s="140"/>
      <c r="I603" s="140"/>
      <c r="J603" s="140"/>
      <c r="K603" s="140"/>
      <c r="L603" s="140"/>
      <c r="M603" s="140"/>
      <c r="N603" s="140"/>
      <c r="O603" s="140"/>
      <c r="P603" s="140"/>
      <c r="Q603" s="140"/>
      <c r="R603" s="140"/>
      <c r="S603" s="140"/>
      <c r="T603" s="140"/>
      <c r="U603" s="140"/>
      <c r="V603" s="140"/>
      <c r="W603" s="140"/>
      <c r="X603" s="140"/>
      <c r="Y603" s="140"/>
      <c r="Z603" s="140"/>
    </row>
    <row r="604" spans="1:26" ht="34.5" customHeight="1">
      <c r="A604" s="140"/>
      <c r="B604" s="140"/>
      <c r="C604" s="140"/>
      <c r="D604" s="140"/>
      <c r="E604" s="140"/>
      <c r="F604" s="140"/>
      <c r="G604" s="140"/>
      <c r="H604" s="140"/>
      <c r="I604" s="140"/>
      <c r="J604" s="140"/>
      <c r="K604" s="140"/>
      <c r="L604" s="140"/>
      <c r="M604" s="140"/>
      <c r="N604" s="140"/>
      <c r="O604" s="140"/>
      <c r="P604" s="140"/>
      <c r="Q604" s="140"/>
      <c r="R604" s="140"/>
      <c r="S604" s="140"/>
      <c r="T604" s="140"/>
      <c r="U604" s="140"/>
      <c r="V604" s="140"/>
      <c r="W604" s="140"/>
      <c r="X604" s="140"/>
      <c r="Y604" s="140"/>
      <c r="Z604" s="140"/>
    </row>
    <row r="605" spans="1:26" ht="34.5" customHeight="1">
      <c r="A605" s="140"/>
      <c r="B605" s="140"/>
      <c r="C605" s="140"/>
      <c r="D605" s="140"/>
      <c r="E605" s="140"/>
      <c r="F605" s="140"/>
      <c r="G605" s="140"/>
      <c r="H605" s="140"/>
      <c r="I605" s="140"/>
      <c r="J605" s="140"/>
      <c r="K605" s="140"/>
      <c r="L605" s="140"/>
      <c r="M605" s="140"/>
      <c r="N605" s="140"/>
      <c r="O605" s="140"/>
      <c r="P605" s="140"/>
      <c r="Q605" s="140"/>
      <c r="R605" s="140"/>
      <c r="S605" s="140"/>
      <c r="T605" s="140"/>
      <c r="U605" s="140"/>
      <c r="V605" s="140"/>
      <c r="W605" s="140"/>
      <c r="X605" s="140"/>
      <c r="Y605" s="140"/>
      <c r="Z605" s="140"/>
    </row>
    <row r="606" spans="1:26" ht="34.5" customHeight="1">
      <c r="A606" s="140"/>
      <c r="B606" s="140"/>
      <c r="C606" s="140"/>
      <c r="D606" s="140"/>
      <c r="E606" s="140"/>
      <c r="F606" s="140"/>
      <c r="G606" s="140"/>
      <c r="H606" s="140"/>
      <c r="I606" s="140"/>
      <c r="J606" s="140"/>
      <c r="K606" s="140"/>
      <c r="L606" s="140"/>
      <c r="M606" s="140"/>
      <c r="N606" s="140"/>
      <c r="O606" s="140"/>
      <c r="P606" s="140"/>
      <c r="Q606" s="140"/>
      <c r="R606" s="140"/>
      <c r="S606" s="140"/>
      <c r="T606" s="140"/>
      <c r="U606" s="140"/>
      <c r="V606" s="140"/>
      <c r="W606" s="140"/>
      <c r="X606" s="140"/>
      <c r="Y606" s="140"/>
      <c r="Z606" s="140"/>
    </row>
    <row r="607" spans="1:26" ht="34.5" customHeight="1">
      <c r="A607" s="140"/>
      <c r="B607" s="140"/>
      <c r="C607" s="140"/>
      <c r="D607" s="140"/>
      <c r="E607" s="140"/>
      <c r="F607" s="140"/>
      <c r="G607" s="140"/>
      <c r="H607" s="140"/>
      <c r="I607" s="140"/>
      <c r="J607" s="140"/>
      <c r="K607" s="140"/>
      <c r="L607" s="140"/>
      <c r="M607" s="140"/>
      <c r="N607" s="140"/>
      <c r="O607" s="140"/>
      <c r="P607" s="140"/>
      <c r="Q607" s="140"/>
      <c r="R607" s="140"/>
      <c r="S607" s="140"/>
      <c r="T607" s="140"/>
      <c r="U607" s="140"/>
      <c r="V607" s="140"/>
      <c r="W607" s="140"/>
      <c r="X607" s="140"/>
      <c r="Y607" s="140"/>
      <c r="Z607" s="140"/>
    </row>
    <row r="608" spans="1:26" ht="34.5" customHeight="1">
      <c r="A608" s="140"/>
      <c r="B608" s="140"/>
      <c r="C608" s="140"/>
      <c r="D608" s="140"/>
      <c r="E608" s="140"/>
      <c r="F608" s="140"/>
      <c r="G608" s="140"/>
      <c r="H608" s="140"/>
      <c r="I608" s="140"/>
      <c r="J608" s="140"/>
      <c r="K608" s="140"/>
      <c r="L608" s="140"/>
      <c r="M608" s="140"/>
      <c r="N608" s="140"/>
      <c r="O608" s="140"/>
      <c r="P608" s="140"/>
      <c r="Q608" s="140"/>
      <c r="R608" s="140"/>
      <c r="S608" s="140"/>
      <c r="T608" s="140"/>
      <c r="U608" s="140"/>
      <c r="V608" s="140"/>
      <c r="W608" s="140"/>
      <c r="X608" s="140"/>
      <c r="Y608" s="140"/>
      <c r="Z608" s="140"/>
    </row>
    <row r="609" spans="1:26" ht="34.5" customHeight="1">
      <c r="A609" s="140"/>
      <c r="B609" s="140"/>
      <c r="C609" s="140"/>
      <c r="D609" s="140"/>
      <c r="E609" s="140"/>
      <c r="F609" s="140"/>
      <c r="G609" s="140"/>
      <c r="H609" s="140"/>
      <c r="I609" s="140"/>
      <c r="J609" s="140"/>
      <c r="K609" s="140"/>
      <c r="L609" s="140"/>
      <c r="M609" s="140"/>
      <c r="N609" s="140"/>
      <c r="O609" s="140"/>
      <c r="P609" s="140"/>
      <c r="Q609" s="140"/>
      <c r="R609" s="140"/>
      <c r="S609" s="140"/>
      <c r="T609" s="140"/>
      <c r="U609" s="140"/>
      <c r="V609" s="140"/>
      <c r="W609" s="140"/>
      <c r="X609" s="140"/>
      <c r="Y609" s="140"/>
      <c r="Z609" s="140"/>
    </row>
    <row r="610" spans="1:26" ht="34.5" customHeight="1">
      <c r="A610" s="140"/>
      <c r="B610" s="140"/>
      <c r="C610" s="140"/>
      <c r="D610" s="140"/>
      <c r="E610" s="140"/>
      <c r="F610" s="140"/>
      <c r="G610" s="140"/>
      <c r="H610" s="140"/>
      <c r="I610" s="140"/>
      <c r="J610" s="140"/>
      <c r="K610" s="140"/>
      <c r="L610" s="140"/>
      <c r="M610" s="140"/>
      <c r="N610" s="140"/>
      <c r="O610" s="140"/>
      <c r="P610" s="140"/>
      <c r="Q610" s="140"/>
      <c r="R610" s="140"/>
      <c r="S610" s="140"/>
      <c r="T610" s="140"/>
      <c r="U610" s="140"/>
      <c r="V610" s="140"/>
      <c r="W610" s="140"/>
      <c r="X610" s="140"/>
      <c r="Y610" s="140"/>
      <c r="Z610" s="140"/>
    </row>
    <row r="611" spans="1:26" ht="34.5" customHeight="1">
      <c r="A611" s="140"/>
      <c r="B611" s="140"/>
      <c r="C611" s="140"/>
      <c r="D611" s="140"/>
      <c r="E611" s="140"/>
      <c r="F611" s="140"/>
      <c r="G611" s="140"/>
      <c r="H611" s="140"/>
      <c r="I611" s="140"/>
      <c r="J611" s="140"/>
      <c r="K611" s="140"/>
      <c r="L611" s="140"/>
      <c r="M611" s="140"/>
      <c r="N611" s="140"/>
      <c r="O611" s="140"/>
      <c r="P611" s="140"/>
      <c r="Q611" s="140"/>
      <c r="R611" s="140"/>
      <c r="S611" s="140"/>
      <c r="T611" s="140"/>
      <c r="U611" s="140"/>
      <c r="V611" s="140"/>
      <c r="W611" s="140"/>
      <c r="X611" s="140"/>
      <c r="Y611" s="140"/>
      <c r="Z611" s="140"/>
    </row>
    <row r="612" spans="1:26" ht="34.5" customHeight="1">
      <c r="A612" s="140"/>
      <c r="B612" s="140"/>
      <c r="C612" s="140"/>
      <c r="D612" s="140"/>
      <c r="E612" s="140"/>
      <c r="F612" s="140"/>
      <c r="G612" s="140"/>
      <c r="H612" s="140"/>
      <c r="I612" s="140"/>
      <c r="J612" s="140"/>
      <c r="K612" s="140"/>
      <c r="L612" s="140"/>
      <c r="M612" s="140"/>
      <c r="N612" s="140"/>
      <c r="O612" s="140"/>
      <c r="P612" s="140"/>
      <c r="Q612" s="140"/>
      <c r="R612" s="140"/>
      <c r="S612" s="140"/>
      <c r="T612" s="140"/>
      <c r="U612" s="140"/>
      <c r="V612" s="140"/>
      <c r="W612" s="140"/>
      <c r="X612" s="140"/>
      <c r="Y612" s="140"/>
      <c r="Z612" s="140"/>
    </row>
    <row r="613" spans="1:26" ht="34.5" customHeight="1">
      <c r="A613" s="140"/>
      <c r="B613" s="140"/>
      <c r="C613" s="140"/>
      <c r="D613" s="140"/>
      <c r="E613" s="140"/>
      <c r="F613" s="140"/>
      <c r="G613" s="140"/>
      <c r="H613" s="140"/>
      <c r="I613" s="140"/>
      <c r="J613" s="140"/>
      <c r="K613" s="140"/>
      <c r="L613" s="140"/>
      <c r="M613" s="140"/>
      <c r="N613" s="140"/>
      <c r="O613" s="140"/>
      <c r="P613" s="140"/>
      <c r="Q613" s="140"/>
      <c r="R613" s="140"/>
      <c r="S613" s="140"/>
      <c r="T613" s="140"/>
      <c r="U613" s="140"/>
      <c r="V613" s="140"/>
      <c r="W613" s="140"/>
      <c r="X613" s="140"/>
      <c r="Y613" s="140"/>
      <c r="Z613" s="140"/>
    </row>
    <row r="614" spans="1:26" ht="34.5" customHeight="1">
      <c r="A614" s="140"/>
      <c r="B614" s="140"/>
      <c r="C614" s="140"/>
      <c r="D614" s="140"/>
      <c r="E614" s="140"/>
      <c r="F614" s="140"/>
      <c r="G614" s="140"/>
      <c r="H614" s="140"/>
      <c r="I614" s="140"/>
      <c r="J614" s="140"/>
      <c r="K614" s="140"/>
      <c r="L614" s="140"/>
      <c r="M614" s="140"/>
      <c r="N614" s="140"/>
      <c r="O614" s="140"/>
      <c r="P614" s="140"/>
      <c r="Q614" s="140"/>
      <c r="R614" s="140"/>
      <c r="S614" s="140"/>
      <c r="T614" s="140"/>
      <c r="U614" s="140"/>
      <c r="V614" s="140"/>
      <c r="W614" s="140"/>
      <c r="X614" s="140"/>
      <c r="Y614" s="140"/>
      <c r="Z614" s="140"/>
    </row>
    <row r="615" spans="1:26" ht="34.5" customHeight="1">
      <c r="A615" s="140"/>
      <c r="B615" s="140"/>
      <c r="C615" s="140"/>
      <c r="D615" s="140"/>
      <c r="E615" s="140"/>
      <c r="F615" s="140"/>
      <c r="G615" s="140"/>
      <c r="H615" s="140"/>
      <c r="I615" s="140"/>
      <c r="J615" s="140"/>
      <c r="K615" s="140"/>
      <c r="L615" s="140"/>
      <c r="M615" s="140"/>
      <c r="N615" s="140"/>
      <c r="O615" s="140"/>
      <c r="P615" s="140"/>
      <c r="Q615" s="140"/>
      <c r="R615" s="140"/>
      <c r="S615" s="140"/>
      <c r="T615" s="140"/>
      <c r="U615" s="140"/>
      <c r="V615" s="140"/>
      <c r="W615" s="140"/>
      <c r="X615" s="140"/>
      <c r="Y615" s="140"/>
      <c r="Z615" s="140"/>
    </row>
    <row r="616" spans="1:26" ht="34.5" customHeight="1">
      <c r="A616" s="140"/>
      <c r="B616" s="140"/>
      <c r="C616" s="140"/>
      <c r="D616" s="140"/>
      <c r="E616" s="140"/>
      <c r="F616" s="140"/>
      <c r="G616" s="140"/>
      <c r="H616" s="140"/>
      <c r="I616" s="140"/>
      <c r="J616" s="140"/>
      <c r="K616" s="140"/>
      <c r="L616" s="140"/>
      <c r="M616" s="140"/>
      <c r="N616" s="140"/>
      <c r="O616" s="140"/>
      <c r="P616" s="140"/>
      <c r="Q616" s="140"/>
      <c r="R616" s="140"/>
      <c r="S616" s="140"/>
      <c r="T616" s="140"/>
      <c r="U616" s="140"/>
      <c r="V616" s="140"/>
      <c r="W616" s="140"/>
      <c r="X616" s="140"/>
      <c r="Y616" s="140"/>
      <c r="Z616" s="140"/>
    </row>
    <row r="617" spans="1:26" ht="34.5" customHeight="1">
      <c r="A617" s="140"/>
      <c r="B617" s="140"/>
      <c r="C617" s="140"/>
      <c r="D617" s="140"/>
      <c r="E617" s="140"/>
      <c r="F617" s="140"/>
      <c r="G617" s="140"/>
      <c r="H617" s="140"/>
      <c r="I617" s="140"/>
      <c r="J617" s="140"/>
      <c r="K617" s="140"/>
      <c r="L617" s="140"/>
      <c r="M617" s="140"/>
      <c r="N617" s="140"/>
      <c r="O617" s="140"/>
      <c r="P617" s="140"/>
      <c r="Q617" s="140"/>
      <c r="R617" s="140"/>
      <c r="S617" s="140"/>
      <c r="T617" s="140"/>
      <c r="U617" s="140"/>
      <c r="V617" s="140"/>
      <c r="W617" s="140"/>
      <c r="X617" s="140"/>
      <c r="Y617" s="140"/>
      <c r="Z617" s="140"/>
    </row>
    <row r="618" spans="1:26" ht="34.5" customHeight="1">
      <c r="A618" s="140"/>
      <c r="B618" s="140"/>
      <c r="C618" s="140"/>
      <c r="D618" s="140"/>
      <c r="E618" s="140"/>
      <c r="F618" s="140"/>
      <c r="G618" s="140"/>
      <c r="H618" s="140"/>
      <c r="I618" s="140"/>
      <c r="J618" s="140"/>
      <c r="K618" s="140"/>
      <c r="L618" s="140"/>
      <c r="M618" s="140"/>
      <c r="N618" s="140"/>
      <c r="O618" s="140"/>
      <c r="P618" s="140"/>
      <c r="Q618" s="140"/>
      <c r="R618" s="140"/>
      <c r="S618" s="140"/>
      <c r="T618" s="140"/>
      <c r="U618" s="140"/>
      <c r="V618" s="140"/>
      <c r="W618" s="140"/>
      <c r="X618" s="140"/>
      <c r="Y618" s="140"/>
      <c r="Z618" s="140"/>
    </row>
    <row r="619" spans="1:26" ht="34.5" customHeight="1">
      <c r="A619" s="140"/>
      <c r="B619" s="140"/>
      <c r="C619" s="140"/>
      <c r="D619" s="140"/>
      <c r="E619" s="140"/>
      <c r="F619" s="140"/>
      <c r="G619" s="140"/>
      <c r="H619" s="140"/>
      <c r="I619" s="140"/>
      <c r="J619" s="140"/>
      <c r="K619" s="140"/>
      <c r="L619" s="140"/>
      <c r="M619" s="140"/>
      <c r="N619" s="140"/>
      <c r="O619" s="140"/>
      <c r="P619" s="140"/>
      <c r="Q619" s="140"/>
      <c r="R619" s="140"/>
      <c r="S619" s="140"/>
      <c r="T619" s="140"/>
      <c r="U619" s="140"/>
      <c r="V619" s="140"/>
      <c r="W619" s="140"/>
      <c r="X619" s="140"/>
      <c r="Y619" s="140"/>
      <c r="Z619" s="140"/>
    </row>
    <row r="620" spans="1:26" ht="34.5" customHeight="1">
      <c r="A620" s="140"/>
      <c r="B620" s="140"/>
      <c r="C620" s="140"/>
      <c r="D620" s="140"/>
      <c r="E620" s="140"/>
      <c r="F620" s="140"/>
      <c r="G620" s="140"/>
      <c r="H620" s="140"/>
      <c r="I620" s="140"/>
      <c r="J620" s="140"/>
      <c r="K620" s="140"/>
      <c r="L620" s="140"/>
      <c r="M620" s="140"/>
      <c r="N620" s="140"/>
      <c r="O620" s="140"/>
      <c r="P620" s="140"/>
      <c r="Q620" s="140"/>
      <c r="R620" s="140"/>
      <c r="S620" s="140"/>
      <c r="T620" s="140"/>
      <c r="U620" s="140"/>
      <c r="V620" s="140"/>
      <c r="W620" s="140"/>
      <c r="X620" s="140"/>
      <c r="Y620" s="140"/>
      <c r="Z620" s="140"/>
    </row>
    <row r="621" spans="1:26" ht="34.5" customHeight="1">
      <c r="A621" s="140"/>
      <c r="B621" s="140"/>
      <c r="C621" s="140"/>
      <c r="D621" s="140"/>
      <c r="E621" s="140"/>
      <c r="F621" s="140"/>
      <c r="G621" s="140"/>
      <c r="H621" s="140"/>
      <c r="I621" s="140"/>
      <c r="J621" s="140"/>
      <c r="K621" s="140"/>
      <c r="L621" s="140"/>
      <c r="M621" s="140"/>
      <c r="N621" s="140"/>
      <c r="O621" s="140"/>
      <c r="P621" s="140"/>
      <c r="Q621" s="140"/>
      <c r="R621" s="140"/>
      <c r="S621" s="140"/>
      <c r="T621" s="140"/>
      <c r="U621" s="140"/>
      <c r="V621" s="140"/>
      <c r="W621" s="140"/>
      <c r="X621" s="140"/>
      <c r="Y621" s="140"/>
      <c r="Z621" s="140"/>
    </row>
    <row r="622" spans="1:26" ht="34.5" customHeight="1">
      <c r="A622" s="140"/>
      <c r="B622" s="140"/>
      <c r="C622" s="140"/>
      <c r="D622" s="140"/>
      <c r="E622" s="140"/>
      <c r="F622" s="140"/>
      <c r="G622" s="140"/>
      <c r="H622" s="140"/>
      <c r="I622" s="140"/>
      <c r="J622" s="140"/>
      <c r="K622" s="140"/>
      <c r="L622" s="140"/>
      <c r="M622" s="140"/>
      <c r="N622" s="140"/>
      <c r="O622" s="140"/>
      <c r="P622" s="140"/>
      <c r="Q622" s="140"/>
      <c r="R622" s="140"/>
      <c r="S622" s="140"/>
      <c r="T622" s="140"/>
      <c r="U622" s="140"/>
      <c r="V622" s="140"/>
      <c r="W622" s="140"/>
      <c r="X622" s="140"/>
      <c r="Y622" s="140"/>
      <c r="Z622" s="140"/>
    </row>
    <row r="623" spans="1:26" ht="34.5" customHeight="1">
      <c r="A623" s="140"/>
      <c r="B623" s="140"/>
      <c r="C623" s="140"/>
      <c r="D623" s="140"/>
      <c r="E623" s="140"/>
      <c r="F623" s="140"/>
      <c r="G623" s="140"/>
      <c r="H623" s="140"/>
      <c r="I623" s="140"/>
      <c r="J623" s="140"/>
      <c r="K623" s="140"/>
      <c r="L623" s="140"/>
      <c r="M623" s="140"/>
      <c r="N623" s="140"/>
      <c r="O623" s="140"/>
      <c r="P623" s="140"/>
      <c r="Q623" s="140"/>
      <c r="R623" s="140"/>
      <c r="S623" s="140"/>
      <c r="T623" s="140"/>
      <c r="U623" s="140"/>
      <c r="V623" s="140"/>
      <c r="W623" s="140"/>
      <c r="X623" s="140"/>
      <c r="Y623" s="140"/>
      <c r="Z623" s="140"/>
    </row>
    <row r="624" spans="1:26" ht="34.5" customHeight="1">
      <c r="A624" s="140"/>
      <c r="B624" s="140"/>
      <c r="C624" s="140"/>
      <c r="D624" s="140"/>
      <c r="E624" s="140"/>
      <c r="F624" s="140"/>
      <c r="G624" s="140"/>
      <c r="H624" s="140"/>
      <c r="I624" s="140"/>
      <c r="J624" s="140"/>
      <c r="K624" s="140"/>
      <c r="L624" s="140"/>
      <c r="M624" s="140"/>
      <c r="N624" s="140"/>
      <c r="O624" s="140"/>
      <c r="P624" s="140"/>
      <c r="Q624" s="140"/>
      <c r="R624" s="140"/>
      <c r="S624" s="140"/>
      <c r="T624" s="140"/>
      <c r="U624" s="140"/>
      <c r="V624" s="140"/>
      <c r="W624" s="140"/>
      <c r="X624" s="140"/>
      <c r="Y624" s="140"/>
      <c r="Z624" s="140"/>
    </row>
    <row r="625" spans="1:26" ht="34.5" customHeight="1">
      <c r="A625" s="140"/>
      <c r="B625" s="140"/>
      <c r="C625" s="140"/>
      <c r="D625" s="140"/>
      <c r="E625" s="140"/>
      <c r="F625" s="140"/>
      <c r="G625" s="140"/>
      <c r="H625" s="140"/>
      <c r="I625" s="140"/>
      <c r="J625" s="140"/>
      <c r="K625" s="140"/>
      <c r="L625" s="140"/>
      <c r="M625" s="140"/>
      <c r="N625" s="140"/>
      <c r="O625" s="140"/>
      <c r="P625" s="140"/>
      <c r="Q625" s="140"/>
      <c r="R625" s="140"/>
      <c r="S625" s="140"/>
      <c r="T625" s="140"/>
      <c r="U625" s="140"/>
      <c r="V625" s="140"/>
      <c r="W625" s="140"/>
      <c r="X625" s="140"/>
      <c r="Y625" s="140"/>
      <c r="Z625" s="140"/>
    </row>
    <row r="626" spans="1:26" ht="34.5" customHeight="1">
      <c r="A626" s="140"/>
      <c r="B626" s="140"/>
      <c r="C626" s="140"/>
      <c r="D626" s="140"/>
      <c r="E626" s="140"/>
      <c r="F626" s="140"/>
      <c r="G626" s="140"/>
      <c r="H626" s="140"/>
      <c r="I626" s="140"/>
      <c r="J626" s="140"/>
      <c r="K626" s="140"/>
      <c r="L626" s="140"/>
      <c r="M626" s="140"/>
      <c r="N626" s="140"/>
      <c r="O626" s="140"/>
      <c r="P626" s="140"/>
      <c r="Q626" s="140"/>
      <c r="R626" s="140"/>
      <c r="S626" s="140"/>
      <c r="T626" s="140"/>
      <c r="U626" s="140"/>
      <c r="V626" s="140"/>
      <c r="W626" s="140"/>
      <c r="X626" s="140"/>
      <c r="Y626" s="140"/>
      <c r="Z626" s="140"/>
    </row>
    <row r="627" spans="1:26" ht="34.5" customHeight="1">
      <c r="A627" s="140"/>
      <c r="B627" s="140"/>
      <c r="C627" s="140"/>
      <c r="D627" s="140"/>
      <c r="E627" s="140"/>
      <c r="F627" s="140"/>
      <c r="G627" s="140"/>
      <c r="H627" s="140"/>
      <c r="I627" s="140"/>
      <c r="J627" s="140"/>
      <c r="K627" s="140"/>
      <c r="L627" s="140"/>
      <c r="M627" s="140"/>
      <c r="N627" s="140"/>
      <c r="O627" s="140"/>
      <c r="P627" s="140"/>
      <c r="Q627" s="140"/>
      <c r="R627" s="140"/>
      <c r="S627" s="140"/>
      <c r="T627" s="140"/>
      <c r="U627" s="140"/>
      <c r="V627" s="140"/>
      <c r="W627" s="140"/>
      <c r="X627" s="140"/>
      <c r="Y627" s="140"/>
      <c r="Z627" s="140"/>
    </row>
    <row r="628" spans="1:26" ht="34.5" customHeight="1">
      <c r="A628" s="140"/>
      <c r="B628" s="140"/>
      <c r="C628" s="140"/>
      <c r="D628" s="140"/>
      <c r="E628" s="140"/>
      <c r="F628" s="140"/>
      <c r="G628" s="140"/>
      <c r="H628" s="140"/>
      <c r="I628" s="140"/>
      <c r="J628" s="140"/>
      <c r="K628" s="140"/>
      <c r="L628" s="140"/>
      <c r="M628" s="140"/>
      <c r="N628" s="140"/>
      <c r="O628" s="140"/>
      <c r="P628" s="140"/>
      <c r="Q628" s="140"/>
      <c r="R628" s="140"/>
      <c r="S628" s="140"/>
      <c r="T628" s="140"/>
      <c r="U628" s="140"/>
      <c r="V628" s="140"/>
      <c r="W628" s="140"/>
      <c r="X628" s="140"/>
      <c r="Y628" s="140"/>
      <c r="Z628" s="140"/>
    </row>
    <row r="629" spans="1:26" ht="34.5" customHeight="1">
      <c r="A629" s="140"/>
      <c r="B629" s="140"/>
      <c r="C629" s="140"/>
      <c r="D629" s="140"/>
      <c r="E629" s="140"/>
      <c r="F629" s="140"/>
      <c r="G629" s="140"/>
      <c r="H629" s="140"/>
      <c r="I629" s="140"/>
      <c r="J629" s="140"/>
      <c r="K629" s="140"/>
      <c r="L629" s="140"/>
      <c r="M629" s="140"/>
      <c r="N629" s="140"/>
      <c r="O629" s="140"/>
      <c r="P629" s="140"/>
      <c r="Q629" s="140"/>
      <c r="R629" s="140"/>
      <c r="S629" s="140"/>
      <c r="T629" s="140"/>
      <c r="U629" s="140"/>
      <c r="V629" s="140"/>
      <c r="W629" s="140"/>
      <c r="X629" s="140"/>
      <c r="Y629" s="140"/>
      <c r="Z629" s="140"/>
    </row>
    <row r="630" spans="1:26" ht="34.5" customHeight="1">
      <c r="A630" s="140"/>
      <c r="B630" s="140"/>
      <c r="C630" s="140"/>
      <c r="D630" s="140"/>
      <c r="E630" s="140"/>
      <c r="F630" s="140"/>
      <c r="G630" s="140"/>
      <c r="H630" s="140"/>
      <c r="I630" s="140"/>
      <c r="J630" s="140"/>
      <c r="K630" s="140"/>
      <c r="L630" s="140"/>
      <c r="M630" s="140"/>
      <c r="N630" s="140"/>
      <c r="O630" s="140"/>
      <c r="P630" s="140"/>
      <c r="Q630" s="140"/>
      <c r="R630" s="140"/>
      <c r="S630" s="140"/>
      <c r="T630" s="140"/>
      <c r="U630" s="140"/>
      <c r="V630" s="140"/>
      <c r="W630" s="140"/>
      <c r="X630" s="140"/>
      <c r="Y630" s="140"/>
      <c r="Z630" s="140"/>
    </row>
    <row r="631" spans="1:26" ht="34.5" customHeight="1">
      <c r="A631" s="140"/>
      <c r="B631" s="140"/>
      <c r="C631" s="140"/>
      <c r="D631" s="140"/>
      <c r="E631" s="140"/>
      <c r="F631" s="140"/>
      <c r="G631" s="140"/>
      <c r="H631" s="140"/>
      <c r="I631" s="140"/>
      <c r="J631" s="140"/>
      <c r="K631" s="140"/>
      <c r="L631" s="140"/>
      <c r="M631" s="140"/>
      <c r="N631" s="140"/>
      <c r="O631" s="140"/>
      <c r="P631" s="140"/>
      <c r="Q631" s="140"/>
      <c r="R631" s="140"/>
      <c r="S631" s="140"/>
      <c r="T631" s="140"/>
      <c r="U631" s="140"/>
      <c r="V631" s="140"/>
      <c r="W631" s="140"/>
      <c r="X631" s="140"/>
      <c r="Y631" s="140"/>
      <c r="Z631" s="140"/>
    </row>
    <row r="632" spans="1:26" ht="34.5" customHeight="1">
      <c r="A632" s="140"/>
      <c r="B632" s="140"/>
      <c r="C632" s="140"/>
      <c r="D632" s="140"/>
      <c r="E632" s="140"/>
      <c r="F632" s="140"/>
      <c r="G632" s="140"/>
      <c r="H632" s="140"/>
      <c r="I632" s="140"/>
      <c r="J632" s="140"/>
      <c r="K632" s="140"/>
      <c r="L632" s="140"/>
      <c r="M632" s="140"/>
      <c r="N632" s="140"/>
      <c r="O632" s="140"/>
      <c r="P632" s="140"/>
      <c r="Q632" s="140"/>
      <c r="R632" s="140"/>
      <c r="S632" s="140"/>
      <c r="T632" s="140"/>
      <c r="U632" s="140"/>
      <c r="V632" s="140"/>
      <c r="W632" s="140"/>
      <c r="X632" s="140"/>
      <c r="Y632" s="140"/>
      <c r="Z632" s="140"/>
    </row>
    <row r="633" spans="1:26" ht="34.5" customHeight="1">
      <c r="A633" s="140"/>
      <c r="B633" s="140"/>
      <c r="C633" s="140"/>
      <c r="D633" s="140"/>
      <c r="E633" s="140"/>
      <c r="F633" s="140"/>
      <c r="G633" s="140"/>
      <c r="H633" s="140"/>
      <c r="I633" s="140"/>
      <c r="J633" s="140"/>
      <c r="K633" s="140"/>
      <c r="L633" s="140"/>
      <c r="M633" s="140"/>
      <c r="N633" s="140"/>
      <c r="O633" s="140"/>
      <c r="P633" s="140"/>
      <c r="Q633" s="140"/>
      <c r="R633" s="140"/>
      <c r="S633" s="140"/>
      <c r="T633" s="140"/>
      <c r="U633" s="140"/>
      <c r="V633" s="140"/>
      <c r="W633" s="140"/>
      <c r="X633" s="140"/>
      <c r="Y633" s="140"/>
      <c r="Z633" s="140"/>
    </row>
    <row r="634" spans="1:26" ht="34.5" customHeight="1">
      <c r="A634" s="140"/>
      <c r="B634" s="140"/>
      <c r="C634" s="140"/>
      <c r="D634" s="140"/>
      <c r="E634" s="140"/>
      <c r="F634" s="140"/>
      <c r="G634" s="140"/>
      <c r="H634" s="140"/>
      <c r="I634" s="140"/>
      <c r="J634" s="140"/>
      <c r="K634" s="140"/>
      <c r="L634" s="140"/>
      <c r="M634" s="140"/>
      <c r="N634" s="140"/>
      <c r="O634" s="140"/>
      <c r="P634" s="140"/>
      <c r="Q634" s="140"/>
      <c r="R634" s="140"/>
      <c r="S634" s="140"/>
      <c r="T634" s="140"/>
      <c r="U634" s="140"/>
      <c r="V634" s="140"/>
      <c r="W634" s="140"/>
      <c r="X634" s="140"/>
      <c r="Y634" s="140"/>
      <c r="Z634" s="140"/>
    </row>
    <row r="635" spans="1:26" ht="34.5" customHeight="1">
      <c r="A635" s="140"/>
      <c r="B635" s="140"/>
      <c r="C635" s="140"/>
      <c r="D635" s="140"/>
      <c r="E635" s="140"/>
      <c r="F635" s="140"/>
      <c r="G635" s="140"/>
      <c r="H635" s="140"/>
      <c r="I635" s="140"/>
      <c r="J635" s="140"/>
      <c r="K635" s="140"/>
      <c r="L635" s="140"/>
      <c r="M635" s="140"/>
      <c r="N635" s="140"/>
      <c r="O635" s="140"/>
      <c r="P635" s="140"/>
      <c r="Q635" s="140"/>
      <c r="R635" s="140"/>
      <c r="S635" s="140"/>
      <c r="T635" s="140"/>
      <c r="U635" s="140"/>
      <c r="V635" s="140"/>
      <c r="W635" s="140"/>
      <c r="X635" s="140"/>
      <c r="Y635" s="140"/>
      <c r="Z635" s="140"/>
    </row>
    <row r="636" spans="1:26" ht="34.5" customHeight="1">
      <c r="A636" s="140"/>
      <c r="B636" s="140"/>
      <c r="C636" s="140"/>
      <c r="D636" s="140"/>
      <c r="E636" s="140"/>
      <c r="F636" s="140"/>
      <c r="G636" s="140"/>
      <c r="H636" s="140"/>
      <c r="I636" s="140"/>
      <c r="J636" s="140"/>
      <c r="K636" s="140"/>
      <c r="L636" s="140"/>
      <c r="M636" s="140"/>
      <c r="N636" s="140"/>
      <c r="O636" s="140"/>
      <c r="P636" s="140"/>
      <c r="Q636" s="140"/>
      <c r="R636" s="140"/>
      <c r="S636" s="140"/>
      <c r="T636" s="140"/>
      <c r="U636" s="140"/>
      <c r="V636" s="140"/>
      <c r="W636" s="140"/>
      <c r="X636" s="140"/>
      <c r="Y636" s="140"/>
      <c r="Z636" s="140"/>
    </row>
    <row r="637" spans="1:26" ht="34.5" customHeight="1">
      <c r="A637" s="140"/>
      <c r="B637" s="140"/>
      <c r="C637" s="140"/>
      <c r="D637" s="140"/>
      <c r="E637" s="140"/>
      <c r="F637" s="140"/>
      <c r="G637" s="140"/>
      <c r="H637" s="140"/>
      <c r="I637" s="140"/>
      <c r="J637" s="140"/>
      <c r="K637" s="140"/>
      <c r="L637" s="140"/>
      <c r="M637" s="140"/>
      <c r="N637" s="140"/>
      <c r="O637" s="140"/>
      <c r="P637" s="140"/>
      <c r="Q637" s="140"/>
      <c r="R637" s="140"/>
      <c r="S637" s="140"/>
      <c r="T637" s="140"/>
      <c r="U637" s="140"/>
      <c r="V637" s="140"/>
      <c r="W637" s="140"/>
      <c r="X637" s="140"/>
      <c r="Y637" s="140"/>
      <c r="Z637" s="140"/>
    </row>
    <row r="638" spans="1:26" ht="34.5" customHeight="1">
      <c r="A638" s="140"/>
      <c r="B638" s="140"/>
      <c r="C638" s="140"/>
      <c r="D638" s="140"/>
      <c r="E638" s="140"/>
      <c r="F638" s="140"/>
      <c r="G638" s="140"/>
      <c r="H638" s="140"/>
      <c r="I638" s="140"/>
      <c r="J638" s="140"/>
      <c r="K638" s="140"/>
      <c r="L638" s="140"/>
      <c r="M638" s="140"/>
      <c r="N638" s="140"/>
      <c r="O638" s="140"/>
      <c r="P638" s="140"/>
      <c r="Q638" s="140"/>
      <c r="R638" s="140"/>
      <c r="S638" s="140"/>
      <c r="T638" s="140"/>
      <c r="U638" s="140"/>
      <c r="V638" s="140"/>
      <c r="W638" s="140"/>
      <c r="X638" s="140"/>
      <c r="Y638" s="140"/>
      <c r="Z638" s="140"/>
    </row>
    <row r="639" spans="1:26" ht="34.5" customHeight="1">
      <c r="A639" s="140"/>
      <c r="B639" s="140"/>
      <c r="C639" s="140"/>
      <c r="D639" s="140"/>
      <c r="E639" s="140"/>
      <c r="F639" s="140"/>
      <c r="G639" s="140"/>
      <c r="H639" s="140"/>
      <c r="I639" s="140"/>
      <c r="J639" s="140"/>
      <c r="K639" s="140"/>
      <c r="L639" s="140"/>
      <c r="M639" s="140"/>
      <c r="N639" s="140"/>
      <c r="O639" s="140"/>
      <c r="P639" s="140"/>
      <c r="Q639" s="140"/>
      <c r="R639" s="140"/>
      <c r="S639" s="140"/>
      <c r="T639" s="140"/>
      <c r="U639" s="140"/>
      <c r="V639" s="140"/>
      <c r="W639" s="140"/>
      <c r="X639" s="140"/>
      <c r="Y639" s="140"/>
      <c r="Z639" s="140"/>
    </row>
    <row r="640" spans="1:26" ht="34.5" customHeight="1">
      <c r="A640" s="140"/>
      <c r="B640" s="140"/>
      <c r="C640" s="140"/>
      <c r="D640" s="140"/>
      <c r="E640" s="140"/>
      <c r="F640" s="140"/>
      <c r="G640" s="140"/>
      <c r="H640" s="140"/>
      <c r="I640" s="140"/>
      <c r="J640" s="140"/>
      <c r="K640" s="140"/>
      <c r="L640" s="140"/>
      <c r="M640" s="140"/>
      <c r="N640" s="140"/>
      <c r="O640" s="140"/>
      <c r="P640" s="140"/>
      <c r="Q640" s="140"/>
      <c r="R640" s="140"/>
      <c r="S640" s="140"/>
      <c r="T640" s="140"/>
      <c r="U640" s="140"/>
      <c r="V640" s="140"/>
      <c r="W640" s="140"/>
      <c r="X640" s="140"/>
      <c r="Y640" s="140"/>
      <c r="Z640" s="140"/>
    </row>
    <row r="641" spans="1:26" ht="34.5" customHeight="1">
      <c r="A641" s="140"/>
      <c r="B641" s="140"/>
      <c r="C641" s="140"/>
      <c r="D641" s="140"/>
      <c r="E641" s="140"/>
      <c r="F641" s="140"/>
      <c r="G641" s="140"/>
      <c r="H641" s="140"/>
      <c r="I641" s="140"/>
      <c r="J641" s="140"/>
      <c r="K641" s="140"/>
      <c r="L641" s="140"/>
      <c r="M641" s="140"/>
      <c r="N641" s="140"/>
      <c r="O641" s="140"/>
      <c r="P641" s="140"/>
      <c r="Q641" s="140"/>
      <c r="R641" s="140"/>
      <c r="S641" s="140"/>
      <c r="T641" s="140"/>
      <c r="U641" s="140"/>
      <c r="V641" s="140"/>
      <c r="W641" s="140"/>
      <c r="X641" s="140"/>
      <c r="Y641" s="140"/>
      <c r="Z641" s="140"/>
    </row>
    <row r="642" spans="1:26" ht="34.5" customHeight="1">
      <c r="A642" s="140"/>
      <c r="B642" s="140"/>
      <c r="C642" s="140"/>
      <c r="D642" s="140"/>
      <c r="E642" s="140"/>
      <c r="F642" s="140"/>
      <c r="G642" s="140"/>
      <c r="H642" s="140"/>
      <c r="I642" s="140"/>
      <c r="J642" s="140"/>
      <c r="K642" s="140"/>
      <c r="L642" s="140"/>
      <c r="M642" s="140"/>
      <c r="N642" s="140"/>
      <c r="O642" s="140"/>
      <c r="P642" s="140"/>
      <c r="Q642" s="140"/>
      <c r="R642" s="140"/>
      <c r="S642" s="140"/>
      <c r="T642" s="140"/>
      <c r="U642" s="140"/>
      <c r="V642" s="140"/>
      <c r="W642" s="140"/>
      <c r="X642" s="140"/>
      <c r="Y642" s="140"/>
      <c r="Z642" s="140"/>
    </row>
    <row r="643" spans="1:26" ht="34.5" customHeight="1">
      <c r="A643" s="140"/>
      <c r="B643" s="140"/>
      <c r="C643" s="140"/>
      <c r="D643" s="140"/>
      <c r="E643" s="140"/>
      <c r="F643" s="140"/>
      <c r="G643" s="140"/>
      <c r="H643" s="140"/>
      <c r="I643" s="140"/>
      <c r="J643" s="140"/>
      <c r="K643" s="140"/>
      <c r="L643" s="140"/>
      <c r="M643" s="140"/>
      <c r="N643" s="140"/>
      <c r="O643" s="140"/>
      <c r="P643" s="140"/>
      <c r="Q643" s="140"/>
      <c r="R643" s="140"/>
      <c r="S643" s="140"/>
      <c r="T643" s="140"/>
      <c r="U643" s="140"/>
      <c r="V643" s="140"/>
      <c r="W643" s="140"/>
      <c r="X643" s="140"/>
      <c r="Y643" s="140"/>
      <c r="Z643" s="140"/>
    </row>
    <row r="644" spans="1:26" ht="34.5" customHeight="1">
      <c r="A644" s="140"/>
      <c r="B644" s="140"/>
      <c r="C644" s="140"/>
      <c r="D644" s="140"/>
      <c r="E644" s="140"/>
      <c r="F644" s="140"/>
      <c r="G644" s="140"/>
      <c r="H644" s="140"/>
      <c r="I644" s="140"/>
      <c r="J644" s="140"/>
      <c r="K644" s="140"/>
      <c r="L644" s="140"/>
      <c r="M644" s="140"/>
      <c r="N644" s="140"/>
      <c r="O644" s="140"/>
      <c r="P644" s="140"/>
      <c r="Q644" s="140"/>
      <c r="R644" s="140"/>
      <c r="S644" s="140"/>
      <c r="T644" s="140"/>
      <c r="U644" s="140"/>
      <c r="V644" s="140"/>
      <c r="W644" s="140"/>
      <c r="X644" s="140"/>
      <c r="Y644" s="140"/>
      <c r="Z644" s="140"/>
    </row>
    <row r="645" spans="1:26" ht="34.5" customHeight="1">
      <c r="A645" s="140"/>
      <c r="B645" s="140"/>
      <c r="C645" s="140"/>
      <c r="D645" s="140"/>
      <c r="E645" s="140"/>
      <c r="F645" s="140"/>
      <c r="G645" s="140"/>
      <c r="H645" s="140"/>
      <c r="I645" s="140"/>
      <c r="J645" s="140"/>
      <c r="K645" s="140"/>
      <c r="L645" s="140"/>
      <c r="M645" s="140"/>
      <c r="N645" s="140"/>
      <c r="O645" s="140"/>
      <c r="P645" s="140"/>
      <c r="Q645" s="140"/>
      <c r="R645" s="140"/>
      <c r="S645" s="140"/>
      <c r="T645" s="140"/>
      <c r="U645" s="140"/>
      <c r="V645" s="140"/>
      <c r="W645" s="140"/>
      <c r="X645" s="140"/>
      <c r="Y645" s="140"/>
      <c r="Z645" s="140"/>
    </row>
    <row r="646" spans="1:26" ht="34.5" customHeight="1">
      <c r="A646" s="140"/>
      <c r="B646" s="140"/>
      <c r="C646" s="140"/>
      <c r="D646" s="140"/>
      <c r="E646" s="140"/>
      <c r="F646" s="140"/>
      <c r="G646" s="140"/>
      <c r="H646" s="140"/>
      <c r="I646" s="140"/>
      <c r="J646" s="140"/>
      <c r="K646" s="140"/>
      <c r="L646" s="140"/>
      <c r="M646" s="140"/>
      <c r="N646" s="140"/>
      <c r="O646" s="140"/>
      <c r="P646" s="140"/>
      <c r="Q646" s="140"/>
      <c r="R646" s="140"/>
      <c r="S646" s="140"/>
      <c r="T646" s="140"/>
      <c r="U646" s="140"/>
      <c r="V646" s="140"/>
      <c r="W646" s="140"/>
      <c r="X646" s="140"/>
      <c r="Y646" s="140"/>
      <c r="Z646" s="140"/>
    </row>
    <row r="647" spans="1:26" ht="34.5" customHeight="1">
      <c r="A647" s="140"/>
      <c r="B647" s="140"/>
      <c r="C647" s="140"/>
      <c r="D647" s="140"/>
      <c r="E647" s="140"/>
      <c r="F647" s="140"/>
      <c r="G647" s="140"/>
      <c r="H647" s="140"/>
      <c r="I647" s="140"/>
      <c r="J647" s="140"/>
      <c r="K647" s="140"/>
      <c r="L647" s="140"/>
      <c r="M647" s="140"/>
      <c r="N647" s="140"/>
      <c r="O647" s="140"/>
      <c r="P647" s="140"/>
      <c r="Q647" s="140"/>
      <c r="R647" s="140"/>
      <c r="S647" s="140"/>
      <c r="T647" s="140"/>
      <c r="U647" s="140"/>
      <c r="V647" s="140"/>
      <c r="W647" s="140"/>
      <c r="X647" s="140"/>
      <c r="Y647" s="140"/>
      <c r="Z647" s="140"/>
    </row>
    <row r="648" spans="1:26" ht="34.5" customHeight="1">
      <c r="A648" s="140"/>
      <c r="B648" s="140"/>
      <c r="C648" s="140"/>
      <c r="D648" s="140"/>
      <c r="E648" s="140"/>
      <c r="F648" s="140"/>
      <c r="G648" s="140"/>
      <c r="H648" s="140"/>
      <c r="I648" s="140"/>
      <c r="J648" s="140"/>
      <c r="K648" s="140"/>
      <c r="L648" s="140"/>
      <c r="M648" s="140"/>
      <c r="N648" s="140"/>
      <c r="O648" s="140"/>
      <c r="P648" s="140"/>
      <c r="Q648" s="140"/>
      <c r="R648" s="140"/>
      <c r="S648" s="140"/>
      <c r="T648" s="140"/>
      <c r="U648" s="140"/>
      <c r="V648" s="140"/>
      <c r="W648" s="140"/>
      <c r="X648" s="140"/>
      <c r="Y648" s="140"/>
      <c r="Z648" s="140"/>
    </row>
    <row r="649" spans="1:26" ht="34.5" customHeight="1">
      <c r="A649" s="140"/>
      <c r="B649" s="140"/>
      <c r="C649" s="140"/>
      <c r="D649" s="140"/>
      <c r="E649" s="140"/>
      <c r="F649" s="140"/>
      <c r="G649" s="140"/>
      <c r="H649" s="140"/>
      <c r="I649" s="140"/>
      <c r="J649" s="140"/>
      <c r="K649" s="140"/>
      <c r="L649" s="140"/>
      <c r="M649" s="140"/>
      <c r="N649" s="140"/>
      <c r="O649" s="140"/>
      <c r="P649" s="140"/>
      <c r="Q649" s="140"/>
      <c r="R649" s="140"/>
      <c r="S649" s="140"/>
      <c r="T649" s="140"/>
      <c r="U649" s="140"/>
      <c r="V649" s="140"/>
      <c r="W649" s="140"/>
      <c r="X649" s="140"/>
      <c r="Y649" s="140"/>
      <c r="Z649" s="140"/>
    </row>
    <row r="650" spans="1:26" ht="34.5" customHeight="1">
      <c r="A650" s="140"/>
      <c r="B650" s="140"/>
      <c r="C650" s="140"/>
      <c r="D650" s="140"/>
      <c r="E650" s="140"/>
      <c r="F650" s="140"/>
      <c r="G650" s="140"/>
      <c r="H650" s="140"/>
      <c r="I650" s="140"/>
      <c r="J650" s="140"/>
      <c r="K650" s="140"/>
      <c r="L650" s="140"/>
      <c r="M650" s="140"/>
      <c r="N650" s="140"/>
      <c r="O650" s="140"/>
      <c r="P650" s="140"/>
      <c r="Q650" s="140"/>
      <c r="R650" s="140"/>
      <c r="S650" s="140"/>
      <c r="T650" s="140"/>
      <c r="U650" s="140"/>
      <c r="V650" s="140"/>
      <c r="W650" s="140"/>
      <c r="X650" s="140"/>
      <c r="Y650" s="140"/>
      <c r="Z650" s="140"/>
    </row>
    <row r="651" spans="1:26" ht="34.5" customHeight="1">
      <c r="A651" s="140"/>
      <c r="B651" s="140"/>
      <c r="C651" s="140"/>
      <c r="D651" s="140"/>
      <c r="E651" s="140"/>
      <c r="F651" s="140"/>
      <c r="G651" s="140"/>
      <c r="H651" s="140"/>
      <c r="I651" s="140"/>
      <c r="J651" s="140"/>
      <c r="K651" s="140"/>
      <c r="L651" s="140"/>
      <c r="M651" s="140"/>
      <c r="N651" s="140"/>
      <c r="O651" s="140"/>
      <c r="P651" s="140"/>
      <c r="Q651" s="140"/>
      <c r="R651" s="140"/>
      <c r="S651" s="140"/>
      <c r="T651" s="140"/>
      <c r="U651" s="140"/>
      <c r="V651" s="140"/>
      <c r="W651" s="140"/>
      <c r="X651" s="140"/>
      <c r="Y651" s="140"/>
      <c r="Z651" s="140"/>
    </row>
    <row r="652" spans="1:26" ht="34.5" customHeight="1">
      <c r="A652" s="140"/>
      <c r="B652" s="140"/>
      <c r="C652" s="140"/>
      <c r="D652" s="140"/>
      <c r="E652" s="140"/>
      <c r="F652" s="140"/>
      <c r="G652" s="140"/>
      <c r="H652" s="140"/>
      <c r="I652" s="140"/>
      <c r="J652" s="140"/>
      <c r="K652" s="140"/>
      <c r="L652" s="140"/>
      <c r="M652" s="140"/>
      <c r="N652" s="140"/>
      <c r="O652" s="140"/>
      <c r="P652" s="140"/>
      <c r="Q652" s="140"/>
      <c r="R652" s="140"/>
      <c r="S652" s="140"/>
      <c r="T652" s="140"/>
      <c r="U652" s="140"/>
      <c r="V652" s="140"/>
      <c r="W652" s="140"/>
      <c r="X652" s="140"/>
      <c r="Y652" s="140"/>
      <c r="Z652" s="140"/>
    </row>
    <row r="653" spans="1:26" ht="34.5" customHeight="1">
      <c r="A653" s="140"/>
      <c r="B653" s="140"/>
      <c r="C653" s="140"/>
      <c r="D653" s="140"/>
      <c r="E653" s="140"/>
      <c r="F653" s="140"/>
      <c r="G653" s="140"/>
      <c r="H653" s="140"/>
      <c r="I653" s="140"/>
      <c r="J653" s="140"/>
      <c r="K653" s="140"/>
      <c r="L653" s="140"/>
      <c r="M653" s="140"/>
      <c r="N653" s="140"/>
      <c r="O653" s="140"/>
      <c r="P653" s="140"/>
      <c r="Q653" s="140"/>
      <c r="R653" s="140"/>
      <c r="S653" s="140"/>
      <c r="T653" s="140"/>
      <c r="U653" s="140"/>
      <c r="V653" s="140"/>
      <c r="W653" s="140"/>
      <c r="X653" s="140"/>
      <c r="Y653" s="140"/>
      <c r="Z653" s="140"/>
    </row>
    <row r="654" spans="1:26" ht="34.5" customHeight="1">
      <c r="A654" s="140"/>
      <c r="B654" s="140"/>
      <c r="C654" s="140"/>
      <c r="D654" s="140"/>
      <c r="E654" s="140"/>
      <c r="F654" s="140"/>
      <c r="G654" s="140"/>
      <c r="H654" s="140"/>
      <c r="I654" s="140"/>
      <c r="J654" s="140"/>
      <c r="K654" s="140"/>
      <c r="L654" s="140"/>
      <c r="M654" s="140"/>
      <c r="N654" s="140"/>
      <c r="O654" s="140"/>
      <c r="P654" s="140"/>
      <c r="Q654" s="140"/>
      <c r="R654" s="140"/>
      <c r="S654" s="140"/>
      <c r="T654" s="140"/>
      <c r="U654" s="140"/>
      <c r="V654" s="140"/>
      <c r="W654" s="140"/>
      <c r="X654" s="140"/>
      <c r="Y654" s="140"/>
      <c r="Z654" s="140"/>
    </row>
    <row r="655" spans="1:26" ht="34.5" customHeight="1">
      <c r="A655" s="140"/>
      <c r="B655" s="140"/>
      <c r="C655" s="140"/>
      <c r="D655" s="140"/>
      <c r="E655" s="140"/>
      <c r="F655" s="140"/>
      <c r="G655" s="140"/>
      <c r="H655" s="140"/>
      <c r="I655" s="140"/>
      <c r="J655" s="140"/>
      <c r="K655" s="140"/>
      <c r="L655" s="140"/>
      <c r="M655" s="140"/>
      <c r="N655" s="140"/>
      <c r="O655" s="140"/>
      <c r="P655" s="140"/>
      <c r="Q655" s="140"/>
      <c r="R655" s="140"/>
      <c r="S655" s="140"/>
      <c r="T655" s="140"/>
      <c r="U655" s="140"/>
      <c r="V655" s="140"/>
      <c r="W655" s="140"/>
      <c r="X655" s="140"/>
      <c r="Y655" s="140"/>
      <c r="Z655" s="140"/>
    </row>
    <row r="656" spans="1:26" ht="34.5" customHeight="1">
      <c r="A656" s="140"/>
      <c r="B656" s="140"/>
      <c r="C656" s="140"/>
      <c r="D656" s="140"/>
      <c r="E656" s="140"/>
      <c r="F656" s="140"/>
      <c r="G656" s="140"/>
      <c r="H656" s="140"/>
      <c r="I656" s="140"/>
      <c r="J656" s="140"/>
      <c r="K656" s="140"/>
      <c r="L656" s="140"/>
      <c r="M656" s="140"/>
      <c r="N656" s="140"/>
      <c r="O656" s="140"/>
      <c r="P656" s="140"/>
      <c r="Q656" s="140"/>
      <c r="R656" s="140"/>
      <c r="S656" s="140"/>
      <c r="T656" s="140"/>
      <c r="U656" s="140"/>
      <c r="V656" s="140"/>
      <c r="W656" s="140"/>
      <c r="X656" s="140"/>
      <c r="Y656" s="140"/>
      <c r="Z656" s="140"/>
    </row>
    <row r="657" spans="1:26" ht="34.5" customHeight="1">
      <c r="A657" s="140"/>
      <c r="B657" s="140"/>
      <c r="C657" s="140"/>
      <c r="D657" s="140"/>
      <c r="E657" s="140"/>
      <c r="F657" s="140"/>
      <c r="G657" s="140"/>
      <c r="H657" s="140"/>
      <c r="I657" s="140"/>
      <c r="J657" s="140"/>
      <c r="K657" s="140"/>
      <c r="L657" s="140"/>
      <c r="M657" s="140"/>
      <c r="N657" s="140"/>
      <c r="O657" s="140"/>
      <c r="P657" s="140"/>
      <c r="Q657" s="140"/>
      <c r="R657" s="140"/>
      <c r="S657" s="140"/>
      <c r="T657" s="140"/>
      <c r="U657" s="140"/>
      <c r="V657" s="140"/>
      <c r="W657" s="140"/>
      <c r="X657" s="140"/>
      <c r="Y657" s="140"/>
      <c r="Z657" s="140"/>
    </row>
    <row r="658" spans="1:26" ht="34.5" customHeight="1">
      <c r="A658" s="140"/>
      <c r="B658" s="140"/>
      <c r="C658" s="140"/>
      <c r="D658" s="140"/>
      <c r="E658" s="140"/>
      <c r="F658" s="140"/>
      <c r="G658" s="140"/>
      <c r="H658" s="140"/>
      <c r="I658" s="140"/>
      <c r="J658" s="140"/>
      <c r="K658" s="140"/>
      <c r="L658" s="140"/>
      <c r="M658" s="140"/>
      <c r="N658" s="140"/>
      <c r="O658" s="140"/>
      <c r="P658" s="140"/>
      <c r="Q658" s="140"/>
      <c r="R658" s="140"/>
      <c r="S658" s="140"/>
      <c r="T658" s="140"/>
      <c r="U658" s="140"/>
      <c r="V658" s="140"/>
      <c r="W658" s="140"/>
      <c r="X658" s="140"/>
      <c r="Y658" s="140"/>
      <c r="Z658" s="140"/>
    </row>
    <row r="659" spans="1:26" ht="34.5" customHeight="1">
      <c r="A659" s="140"/>
      <c r="B659" s="140"/>
      <c r="C659" s="140"/>
      <c r="D659" s="140"/>
      <c r="E659" s="140"/>
      <c r="F659" s="140"/>
      <c r="G659" s="140"/>
      <c r="H659" s="140"/>
      <c r="I659" s="140"/>
      <c r="J659" s="140"/>
      <c r="K659" s="140"/>
      <c r="L659" s="140"/>
      <c r="M659" s="140"/>
      <c r="N659" s="140"/>
      <c r="O659" s="140"/>
      <c r="P659" s="140"/>
      <c r="Q659" s="140"/>
      <c r="R659" s="140"/>
      <c r="S659" s="140"/>
      <c r="T659" s="140"/>
      <c r="U659" s="140"/>
      <c r="V659" s="140"/>
      <c r="W659" s="140"/>
      <c r="X659" s="140"/>
      <c r="Y659" s="140"/>
      <c r="Z659" s="140"/>
    </row>
    <row r="660" spans="1:26" ht="34.5" customHeight="1">
      <c r="A660" s="140"/>
      <c r="B660" s="140"/>
      <c r="C660" s="140"/>
      <c r="D660" s="140"/>
      <c r="E660" s="140"/>
      <c r="F660" s="140"/>
      <c r="G660" s="140"/>
      <c r="H660" s="140"/>
      <c r="I660" s="140"/>
      <c r="J660" s="140"/>
      <c r="K660" s="140"/>
      <c r="L660" s="140"/>
      <c r="M660" s="140"/>
      <c r="N660" s="140"/>
      <c r="O660" s="140"/>
      <c r="P660" s="140"/>
      <c r="Q660" s="140"/>
      <c r="R660" s="140"/>
      <c r="S660" s="140"/>
      <c r="T660" s="140"/>
      <c r="U660" s="140"/>
      <c r="V660" s="140"/>
      <c r="W660" s="140"/>
      <c r="X660" s="140"/>
      <c r="Y660" s="140"/>
      <c r="Z660" s="140"/>
    </row>
    <row r="661" spans="1:26" ht="34.5" customHeight="1">
      <c r="A661" s="140"/>
      <c r="B661" s="140"/>
      <c r="C661" s="140"/>
      <c r="D661" s="140"/>
      <c r="E661" s="140"/>
      <c r="F661" s="140"/>
      <c r="G661" s="140"/>
      <c r="H661" s="140"/>
      <c r="I661" s="140"/>
      <c r="J661" s="140"/>
      <c r="K661" s="140"/>
      <c r="L661" s="140"/>
      <c r="M661" s="140"/>
      <c r="N661" s="140"/>
      <c r="O661" s="140"/>
      <c r="P661" s="140"/>
      <c r="Q661" s="140"/>
      <c r="R661" s="140"/>
      <c r="S661" s="140"/>
      <c r="T661" s="140"/>
      <c r="U661" s="140"/>
      <c r="V661" s="140"/>
      <c r="W661" s="140"/>
      <c r="X661" s="140"/>
      <c r="Y661" s="140"/>
      <c r="Z661" s="140"/>
    </row>
    <row r="662" spans="1:26" ht="34.5" customHeight="1">
      <c r="A662" s="140"/>
      <c r="B662" s="140"/>
      <c r="C662" s="140"/>
      <c r="D662" s="140"/>
      <c r="E662" s="140"/>
      <c r="F662" s="140"/>
      <c r="G662" s="140"/>
      <c r="H662" s="140"/>
      <c r="I662" s="140"/>
      <c r="J662" s="140"/>
      <c r="K662" s="140"/>
      <c r="L662" s="140"/>
      <c r="M662" s="140"/>
      <c r="N662" s="140"/>
      <c r="O662" s="140"/>
      <c r="P662" s="140"/>
      <c r="Q662" s="140"/>
      <c r="R662" s="140"/>
      <c r="S662" s="140"/>
      <c r="T662" s="140"/>
      <c r="U662" s="140"/>
      <c r="V662" s="140"/>
      <c r="W662" s="140"/>
      <c r="X662" s="140"/>
      <c r="Y662" s="140"/>
      <c r="Z662" s="140"/>
    </row>
    <row r="663" spans="1:26" ht="34.5" customHeight="1">
      <c r="A663" s="140"/>
      <c r="B663" s="140"/>
      <c r="C663" s="140"/>
      <c r="D663" s="140"/>
      <c r="E663" s="140"/>
      <c r="F663" s="140"/>
      <c r="G663" s="140"/>
      <c r="H663" s="140"/>
      <c r="I663" s="140"/>
      <c r="J663" s="140"/>
      <c r="K663" s="140"/>
      <c r="L663" s="140"/>
      <c r="M663" s="140"/>
      <c r="N663" s="140"/>
      <c r="O663" s="140"/>
      <c r="P663" s="140"/>
      <c r="Q663" s="140"/>
      <c r="R663" s="140"/>
      <c r="S663" s="140"/>
      <c r="T663" s="140"/>
      <c r="U663" s="140"/>
      <c r="V663" s="140"/>
      <c r="W663" s="140"/>
      <c r="X663" s="140"/>
      <c r="Y663" s="140"/>
      <c r="Z663" s="140"/>
    </row>
    <row r="664" spans="1:26" ht="34.5" customHeight="1">
      <c r="A664" s="140"/>
      <c r="B664" s="140"/>
      <c r="C664" s="140"/>
      <c r="D664" s="140"/>
      <c r="E664" s="140"/>
      <c r="F664" s="140"/>
      <c r="G664" s="140"/>
      <c r="H664" s="140"/>
      <c r="I664" s="140"/>
      <c r="J664" s="140"/>
      <c r="K664" s="140"/>
      <c r="L664" s="140"/>
      <c r="M664" s="140"/>
      <c r="N664" s="140"/>
      <c r="O664" s="140"/>
      <c r="P664" s="140"/>
      <c r="Q664" s="140"/>
      <c r="R664" s="140"/>
      <c r="S664" s="140"/>
      <c r="T664" s="140"/>
      <c r="U664" s="140"/>
      <c r="V664" s="140"/>
      <c r="W664" s="140"/>
      <c r="X664" s="140"/>
      <c r="Y664" s="140"/>
      <c r="Z664" s="140"/>
    </row>
    <row r="665" spans="1:26" ht="34.5" customHeight="1">
      <c r="A665" s="140"/>
      <c r="B665" s="140"/>
      <c r="C665" s="140"/>
      <c r="D665" s="140"/>
      <c r="E665" s="140"/>
      <c r="F665" s="140"/>
      <c r="G665" s="140"/>
      <c r="H665" s="140"/>
      <c r="I665" s="140"/>
      <c r="J665" s="140"/>
      <c r="K665" s="140"/>
      <c r="L665" s="140"/>
      <c r="M665" s="140"/>
      <c r="N665" s="140"/>
      <c r="O665" s="140"/>
      <c r="P665" s="140"/>
      <c r="Q665" s="140"/>
      <c r="R665" s="140"/>
      <c r="S665" s="140"/>
      <c r="T665" s="140"/>
      <c r="U665" s="140"/>
      <c r="V665" s="140"/>
      <c r="W665" s="140"/>
      <c r="X665" s="140"/>
      <c r="Y665" s="140"/>
      <c r="Z665" s="140"/>
    </row>
    <row r="666" spans="1:26" ht="34.5" customHeight="1">
      <c r="A666" s="140"/>
      <c r="B666" s="140"/>
      <c r="C666" s="140"/>
      <c r="D666" s="140"/>
      <c r="E666" s="140"/>
      <c r="F666" s="140"/>
      <c r="G666" s="140"/>
      <c r="H666" s="140"/>
      <c r="I666" s="140"/>
      <c r="J666" s="140"/>
      <c r="K666" s="140"/>
      <c r="L666" s="140"/>
      <c r="M666" s="140"/>
      <c r="N666" s="140"/>
      <c r="O666" s="140"/>
      <c r="P666" s="140"/>
      <c r="Q666" s="140"/>
      <c r="R666" s="140"/>
      <c r="S666" s="140"/>
      <c r="T666" s="140"/>
      <c r="U666" s="140"/>
      <c r="V666" s="140"/>
      <c r="W666" s="140"/>
      <c r="X666" s="140"/>
      <c r="Y666" s="140"/>
      <c r="Z666" s="140"/>
    </row>
    <row r="667" spans="1:26" ht="34.5" customHeight="1">
      <c r="A667" s="140"/>
      <c r="B667" s="140"/>
      <c r="C667" s="140"/>
      <c r="D667" s="140"/>
      <c r="E667" s="140"/>
      <c r="F667" s="140"/>
      <c r="G667" s="140"/>
      <c r="H667" s="140"/>
      <c r="I667" s="140"/>
      <c r="J667" s="140"/>
      <c r="K667" s="140"/>
      <c r="L667" s="140"/>
      <c r="M667" s="140"/>
      <c r="N667" s="140"/>
      <c r="O667" s="140"/>
      <c r="P667" s="140"/>
      <c r="Q667" s="140"/>
      <c r="R667" s="140"/>
      <c r="S667" s="140"/>
      <c r="T667" s="140"/>
      <c r="U667" s="140"/>
      <c r="V667" s="140"/>
      <c r="W667" s="140"/>
      <c r="X667" s="140"/>
      <c r="Y667" s="140"/>
      <c r="Z667" s="140"/>
    </row>
    <row r="668" spans="1:26" ht="34.5" customHeight="1">
      <c r="A668" s="140"/>
      <c r="B668" s="140"/>
      <c r="C668" s="140"/>
      <c r="D668" s="140"/>
      <c r="E668" s="140"/>
      <c r="F668" s="140"/>
      <c r="G668" s="140"/>
      <c r="H668" s="140"/>
      <c r="I668" s="140"/>
      <c r="J668" s="140"/>
      <c r="K668" s="140"/>
      <c r="L668" s="140"/>
      <c r="M668" s="140"/>
      <c r="N668" s="140"/>
      <c r="O668" s="140"/>
      <c r="P668" s="140"/>
      <c r="Q668" s="140"/>
      <c r="R668" s="140"/>
      <c r="S668" s="140"/>
      <c r="T668" s="140"/>
      <c r="U668" s="140"/>
      <c r="V668" s="140"/>
      <c r="W668" s="140"/>
      <c r="X668" s="140"/>
      <c r="Y668" s="140"/>
      <c r="Z668" s="140"/>
    </row>
    <row r="669" spans="1:26" ht="34.5" customHeight="1">
      <c r="A669" s="140"/>
      <c r="B669" s="140"/>
      <c r="C669" s="140"/>
      <c r="D669" s="140"/>
      <c r="E669" s="140"/>
      <c r="F669" s="140"/>
      <c r="G669" s="140"/>
      <c r="H669" s="140"/>
      <c r="I669" s="140"/>
      <c r="J669" s="140"/>
      <c r="K669" s="140"/>
      <c r="L669" s="140"/>
      <c r="M669" s="140"/>
      <c r="N669" s="140"/>
      <c r="O669" s="140"/>
      <c r="P669" s="140"/>
      <c r="Q669" s="140"/>
      <c r="R669" s="140"/>
      <c r="S669" s="140"/>
      <c r="T669" s="140"/>
      <c r="U669" s="140"/>
      <c r="V669" s="140"/>
      <c r="W669" s="140"/>
      <c r="X669" s="140"/>
      <c r="Y669" s="140"/>
      <c r="Z669" s="140"/>
    </row>
    <row r="670" spans="1:26" ht="34.5" customHeight="1">
      <c r="A670" s="140"/>
      <c r="B670" s="140"/>
      <c r="C670" s="140"/>
      <c r="D670" s="140"/>
      <c r="E670" s="140"/>
      <c r="F670" s="140"/>
      <c r="G670" s="140"/>
      <c r="H670" s="140"/>
      <c r="I670" s="140"/>
      <c r="J670" s="140"/>
      <c r="K670" s="140"/>
      <c r="L670" s="140"/>
      <c r="M670" s="140"/>
      <c r="N670" s="140"/>
      <c r="O670" s="140"/>
      <c r="P670" s="140"/>
      <c r="Q670" s="140"/>
      <c r="R670" s="140"/>
      <c r="S670" s="140"/>
      <c r="T670" s="140"/>
      <c r="U670" s="140"/>
      <c r="V670" s="140"/>
      <c r="W670" s="140"/>
      <c r="X670" s="140"/>
      <c r="Y670" s="140"/>
      <c r="Z670" s="140"/>
    </row>
    <row r="671" spans="1:26" ht="34.5" customHeight="1">
      <c r="A671" s="140"/>
      <c r="B671" s="140"/>
      <c r="C671" s="140"/>
      <c r="D671" s="140"/>
      <c r="E671" s="140"/>
      <c r="F671" s="140"/>
      <c r="G671" s="140"/>
      <c r="H671" s="140"/>
      <c r="I671" s="140"/>
      <c r="J671" s="140"/>
      <c r="K671" s="140"/>
      <c r="L671" s="140"/>
      <c r="M671" s="140"/>
      <c r="N671" s="140"/>
      <c r="O671" s="140"/>
      <c r="P671" s="140"/>
      <c r="Q671" s="140"/>
      <c r="R671" s="140"/>
      <c r="S671" s="140"/>
      <c r="T671" s="140"/>
      <c r="U671" s="140"/>
      <c r="V671" s="140"/>
      <c r="W671" s="140"/>
      <c r="X671" s="140"/>
      <c r="Y671" s="140"/>
      <c r="Z671" s="140"/>
    </row>
    <row r="672" spans="1:26" ht="34.5" customHeight="1">
      <c r="A672" s="140"/>
      <c r="B672" s="140"/>
      <c r="C672" s="140"/>
      <c r="D672" s="140"/>
      <c r="E672" s="140"/>
      <c r="F672" s="140"/>
      <c r="G672" s="140"/>
      <c r="H672" s="140"/>
      <c r="I672" s="140"/>
      <c r="J672" s="140"/>
      <c r="K672" s="140"/>
      <c r="L672" s="140"/>
      <c r="M672" s="140"/>
      <c r="N672" s="140"/>
      <c r="O672" s="140"/>
      <c r="P672" s="140"/>
      <c r="Q672" s="140"/>
      <c r="R672" s="140"/>
      <c r="S672" s="140"/>
      <c r="T672" s="140"/>
      <c r="U672" s="140"/>
      <c r="V672" s="140"/>
      <c r="W672" s="140"/>
      <c r="X672" s="140"/>
      <c r="Y672" s="140"/>
      <c r="Z672" s="140"/>
    </row>
    <row r="673" spans="1:26" ht="34.5" customHeight="1">
      <c r="A673" s="140"/>
      <c r="B673" s="140"/>
      <c r="C673" s="140"/>
      <c r="D673" s="140"/>
      <c r="E673" s="140"/>
      <c r="F673" s="140"/>
      <c r="G673" s="140"/>
      <c r="H673" s="140"/>
      <c r="I673" s="140"/>
      <c r="J673" s="140"/>
      <c r="K673" s="140"/>
      <c r="L673" s="140"/>
      <c r="M673" s="140"/>
      <c r="N673" s="140"/>
      <c r="O673" s="140"/>
      <c r="P673" s="140"/>
      <c r="Q673" s="140"/>
      <c r="R673" s="140"/>
      <c r="S673" s="140"/>
      <c r="T673" s="140"/>
      <c r="U673" s="140"/>
      <c r="V673" s="140"/>
      <c r="W673" s="140"/>
      <c r="X673" s="140"/>
      <c r="Y673" s="140"/>
      <c r="Z673" s="140"/>
    </row>
    <row r="674" spans="1:26" ht="34.5" customHeight="1">
      <c r="A674" s="140"/>
      <c r="B674" s="140"/>
      <c r="C674" s="140"/>
      <c r="D674" s="140"/>
      <c r="E674" s="140"/>
      <c r="F674" s="140"/>
      <c r="G674" s="140"/>
      <c r="H674" s="140"/>
      <c r="I674" s="140"/>
      <c r="J674" s="140"/>
      <c r="K674" s="140"/>
      <c r="L674" s="140"/>
      <c r="M674" s="140"/>
      <c r="N674" s="140"/>
      <c r="O674" s="140"/>
      <c r="P674" s="140"/>
      <c r="Q674" s="140"/>
      <c r="R674" s="140"/>
      <c r="S674" s="140"/>
      <c r="T674" s="140"/>
      <c r="U674" s="140"/>
      <c r="V674" s="140"/>
      <c r="W674" s="140"/>
      <c r="X674" s="140"/>
      <c r="Y674" s="140"/>
      <c r="Z674" s="140"/>
    </row>
    <row r="675" spans="1:26" ht="34.5" customHeight="1">
      <c r="A675" s="140"/>
      <c r="B675" s="140"/>
      <c r="C675" s="140"/>
      <c r="D675" s="140"/>
      <c r="E675" s="140"/>
      <c r="F675" s="140"/>
      <c r="G675" s="140"/>
      <c r="H675" s="140"/>
      <c r="I675" s="140"/>
      <c r="J675" s="140"/>
      <c r="K675" s="140"/>
      <c r="L675" s="140"/>
      <c r="M675" s="140"/>
      <c r="N675" s="140"/>
      <c r="O675" s="140"/>
      <c r="P675" s="140"/>
      <c r="Q675" s="140"/>
      <c r="R675" s="140"/>
      <c r="S675" s="140"/>
      <c r="T675" s="140"/>
      <c r="U675" s="140"/>
      <c r="V675" s="140"/>
      <c r="W675" s="140"/>
      <c r="X675" s="140"/>
      <c r="Y675" s="140"/>
      <c r="Z675" s="140"/>
    </row>
    <row r="676" spans="1:26" ht="34.5" customHeight="1">
      <c r="A676" s="140"/>
      <c r="B676" s="140"/>
      <c r="C676" s="140"/>
      <c r="D676" s="140"/>
      <c r="E676" s="140"/>
      <c r="F676" s="140"/>
      <c r="G676" s="140"/>
      <c r="H676" s="140"/>
      <c r="I676" s="140"/>
      <c r="J676" s="140"/>
      <c r="K676" s="140"/>
      <c r="L676" s="140"/>
      <c r="M676" s="140"/>
      <c r="N676" s="140"/>
      <c r="O676" s="140"/>
      <c r="P676" s="140"/>
      <c r="Q676" s="140"/>
      <c r="R676" s="140"/>
      <c r="S676" s="140"/>
      <c r="T676" s="140"/>
      <c r="U676" s="140"/>
      <c r="V676" s="140"/>
      <c r="W676" s="140"/>
      <c r="X676" s="140"/>
      <c r="Y676" s="140"/>
      <c r="Z676" s="140"/>
    </row>
    <row r="677" spans="1:26" ht="34.5" customHeight="1">
      <c r="A677" s="140"/>
      <c r="B677" s="140"/>
      <c r="C677" s="140"/>
      <c r="D677" s="140"/>
      <c r="E677" s="140"/>
      <c r="F677" s="140"/>
      <c r="G677" s="140"/>
      <c r="H677" s="140"/>
      <c r="I677" s="140"/>
      <c r="J677" s="140"/>
      <c r="K677" s="140"/>
      <c r="L677" s="140"/>
      <c r="M677" s="140"/>
      <c r="N677" s="140"/>
      <c r="O677" s="140"/>
      <c r="P677" s="140"/>
      <c r="Q677" s="140"/>
      <c r="R677" s="140"/>
      <c r="S677" s="140"/>
      <c r="T677" s="140"/>
      <c r="U677" s="140"/>
      <c r="V677" s="140"/>
      <c r="W677" s="140"/>
      <c r="X677" s="140"/>
      <c r="Y677" s="140"/>
      <c r="Z677" s="140"/>
    </row>
    <row r="678" spans="1:26" ht="34.5" customHeight="1">
      <c r="A678" s="140"/>
      <c r="B678" s="140"/>
      <c r="C678" s="140"/>
      <c r="D678" s="140"/>
      <c r="E678" s="140"/>
      <c r="F678" s="140"/>
      <c r="G678" s="140"/>
      <c r="H678" s="140"/>
      <c r="I678" s="140"/>
      <c r="J678" s="140"/>
      <c r="K678" s="140"/>
      <c r="L678" s="140"/>
      <c r="M678" s="140"/>
      <c r="N678" s="140"/>
      <c r="O678" s="140"/>
      <c r="P678" s="140"/>
      <c r="Q678" s="140"/>
      <c r="R678" s="140"/>
      <c r="S678" s="140"/>
      <c r="T678" s="140"/>
      <c r="U678" s="140"/>
      <c r="V678" s="140"/>
      <c r="W678" s="140"/>
      <c r="X678" s="140"/>
      <c r="Y678" s="140"/>
      <c r="Z678" s="140"/>
    </row>
    <row r="679" spans="1:26" ht="34.5" customHeight="1">
      <c r="A679" s="140"/>
      <c r="B679" s="140"/>
      <c r="C679" s="140"/>
      <c r="D679" s="140"/>
      <c r="E679" s="140"/>
      <c r="F679" s="140"/>
      <c r="G679" s="140"/>
      <c r="H679" s="140"/>
      <c r="I679" s="140"/>
      <c r="J679" s="140"/>
      <c r="K679" s="140"/>
      <c r="L679" s="140"/>
      <c r="M679" s="140"/>
      <c r="N679" s="140"/>
      <c r="O679" s="140"/>
      <c r="P679" s="140"/>
      <c r="Q679" s="140"/>
      <c r="R679" s="140"/>
      <c r="S679" s="140"/>
      <c r="T679" s="140"/>
      <c r="U679" s="140"/>
      <c r="V679" s="140"/>
      <c r="W679" s="140"/>
      <c r="X679" s="140"/>
      <c r="Y679" s="140"/>
      <c r="Z679" s="140"/>
    </row>
    <row r="680" spans="1:26" ht="34.5" customHeight="1">
      <c r="A680" s="140"/>
      <c r="B680" s="140"/>
      <c r="C680" s="140"/>
      <c r="D680" s="140"/>
      <c r="E680" s="140"/>
      <c r="F680" s="140"/>
      <c r="G680" s="140"/>
      <c r="H680" s="140"/>
      <c r="I680" s="140"/>
      <c r="J680" s="140"/>
      <c r="K680" s="140"/>
      <c r="L680" s="140"/>
      <c r="M680" s="140"/>
      <c r="N680" s="140"/>
      <c r="O680" s="140"/>
      <c r="P680" s="140"/>
      <c r="Q680" s="140"/>
      <c r="R680" s="140"/>
      <c r="S680" s="140"/>
      <c r="T680" s="140"/>
      <c r="U680" s="140"/>
      <c r="V680" s="140"/>
      <c r="W680" s="140"/>
      <c r="X680" s="140"/>
      <c r="Y680" s="140"/>
      <c r="Z680" s="140"/>
    </row>
    <row r="681" spans="1:26" ht="34.5" customHeight="1">
      <c r="A681" s="140"/>
      <c r="B681" s="140"/>
      <c r="C681" s="140"/>
      <c r="D681" s="140"/>
      <c r="E681" s="140"/>
      <c r="F681" s="140"/>
      <c r="G681" s="140"/>
      <c r="H681" s="140"/>
      <c r="I681" s="140"/>
      <c r="J681" s="140"/>
      <c r="K681" s="140"/>
      <c r="L681" s="140"/>
      <c r="M681" s="140"/>
      <c r="N681" s="140"/>
      <c r="O681" s="140"/>
      <c r="P681" s="140"/>
      <c r="Q681" s="140"/>
      <c r="R681" s="140"/>
      <c r="S681" s="140"/>
      <c r="T681" s="140"/>
      <c r="U681" s="140"/>
      <c r="V681" s="140"/>
      <c r="W681" s="140"/>
      <c r="X681" s="140"/>
      <c r="Y681" s="140"/>
      <c r="Z681" s="140"/>
    </row>
    <row r="682" spans="1:26" ht="34.5" customHeight="1">
      <c r="A682" s="140"/>
      <c r="B682" s="140"/>
      <c r="C682" s="140"/>
      <c r="D682" s="140"/>
      <c r="E682" s="140"/>
      <c r="F682" s="140"/>
      <c r="G682" s="140"/>
      <c r="H682" s="140"/>
      <c r="I682" s="140"/>
      <c r="J682" s="140"/>
      <c r="K682" s="140"/>
      <c r="L682" s="140"/>
      <c r="M682" s="140"/>
      <c r="N682" s="140"/>
      <c r="O682" s="140"/>
      <c r="P682" s="140"/>
      <c r="Q682" s="140"/>
      <c r="R682" s="140"/>
      <c r="S682" s="140"/>
      <c r="T682" s="140"/>
      <c r="U682" s="140"/>
      <c r="V682" s="140"/>
      <c r="W682" s="140"/>
      <c r="X682" s="140"/>
      <c r="Y682" s="140"/>
      <c r="Z682" s="140"/>
    </row>
    <row r="683" spans="1:26" ht="34.5" customHeight="1">
      <c r="A683" s="140"/>
      <c r="B683" s="140"/>
      <c r="C683" s="140"/>
      <c r="D683" s="140"/>
      <c r="E683" s="140"/>
      <c r="F683" s="140"/>
      <c r="G683" s="140"/>
      <c r="H683" s="140"/>
      <c r="I683" s="140"/>
      <c r="J683" s="140"/>
      <c r="K683" s="140"/>
      <c r="L683" s="140"/>
      <c r="M683" s="140"/>
      <c r="N683" s="140"/>
      <c r="O683" s="140"/>
      <c r="P683" s="140"/>
      <c r="Q683" s="140"/>
      <c r="R683" s="140"/>
      <c r="S683" s="140"/>
      <c r="T683" s="140"/>
      <c r="U683" s="140"/>
      <c r="V683" s="140"/>
      <c r="W683" s="140"/>
      <c r="X683" s="140"/>
      <c r="Y683" s="140"/>
      <c r="Z683" s="140"/>
    </row>
    <row r="684" spans="1:26" ht="34.5" customHeight="1">
      <c r="A684" s="140"/>
      <c r="B684" s="140"/>
      <c r="C684" s="140"/>
      <c r="D684" s="140"/>
      <c r="E684" s="140"/>
      <c r="F684" s="140"/>
      <c r="G684" s="140"/>
      <c r="H684" s="140"/>
      <c r="I684" s="140"/>
      <c r="J684" s="140"/>
      <c r="K684" s="140"/>
      <c r="L684" s="140"/>
      <c r="M684" s="140"/>
      <c r="N684" s="140"/>
      <c r="O684" s="140"/>
      <c r="P684" s="140"/>
      <c r="Q684" s="140"/>
      <c r="R684" s="140"/>
      <c r="S684" s="140"/>
      <c r="T684" s="140"/>
      <c r="U684" s="140"/>
      <c r="V684" s="140"/>
      <c r="W684" s="140"/>
      <c r="X684" s="140"/>
      <c r="Y684" s="140"/>
      <c r="Z684" s="140"/>
    </row>
    <row r="685" spans="1:26" ht="34.5" customHeight="1">
      <c r="A685" s="140"/>
      <c r="B685" s="140"/>
      <c r="C685" s="140"/>
      <c r="D685" s="140"/>
      <c r="E685" s="140"/>
      <c r="F685" s="140"/>
      <c r="G685" s="140"/>
      <c r="H685" s="140"/>
      <c r="I685" s="140"/>
      <c r="J685" s="140"/>
      <c r="K685" s="140"/>
      <c r="L685" s="140"/>
      <c r="M685" s="140"/>
      <c r="N685" s="140"/>
      <c r="O685" s="140"/>
      <c r="P685" s="140"/>
      <c r="Q685" s="140"/>
      <c r="R685" s="140"/>
      <c r="S685" s="140"/>
      <c r="T685" s="140"/>
      <c r="U685" s="140"/>
      <c r="V685" s="140"/>
      <c r="W685" s="140"/>
      <c r="X685" s="140"/>
      <c r="Y685" s="140"/>
      <c r="Z685" s="140"/>
    </row>
    <row r="686" spans="1:26" ht="34.5" customHeight="1">
      <c r="A686" s="140"/>
      <c r="B686" s="140"/>
      <c r="C686" s="140"/>
      <c r="D686" s="140"/>
      <c r="E686" s="140"/>
      <c r="F686" s="140"/>
      <c r="G686" s="140"/>
      <c r="H686" s="140"/>
      <c r="I686" s="140"/>
      <c r="J686" s="140"/>
      <c r="K686" s="140"/>
      <c r="L686" s="140"/>
      <c r="M686" s="140"/>
      <c r="N686" s="140"/>
      <c r="O686" s="140"/>
      <c r="P686" s="140"/>
      <c r="Q686" s="140"/>
      <c r="R686" s="140"/>
      <c r="S686" s="140"/>
      <c r="T686" s="140"/>
      <c r="U686" s="140"/>
      <c r="V686" s="140"/>
      <c r="W686" s="140"/>
      <c r="X686" s="140"/>
      <c r="Y686" s="140"/>
      <c r="Z686" s="140"/>
    </row>
    <row r="687" spans="1:26" ht="34.5" customHeight="1">
      <c r="A687" s="140"/>
      <c r="B687" s="140"/>
      <c r="C687" s="140"/>
      <c r="D687" s="140"/>
      <c r="E687" s="140"/>
      <c r="F687" s="140"/>
      <c r="G687" s="140"/>
      <c r="H687" s="140"/>
      <c r="I687" s="140"/>
      <c r="J687" s="140"/>
      <c r="K687" s="140"/>
      <c r="L687" s="140"/>
      <c r="M687" s="140"/>
      <c r="N687" s="140"/>
      <c r="O687" s="140"/>
      <c r="P687" s="140"/>
      <c r="Q687" s="140"/>
      <c r="R687" s="140"/>
      <c r="S687" s="140"/>
      <c r="T687" s="140"/>
      <c r="U687" s="140"/>
      <c r="V687" s="140"/>
      <c r="W687" s="140"/>
      <c r="X687" s="140"/>
      <c r="Y687" s="140"/>
      <c r="Z687" s="140"/>
    </row>
    <row r="688" spans="1:26" ht="34.5" customHeight="1">
      <c r="A688" s="140"/>
      <c r="B688" s="140"/>
      <c r="C688" s="140"/>
      <c r="D688" s="140"/>
      <c r="E688" s="140"/>
      <c r="F688" s="140"/>
      <c r="G688" s="140"/>
      <c r="H688" s="140"/>
      <c r="I688" s="140"/>
      <c r="J688" s="140"/>
      <c r="K688" s="140"/>
      <c r="L688" s="140"/>
      <c r="M688" s="140"/>
      <c r="N688" s="140"/>
      <c r="O688" s="140"/>
      <c r="P688" s="140"/>
      <c r="Q688" s="140"/>
      <c r="R688" s="140"/>
      <c r="S688" s="140"/>
      <c r="T688" s="140"/>
      <c r="U688" s="140"/>
      <c r="V688" s="140"/>
      <c r="W688" s="140"/>
      <c r="X688" s="140"/>
      <c r="Y688" s="140"/>
      <c r="Z688" s="140"/>
    </row>
    <row r="689" spans="1:26" ht="34.5" customHeight="1">
      <c r="A689" s="140"/>
      <c r="B689" s="140"/>
      <c r="C689" s="140"/>
      <c r="D689" s="140"/>
      <c r="E689" s="140"/>
      <c r="F689" s="140"/>
      <c r="G689" s="140"/>
      <c r="H689" s="140"/>
      <c r="I689" s="140"/>
      <c r="J689" s="140"/>
      <c r="K689" s="140"/>
      <c r="L689" s="140"/>
      <c r="M689" s="140"/>
      <c r="N689" s="140"/>
      <c r="O689" s="140"/>
      <c r="P689" s="140"/>
      <c r="Q689" s="140"/>
      <c r="R689" s="140"/>
      <c r="S689" s="140"/>
      <c r="T689" s="140"/>
      <c r="U689" s="140"/>
      <c r="V689" s="140"/>
      <c r="W689" s="140"/>
      <c r="X689" s="140"/>
      <c r="Y689" s="140"/>
      <c r="Z689" s="140"/>
    </row>
    <row r="690" spans="1:26" ht="34.5" customHeight="1">
      <c r="A690" s="140"/>
      <c r="B690" s="140"/>
      <c r="C690" s="140"/>
      <c r="D690" s="140"/>
      <c r="E690" s="140"/>
      <c r="F690" s="140"/>
      <c r="G690" s="140"/>
      <c r="H690" s="140"/>
      <c r="I690" s="140"/>
      <c r="J690" s="140"/>
      <c r="K690" s="140"/>
      <c r="L690" s="140"/>
      <c r="M690" s="140"/>
      <c r="N690" s="140"/>
      <c r="O690" s="140"/>
      <c r="P690" s="140"/>
      <c r="Q690" s="140"/>
      <c r="R690" s="140"/>
      <c r="S690" s="140"/>
      <c r="T690" s="140"/>
      <c r="U690" s="140"/>
      <c r="V690" s="140"/>
      <c r="W690" s="140"/>
      <c r="X690" s="140"/>
      <c r="Y690" s="140"/>
      <c r="Z690" s="140"/>
    </row>
    <row r="691" spans="1:26" ht="34.5" customHeight="1">
      <c r="A691" s="140"/>
      <c r="B691" s="140"/>
      <c r="C691" s="140"/>
      <c r="D691" s="140"/>
      <c r="E691" s="140"/>
      <c r="F691" s="140"/>
      <c r="G691" s="140"/>
      <c r="H691" s="140"/>
      <c r="I691" s="140"/>
      <c r="J691" s="140"/>
      <c r="K691" s="140"/>
      <c r="L691" s="140"/>
      <c r="M691" s="140"/>
      <c r="N691" s="140"/>
      <c r="O691" s="140"/>
      <c r="P691" s="140"/>
      <c r="Q691" s="140"/>
      <c r="R691" s="140"/>
      <c r="S691" s="140"/>
      <c r="T691" s="140"/>
      <c r="U691" s="140"/>
      <c r="V691" s="140"/>
      <c r="W691" s="140"/>
      <c r="X691" s="140"/>
      <c r="Y691" s="140"/>
      <c r="Z691" s="140"/>
    </row>
    <row r="692" spans="1:26" ht="34.5" customHeight="1">
      <c r="A692" s="140"/>
      <c r="B692" s="140"/>
      <c r="C692" s="140"/>
      <c r="D692" s="140"/>
      <c r="E692" s="140"/>
      <c r="F692" s="140"/>
      <c r="G692" s="140"/>
      <c r="H692" s="140"/>
      <c r="I692" s="140"/>
      <c r="J692" s="140"/>
      <c r="K692" s="140"/>
      <c r="L692" s="140"/>
      <c r="M692" s="140"/>
      <c r="N692" s="140"/>
      <c r="O692" s="140"/>
      <c r="P692" s="140"/>
      <c r="Q692" s="140"/>
      <c r="R692" s="140"/>
      <c r="S692" s="140"/>
      <c r="T692" s="140"/>
      <c r="U692" s="140"/>
      <c r="V692" s="140"/>
      <c r="W692" s="140"/>
      <c r="X692" s="140"/>
      <c r="Y692" s="140"/>
      <c r="Z692" s="140"/>
    </row>
    <row r="693" spans="1:26" ht="34.5" customHeight="1">
      <c r="A693" s="140"/>
      <c r="B693" s="140"/>
      <c r="C693" s="140"/>
      <c r="D693" s="140"/>
      <c r="E693" s="140"/>
      <c r="F693" s="140"/>
      <c r="G693" s="140"/>
      <c r="H693" s="140"/>
      <c r="I693" s="140"/>
      <c r="J693" s="140"/>
      <c r="K693" s="140"/>
      <c r="L693" s="140"/>
      <c r="M693" s="140"/>
      <c r="N693" s="140"/>
      <c r="O693" s="140"/>
      <c r="P693" s="140"/>
      <c r="Q693" s="140"/>
      <c r="R693" s="140"/>
      <c r="S693" s="140"/>
      <c r="T693" s="140"/>
      <c r="U693" s="140"/>
      <c r="V693" s="140"/>
      <c r="W693" s="140"/>
      <c r="X693" s="140"/>
      <c r="Y693" s="140"/>
      <c r="Z693" s="140"/>
    </row>
    <row r="694" spans="1:26" ht="34.5" customHeight="1">
      <c r="A694" s="140"/>
      <c r="B694" s="140"/>
      <c r="C694" s="140"/>
      <c r="D694" s="140"/>
      <c r="E694" s="140"/>
      <c r="F694" s="140"/>
      <c r="G694" s="140"/>
      <c r="H694" s="140"/>
      <c r="I694" s="140"/>
      <c r="J694" s="140"/>
      <c r="K694" s="140"/>
      <c r="L694" s="140"/>
      <c r="M694" s="140"/>
      <c r="N694" s="140"/>
      <c r="O694" s="140"/>
      <c r="P694" s="140"/>
      <c r="Q694" s="140"/>
      <c r="R694" s="140"/>
      <c r="S694" s="140"/>
      <c r="T694" s="140"/>
      <c r="U694" s="140"/>
      <c r="V694" s="140"/>
      <c r="W694" s="140"/>
      <c r="X694" s="140"/>
      <c r="Y694" s="140"/>
      <c r="Z694" s="140"/>
    </row>
    <row r="695" spans="1:26" ht="34.5" customHeight="1">
      <c r="A695" s="140"/>
      <c r="B695" s="140"/>
      <c r="C695" s="140"/>
      <c r="D695" s="140"/>
      <c r="E695" s="140"/>
      <c r="F695" s="140"/>
      <c r="G695" s="140"/>
      <c r="H695" s="140"/>
      <c r="I695" s="140"/>
      <c r="J695" s="140"/>
      <c r="K695" s="140"/>
      <c r="L695" s="140"/>
      <c r="M695" s="140"/>
      <c r="N695" s="140"/>
      <c r="O695" s="140"/>
      <c r="P695" s="140"/>
      <c r="Q695" s="140"/>
      <c r="R695" s="140"/>
      <c r="S695" s="140"/>
      <c r="T695" s="140"/>
      <c r="U695" s="140"/>
      <c r="V695" s="140"/>
      <c r="W695" s="140"/>
      <c r="X695" s="140"/>
      <c r="Y695" s="140"/>
      <c r="Z695" s="140"/>
    </row>
    <row r="696" spans="1:26" ht="34.5" customHeight="1">
      <c r="A696" s="140"/>
      <c r="B696" s="140"/>
      <c r="C696" s="140"/>
      <c r="D696" s="140"/>
      <c r="E696" s="140"/>
      <c r="F696" s="140"/>
      <c r="G696" s="140"/>
      <c r="H696" s="140"/>
      <c r="I696" s="140"/>
      <c r="J696" s="140"/>
      <c r="K696" s="140"/>
      <c r="L696" s="140"/>
      <c r="M696" s="140"/>
      <c r="N696" s="140"/>
      <c r="O696" s="140"/>
      <c r="P696" s="140"/>
      <c r="Q696" s="140"/>
      <c r="R696" s="140"/>
      <c r="S696" s="140"/>
      <c r="T696" s="140"/>
      <c r="U696" s="140"/>
      <c r="V696" s="140"/>
      <c r="W696" s="140"/>
      <c r="X696" s="140"/>
      <c r="Y696" s="140"/>
      <c r="Z696" s="140"/>
    </row>
    <row r="697" spans="1:26" ht="34.5" customHeight="1">
      <c r="A697" s="140"/>
      <c r="B697" s="140"/>
      <c r="C697" s="140"/>
      <c r="D697" s="140"/>
      <c r="E697" s="140"/>
      <c r="F697" s="140"/>
      <c r="G697" s="140"/>
      <c r="H697" s="140"/>
      <c r="I697" s="140"/>
      <c r="J697" s="140"/>
      <c r="K697" s="140"/>
      <c r="L697" s="140"/>
      <c r="M697" s="140"/>
      <c r="N697" s="140"/>
      <c r="O697" s="140"/>
      <c r="P697" s="140"/>
      <c r="Q697" s="140"/>
      <c r="R697" s="140"/>
      <c r="S697" s="140"/>
      <c r="T697" s="140"/>
      <c r="U697" s="140"/>
      <c r="V697" s="140"/>
      <c r="W697" s="140"/>
      <c r="X697" s="140"/>
      <c r="Y697" s="140"/>
      <c r="Z697" s="140"/>
    </row>
    <row r="698" spans="1:26" ht="34.5" customHeight="1">
      <c r="A698" s="140"/>
      <c r="B698" s="140"/>
      <c r="C698" s="140"/>
      <c r="D698" s="140"/>
      <c r="E698" s="140"/>
      <c r="F698" s="140"/>
      <c r="G698" s="140"/>
      <c r="H698" s="140"/>
      <c r="I698" s="140"/>
      <c r="J698" s="140"/>
      <c r="K698" s="140"/>
      <c r="L698" s="140"/>
      <c r="M698" s="140"/>
      <c r="N698" s="140"/>
      <c r="O698" s="140"/>
      <c r="P698" s="140"/>
      <c r="Q698" s="140"/>
      <c r="R698" s="140"/>
      <c r="S698" s="140"/>
      <c r="T698" s="140"/>
      <c r="U698" s="140"/>
      <c r="V698" s="140"/>
      <c r="W698" s="140"/>
      <c r="X698" s="140"/>
      <c r="Y698" s="140"/>
      <c r="Z698" s="140"/>
    </row>
    <row r="699" spans="1:26" ht="34.5" customHeight="1">
      <c r="A699" s="140"/>
      <c r="B699" s="140"/>
      <c r="C699" s="140"/>
      <c r="D699" s="140"/>
      <c r="E699" s="140"/>
      <c r="F699" s="140"/>
      <c r="G699" s="140"/>
      <c r="H699" s="140"/>
      <c r="I699" s="140"/>
      <c r="J699" s="140"/>
      <c r="K699" s="140"/>
      <c r="L699" s="140"/>
      <c r="M699" s="140"/>
      <c r="N699" s="140"/>
      <c r="O699" s="140"/>
      <c r="P699" s="140"/>
      <c r="Q699" s="140"/>
      <c r="R699" s="140"/>
      <c r="S699" s="140"/>
      <c r="T699" s="140"/>
      <c r="U699" s="140"/>
      <c r="V699" s="140"/>
      <c r="W699" s="140"/>
      <c r="X699" s="140"/>
      <c r="Y699" s="140"/>
      <c r="Z699" s="140"/>
    </row>
    <row r="700" spans="1:26" ht="34.5" customHeight="1">
      <c r="A700" s="140"/>
      <c r="B700" s="140"/>
      <c r="C700" s="140"/>
      <c r="D700" s="140"/>
      <c r="E700" s="140"/>
      <c r="F700" s="140"/>
      <c r="G700" s="140"/>
      <c r="H700" s="140"/>
      <c r="I700" s="140"/>
      <c r="J700" s="140"/>
      <c r="K700" s="140"/>
      <c r="L700" s="140"/>
      <c r="M700" s="140"/>
      <c r="N700" s="140"/>
      <c r="O700" s="140"/>
      <c r="P700" s="140"/>
      <c r="Q700" s="140"/>
      <c r="R700" s="140"/>
      <c r="S700" s="140"/>
      <c r="T700" s="140"/>
      <c r="U700" s="140"/>
      <c r="V700" s="140"/>
      <c r="W700" s="140"/>
      <c r="X700" s="140"/>
      <c r="Y700" s="140"/>
      <c r="Z700" s="140"/>
    </row>
    <row r="701" spans="1:26" ht="34.5" customHeight="1">
      <c r="A701" s="140"/>
      <c r="B701" s="140"/>
      <c r="C701" s="140"/>
      <c r="D701" s="140"/>
      <c r="E701" s="140"/>
      <c r="F701" s="140"/>
      <c r="G701" s="140"/>
      <c r="H701" s="140"/>
      <c r="I701" s="140"/>
      <c r="J701" s="140"/>
      <c r="K701" s="140"/>
      <c r="L701" s="140"/>
      <c r="M701" s="140"/>
      <c r="N701" s="140"/>
      <c r="O701" s="140"/>
      <c r="P701" s="140"/>
      <c r="Q701" s="140"/>
      <c r="R701" s="140"/>
      <c r="S701" s="140"/>
      <c r="T701" s="140"/>
      <c r="U701" s="140"/>
      <c r="V701" s="140"/>
      <c r="W701" s="140"/>
      <c r="X701" s="140"/>
      <c r="Y701" s="140"/>
      <c r="Z701" s="140"/>
    </row>
    <row r="702" spans="1:26" ht="34.5" customHeight="1">
      <c r="A702" s="140"/>
      <c r="B702" s="140"/>
      <c r="C702" s="140"/>
      <c r="D702" s="140"/>
      <c r="E702" s="140"/>
      <c r="F702" s="140"/>
      <c r="G702" s="140"/>
      <c r="H702" s="140"/>
      <c r="I702" s="140"/>
      <c r="J702" s="140"/>
      <c r="K702" s="140"/>
      <c r="L702" s="140"/>
      <c r="M702" s="140"/>
      <c r="N702" s="140"/>
      <c r="O702" s="140"/>
      <c r="P702" s="140"/>
      <c r="Q702" s="140"/>
      <c r="R702" s="140"/>
      <c r="S702" s="140"/>
      <c r="T702" s="140"/>
      <c r="U702" s="140"/>
      <c r="V702" s="140"/>
      <c r="W702" s="140"/>
      <c r="X702" s="140"/>
      <c r="Y702" s="140"/>
      <c r="Z702" s="140"/>
    </row>
    <row r="703" spans="1:26" ht="34.5" customHeight="1">
      <c r="A703" s="140"/>
      <c r="B703" s="140"/>
      <c r="C703" s="140"/>
      <c r="D703" s="140"/>
      <c r="E703" s="140"/>
      <c r="F703" s="140"/>
      <c r="G703" s="140"/>
      <c r="H703" s="140"/>
      <c r="I703" s="140"/>
      <c r="J703" s="140"/>
      <c r="K703" s="140"/>
      <c r="L703" s="140"/>
      <c r="M703" s="140"/>
      <c r="N703" s="140"/>
      <c r="O703" s="140"/>
      <c r="P703" s="140"/>
      <c r="Q703" s="140"/>
      <c r="R703" s="140"/>
      <c r="S703" s="140"/>
      <c r="T703" s="140"/>
      <c r="U703" s="140"/>
      <c r="V703" s="140"/>
      <c r="W703" s="140"/>
      <c r="X703" s="140"/>
      <c r="Y703" s="140"/>
      <c r="Z703" s="140"/>
    </row>
    <row r="704" spans="1:26" ht="34.5" customHeight="1">
      <c r="A704" s="140"/>
      <c r="B704" s="140"/>
      <c r="C704" s="140"/>
      <c r="D704" s="140"/>
      <c r="E704" s="140"/>
      <c r="F704" s="140"/>
      <c r="G704" s="140"/>
      <c r="H704" s="140"/>
      <c r="I704" s="140"/>
      <c r="J704" s="140"/>
      <c r="K704" s="140"/>
      <c r="L704" s="140"/>
      <c r="M704" s="140"/>
      <c r="N704" s="140"/>
      <c r="O704" s="140"/>
      <c r="P704" s="140"/>
      <c r="Q704" s="140"/>
      <c r="R704" s="140"/>
      <c r="S704" s="140"/>
      <c r="T704" s="140"/>
      <c r="U704" s="140"/>
      <c r="V704" s="140"/>
      <c r="W704" s="140"/>
      <c r="X704" s="140"/>
      <c r="Y704" s="140"/>
      <c r="Z704" s="140"/>
    </row>
    <row r="705" spans="1:26" ht="34.5" customHeight="1">
      <c r="A705" s="140"/>
      <c r="B705" s="140"/>
      <c r="C705" s="140"/>
      <c r="D705" s="140"/>
      <c r="E705" s="140"/>
      <c r="F705" s="140"/>
      <c r="G705" s="140"/>
      <c r="H705" s="140"/>
      <c r="I705" s="140"/>
      <c r="J705" s="140"/>
      <c r="K705" s="140"/>
      <c r="L705" s="140"/>
      <c r="M705" s="140"/>
      <c r="N705" s="140"/>
      <c r="O705" s="140"/>
      <c r="P705" s="140"/>
      <c r="Q705" s="140"/>
      <c r="R705" s="140"/>
      <c r="S705" s="140"/>
      <c r="T705" s="140"/>
      <c r="U705" s="140"/>
      <c r="V705" s="140"/>
      <c r="W705" s="140"/>
      <c r="X705" s="140"/>
      <c r="Y705" s="140"/>
      <c r="Z705" s="140"/>
    </row>
    <row r="706" spans="1:26" ht="34.5" customHeight="1">
      <c r="A706" s="140"/>
      <c r="B706" s="140"/>
      <c r="C706" s="140"/>
      <c r="D706" s="140"/>
      <c r="E706" s="140"/>
      <c r="F706" s="140"/>
      <c r="G706" s="140"/>
      <c r="H706" s="140"/>
      <c r="I706" s="140"/>
      <c r="J706" s="140"/>
      <c r="K706" s="140"/>
      <c r="L706" s="140"/>
      <c r="M706" s="140"/>
      <c r="N706" s="140"/>
      <c r="O706" s="140"/>
      <c r="P706" s="140"/>
      <c r="Q706" s="140"/>
      <c r="R706" s="140"/>
      <c r="S706" s="140"/>
      <c r="T706" s="140"/>
      <c r="U706" s="140"/>
      <c r="V706" s="140"/>
      <c r="W706" s="140"/>
      <c r="X706" s="140"/>
      <c r="Y706" s="140"/>
      <c r="Z706" s="140"/>
    </row>
    <row r="707" spans="1:26" ht="34.5" customHeight="1">
      <c r="A707" s="140"/>
      <c r="B707" s="140"/>
      <c r="C707" s="140"/>
      <c r="D707" s="140"/>
      <c r="E707" s="140"/>
      <c r="F707" s="140"/>
      <c r="G707" s="140"/>
      <c r="H707" s="140"/>
      <c r="I707" s="140"/>
      <c r="J707" s="140"/>
      <c r="K707" s="140"/>
      <c r="L707" s="140"/>
      <c r="M707" s="140"/>
      <c r="N707" s="140"/>
      <c r="O707" s="140"/>
      <c r="P707" s="140"/>
      <c r="Q707" s="140"/>
      <c r="R707" s="140"/>
      <c r="S707" s="140"/>
      <c r="T707" s="140"/>
      <c r="U707" s="140"/>
      <c r="V707" s="140"/>
      <c r="W707" s="140"/>
      <c r="X707" s="140"/>
      <c r="Y707" s="140"/>
      <c r="Z707" s="140"/>
    </row>
    <row r="708" spans="1:26" ht="34.5" customHeight="1">
      <c r="A708" s="140"/>
      <c r="B708" s="140"/>
      <c r="C708" s="140"/>
      <c r="D708" s="140"/>
      <c r="E708" s="140"/>
      <c r="F708" s="140"/>
      <c r="G708" s="140"/>
      <c r="H708" s="140"/>
      <c r="I708" s="140"/>
      <c r="J708" s="140"/>
      <c r="K708" s="140"/>
      <c r="L708" s="140"/>
      <c r="M708" s="140"/>
      <c r="N708" s="140"/>
      <c r="O708" s="140"/>
      <c r="P708" s="140"/>
      <c r="Q708" s="140"/>
      <c r="R708" s="140"/>
      <c r="S708" s="140"/>
      <c r="T708" s="140"/>
      <c r="U708" s="140"/>
      <c r="V708" s="140"/>
      <c r="W708" s="140"/>
      <c r="X708" s="140"/>
      <c r="Y708" s="140"/>
      <c r="Z708" s="140"/>
    </row>
    <row r="709" spans="1:26" ht="34.5" customHeight="1">
      <c r="A709" s="140"/>
      <c r="B709" s="140"/>
      <c r="C709" s="140"/>
      <c r="D709" s="140"/>
      <c r="E709" s="140"/>
      <c r="F709" s="140"/>
      <c r="G709" s="140"/>
      <c r="H709" s="140"/>
      <c r="I709" s="140"/>
      <c r="J709" s="140"/>
      <c r="K709" s="140"/>
      <c r="L709" s="140"/>
      <c r="M709" s="140"/>
      <c r="N709" s="140"/>
      <c r="O709" s="140"/>
      <c r="P709" s="140"/>
      <c r="Q709" s="140"/>
      <c r="R709" s="140"/>
      <c r="S709" s="140"/>
      <c r="T709" s="140"/>
      <c r="U709" s="140"/>
      <c r="V709" s="140"/>
      <c r="W709" s="140"/>
      <c r="X709" s="140"/>
      <c r="Y709" s="140"/>
      <c r="Z709" s="140"/>
    </row>
    <row r="710" spans="1:26" ht="34.5" customHeight="1">
      <c r="A710" s="140"/>
      <c r="B710" s="140"/>
      <c r="C710" s="140"/>
      <c r="D710" s="140"/>
      <c r="E710" s="140"/>
      <c r="F710" s="140"/>
      <c r="G710" s="140"/>
      <c r="H710" s="140"/>
      <c r="I710" s="140"/>
      <c r="J710" s="140"/>
      <c r="K710" s="140"/>
      <c r="L710" s="140"/>
      <c r="M710" s="140"/>
      <c r="N710" s="140"/>
      <c r="O710" s="140"/>
      <c r="P710" s="140"/>
      <c r="Q710" s="140"/>
      <c r="R710" s="140"/>
      <c r="S710" s="140"/>
      <c r="T710" s="140"/>
      <c r="U710" s="140"/>
      <c r="V710" s="140"/>
      <c r="W710" s="140"/>
      <c r="X710" s="140"/>
      <c r="Y710" s="140"/>
      <c r="Z710" s="140"/>
    </row>
    <row r="711" spans="1:26" ht="34.5" customHeight="1">
      <c r="A711" s="140"/>
      <c r="B711" s="140"/>
      <c r="C711" s="140"/>
      <c r="D711" s="140"/>
      <c r="E711" s="140"/>
      <c r="F711" s="140"/>
      <c r="G711" s="140"/>
      <c r="H711" s="140"/>
      <c r="I711" s="140"/>
      <c r="J711" s="140"/>
      <c r="K711" s="140"/>
      <c r="L711" s="140"/>
      <c r="M711" s="140"/>
      <c r="N711" s="140"/>
      <c r="O711" s="140"/>
      <c r="P711" s="140"/>
      <c r="Q711" s="140"/>
      <c r="R711" s="140"/>
      <c r="S711" s="140"/>
      <c r="T711" s="140"/>
      <c r="U711" s="140"/>
      <c r="V711" s="140"/>
      <c r="W711" s="140"/>
      <c r="X711" s="140"/>
      <c r="Y711" s="140"/>
      <c r="Z711" s="140"/>
    </row>
    <row r="712" spans="1:26" ht="34.5" customHeight="1">
      <c r="A712" s="140"/>
      <c r="B712" s="140"/>
      <c r="C712" s="140"/>
      <c r="D712" s="140"/>
      <c r="E712" s="140"/>
      <c r="F712" s="140"/>
      <c r="G712" s="140"/>
      <c r="H712" s="140"/>
      <c r="I712" s="140"/>
      <c r="J712" s="140"/>
      <c r="K712" s="140"/>
      <c r="L712" s="140"/>
      <c r="M712" s="140"/>
      <c r="N712" s="140"/>
      <c r="O712" s="140"/>
      <c r="P712" s="140"/>
      <c r="Q712" s="140"/>
      <c r="R712" s="140"/>
      <c r="S712" s="140"/>
      <c r="T712" s="140"/>
      <c r="U712" s="140"/>
      <c r="V712" s="140"/>
      <c r="W712" s="140"/>
      <c r="X712" s="140"/>
      <c r="Y712" s="140"/>
      <c r="Z712" s="140"/>
    </row>
    <row r="713" spans="1:26" ht="34.5" customHeight="1">
      <c r="A713" s="140"/>
      <c r="B713" s="140"/>
      <c r="C713" s="140"/>
      <c r="D713" s="140"/>
      <c r="E713" s="140"/>
      <c r="F713" s="140"/>
      <c r="G713" s="140"/>
      <c r="H713" s="140"/>
      <c r="I713" s="140"/>
      <c r="J713" s="140"/>
      <c r="K713" s="140"/>
      <c r="L713" s="140"/>
      <c r="M713" s="140"/>
      <c r="N713" s="140"/>
      <c r="O713" s="140"/>
      <c r="P713" s="140"/>
      <c r="Q713" s="140"/>
      <c r="R713" s="140"/>
      <c r="S713" s="140"/>
      <c r="T713" s="140"/>
      <c r="U713" s="140"/>
      <c r="V713" s="140"/>
      <c r="W713" s="140"/>
      <c r="X713" s="140"/>
      <c r="Y713" s="140"/>
      <c r="Z713" s="140"/>
    </row>
    <row r="714" spans="1:26" ht="34.5" customHeight="1">
      <c r="A714" s="140"/>
      <c r="B714" s="140"/>
      <c r="C714" s="140"/>
      <c r="D714" s="140"/>
      <c r="E714" s="140"/>
      <c r="F714" s="140"/>
      <c r="G714" s="140"/>
      <c r="H714" s="140"/>
      <c r="I714" s="140"/>
      <c r="J714" s="140"/>
      <c r="K714" s="140"/>
      <c r="L714" s="140"/>
      <c r="M714" s="140"/>
      <c r="N714" s="140"/>
      <c r="O714" s="140"/>
      <c r="P714" s="140"/>
      <c r="Q714" s="140"/>
      <c r="R714" s="140"/>
      <c r="S714" s="140"/>
      <c r="T714" s="140"/>
      <c r="U714" s="140"/>
      <c r="V714" s="140"/>
      <c r="W714" s="140"/>
      <c r="X714" s="140"/>
      <c r="Y714" s="140"/>
      <c r="Z714" s="140"/>
    </row>
    <row r="715" spans="1:26" ht="34.5" customHeight="1">
      <c r="A715" s="140"/>
      <c r="B715" s="140"/>
      <c r="C715" s="140"/>
      <c r="D715" s="140"/>
      <c r="E715" s="140"/>
      <c r="F715" s="140"/>
      <c r="G715" s="140"/>
      <c r="H715" s="140"/>
      <c r="I715" s="140"/>
      <c r="J715" s="140"/>
      <c r="K715" s="140"/>
      <c r="L715" s="140"/>
      <c r="M715" s="140"/>
      <c r="N715" s="140"/>
      <c r="O715" s="140"/>
      <c r="P715" s="140"/>
      <c r="Q715" s="140"/>
      <c r="R715" s="140"/>
      <c r="S715" s="140"/>
      <c r="T715" s="140"/>
      <c r="U715" s="140"/>
      <c r="V715" s="140"/>
      <c r="W715" s="140"/>
      <c r="X715" s="140"/>
      <c r="Y715" s="140"/>
      <c r="Z715" s="140"/>
    </row>
    <row r="716" spans="1:26" ht="34.5" customHeight="1">
      <c r="A716" s="140"/>
      <c r="B716" s="140"/>
      <c r="C716" s="140"/>
      <c r="D716" s="140"/>
      <c r="E716" s="140"/>
      <c r="F716" s="140"/>
      <c r="G716" s="140"/>
      <c r="H716" s="140"/>
      <c r="I716" s="140"/>
      <c r="J716" s="140"/>
      <c r="K716" s="140"/>
      <c r="L716" s="140"/>
      <c r="M716" s="140"/>
      <c r="N716" s="140"/>
      <c r="O716" s="140"/>
      <c r="P716" s="140"/>
      <c r="Q716" s="140"/>
      <c r="R716" s="140"/>
      <c r="S716" s="140"/>
      <c r="T716" s="140"/>
      <c r="U716" s="140"/>
      <c r="V716" s="140"/>
      <c r="W716" s="140"/>
      <c r="X716" s="140"/>
      <c r="Y716" s="140"/>
      <c r="Z716" s="140"/>
    </row>
    <row r="717" spans="1:26" ht="34.5" customHeight="1">
      <c r="A717" s="140"/>
      <c r="B717" s="140"/>
      <c r="C717" s="140"/>
      <c r="D717" s="140"/>
      <c r="E717" s="140"/>
      <c r="F717" s="140"/>
      <c r="G717" s="140"/>
      <c r="H717" s="140"/>
      <c r="I717" s="140"/>
      <c r="J717" s="140"/>
      <c r="K717" s="140"/>
      <c r="L717" s="140"/>
      <c r="M717" s="140"/>
      <c r="N717" s="140"/>
      <c r="O717" s="140"/>
      <c r="P717" s="140"/>
      <c r="Q717" s="140"/>
      <c r="R717" s="140"/>
      <c r="S717" s="140"/>
      <c r="T717" s="140"/>
      <c r="U717" s="140"/>
      <c r="V717" s="140"/>
      <c r="W717" s="140"/>
      <c r="X717" s="140"/>
      <c r="Y717" s="140"/>
      <c r="Z717" s="140"/>
    </row>
    <row r="718" spans="1:26" ht="34.5" customHeight="1">
      <c r="A718" s="140"/>
      <c r="B718" s="140"/>
      <c r="C718" s="140"/>
      <c r="D718" s="140"/>
      <c r="E718" s="140"/>
      <c r="F718" s="140"/>
      <c r="G718" s="140"/>
      <c r="H718" s="140"/>
      <c r="I718" s="140"/>
      <c r="J718" s="140"/>
      <c r="K718" s="140"/>
      <c r="L718" s="140"/>
      <c r="M718" s="140"/>
      <c r="N718" s="140"/>
      <c r="O718" s="140"/>
      <c r="P718" s="140"/>
      <c r="Q718" s="140"/>
      <c r="R718" s="140"/>
      <c r="S718" s="140"/>
      <c r="T718" s="140"/>
      <c r="U718" s="140"/>
      <c r="V718" s="140"/>
      <c r="W718" s="140"/>
      <c r="X718" s="140"/>
      <c r="Y718" s="140"/>
      <c r="Z718" s="140"/>
    </row>
    <row r="719" spans="1:26" ht="34.5" customHeight="1">
      <c r="A719" s="140"/>
      <c r="B719" s="140"/>
      <c r="C719" s="140"/>
      <c r="D719" s="140"/>
      <c r="E719" s="140"/>
      <c r="F719" s="140"/>
      <c r="G719" s="140"/>
      <c r="H719" s="140"/>
      <c r="I719" s="140"/>
      <c r="J719" s="140"/>
      <c r="K719" s="140"/>
      <c r="L719" s="140"/>
      <c r="M719" s="140"/>
      <c r="N719" s="140"/>
      <c r="O719" s="140"/>
      <c r="P719" s="140"/>
      <c r="Q719" s="140"/>
      <c r="R719" s="140"/>
      <c r="S719" s="140"/>
      <c r="T719" s="140"/>
      <c r="U719" s="140"/>
      <c r="V719" s="140"/>
      <c r="W719" s="140"/>
      <c r="X719" s="140"/>
      <c r="Y719" s="140"/>
      <c r="Z719" s="140"/>
    </row>
    <row r="720" spans="1:26" ht="34.5" customHeight="1">
      <c r="A720" s="140"/>
      <c r="B720" s="140"/>
      <c r="C720" s="140"/>
      <c r="D720" s="140"/>
      <c r="E720" s="140"/>
      <c r="F720" s="140"/>
      <c r="G720" s="140"/>
      <c r="H720" s="140"/>
      <c r="I720" s="140"/>
      <c r="J720" s="140"/>
      <c r="K720" s="140"/>
      <c r="L720" s="140"/>
      <c r="M720" s="140"/>
      <c r="N720" s="140"/>
      <c r="O720" s="140"/>
      <c r="P720" s="140"/>
      <c r="Q720" s="140"/>
      <c r="R720" s="140"/>
      <c r="S720" s="140"/>
      <c r="T720" s="140"/>
      <c r="U720" s="140"/>
      <c r="V720" s="140"/>
      <c r="W720" s="140"/>
      <c r="X720" s="140"/>
      <c r="Y720" s="140"/>
      <c r="Z720" s="140"/>
    </row>
    <row r="721" spans="1:26" ht="34.5" customHeight="1">
      <c r="A721" s="140"/>
      <c r="B721" s="140"/>
      <c r="C721" s="140"/>
      <c r="D721" s="140"/>
      <c r="E721" s="140"/>
      <c r="F721" s="140"/>
      <c r="G721" s="140"/>
      <c r="H721" s="140"/>
      <c r="I721" s="140"/>
      <c r="J721" s="140"/>
      <c r="K721" s="140"/>
      <c r="L721" s="140"/>
      <c r="M721" s="140"/>
      <c r="N721" s="140"/>
      <c r="O721" s="140"/>
      <c r="P721" s="140"/>
      <c r="Q721" s="140"/>
      <c r="R721" s="140"/>
      <c r="S721" s="140"/>
      <c r="T721" s="140"/>
      <c r="U721" s="140"/>
      <c r="V721" s="140"/>
      <c r="W721" s="140"/>
      <c r="X721" s="140"/>
      <c r="Y721" s="140"/>
      <c r="Z721" s="140"/>
    </row>
    <row r="722" spans="1:26" ht="34.5" customHeight="1">
      <c r="A722" s="140"/>
      <c r="B722" s="140"/>
      <c r="C722" s="140"/>
      <c r="D722" s="140"/>
      <c r="E722" s="140"/>
      <c r="F722" s="140"/>
      <c r="G722" s="140"/>
      <c r="H722" s="140"/>
      <c r="I722" s="140"/>
      <c r="J722" s="140"/>
      <c r="K722" s="140"/>
      <c r="L722" s="140"/>
      <c r="M722" s="140"/>
      <c r="N722" s="140"/>
      <c r="O722" s="140"/>
      <c r="P722" s="140"/>
      <c r="Q722" s="140"/>
      <c r="R722" s="140"/>
      <c r="S722" s="140"/>
      <c r="T722" s="140"/>
      <c r="U722" s="140"/>
      <c r="V722" s="140"/>
      <c r="W722" s="140"/>
      <c r="X722" s="140"/>
      <c r="Y722" s="140"/>
      <c r="Z722" s="140"/>
    </row>
    <row r="723" spans="1:26" ht="34.5" customHeight="1">
      <c r="A723" s="140"/>
      <c r="B723" s="140"/>
      <c r="C723" s="140"/>
      <c r="D723" s="140"/>
      <c r="E723" s="140"/>
      <c r="F723" s="140"/>
      <c r="G723" s="140"/>
      <c r="H723" s="140"/>
      <c r="I723" s="140"/>
      <c r="J723" s="140"/>
      <c r="K723" s="140"/>
      <c r="L723" s="140"/>
      <c r="M723" s="140"/>
      <c r="N723" s="140"/>
      <c r="O723" s="140"/>
      <c r="P723" s="140"/>
      <c r="Q723" s="140"/>
      <c r="R723" s="140"/>
      <c r="S723" s="140"/>
      <c r="T723" s="140"/>
      <c r="U723" s="140"/>
      <c r="V723" s="140"/>
      <c r="W723" s="140"/>
      <c r="X723" s="140"/>
      <c r="Y723" s="140"/>
      <c r="Z723" s="140"/>
    </row>
    <row r="724" spans="1:26" ht="34.5" customHeight="1">
      <c r="A724" s="140"/>
      <c r="B724" s="140"/>
      <c r="C724" s="140"/>
      <c r="D724" s="140"/>
      <c r="E724" s="140"/>
      <c r="F724" s="140"/>
      <c r="G724" s="140"/>
      <c r="H724" s="140"/>
      <c r="I724" s="140"/>
      <c r="J724" s="140"/>
      <c r="K724" s="140"/>
      <c r="L724" s="140"/>
      <c r="M724" s="140"/>
      <c r="N724" s="140"/>
      <c r="O724" s="140"/>
      <c r="P724" s="140"/>
      <c r="Q724" s="140"/>
      <c r="R724" s="140"/>
      <c r="S724" s="140"/>
      <c r="T724" s="140"/>
      <c r="U724" s="140"/>
      <c r="V724" s="140"/>
      <c r="W724" s="140"/>
      <c r="X724" s="140"/>
      <c r="Y724" s="140"/>
      <c r="Z724" s="140"/>
    </row>
    <row r="725" spans="1:26" ht="34.5" customHeight="1">
      <c r="A725" s="140"/>
      <c r="B725" s="140"/>
      <c r="C725" s="140"/>
      <c r="D725" s="140"/>
      <c r="E725" s="140"/>
      <c r="F725" s="140"/>
      <c r="G725" s="140"/>
      <c r="H725" s="140"/>
      <c r="I725" s="140"/>
      <c r="J725" s="140"/>
      <c r="K725" s="140"/>
      <c r="L725" s="140"/>
      <c r="M725" s="140"/>
      <c r="N725" s="140"/>
      <c r="O725" s="140"/>
      <c r="P725" s="140"/>
      <c r="Q725" s="140"/>
      <c r="R725" s="140"/>
      <c r="S725" s="140"/>
      <c r="T725" s="140"/>
      <c r="U725" s="140"/>
      <c r="V725" s="140"/>
      <c r="W725" s="140"/>
      <c r="X725" s="140"/>
      <c r="Y725" s="140"/>
      <c r="Z725" s="140"/>
    </row>
    <row r="726" spans="1:26" ht="34.5" customHeight="1">
      <c r="A726" s="140"/>
      <c r="B726" s="140"/>
      <c r="C726" s="140"/>
      <c r="D726" s="140"/>
      <c r="E726" s="140"/>
      <c r="F726" s="140"/>
      <c r="G726" s="140"/>
      <c r="H726" s="140"/>
      <c r="I726" s="140"/>
      <c r="J726" s="140"/>
      <c r="K726" s="140"/>
      <c r="L726" s="140"/>
      <c r="M726" s="140"/>
      <c r="N726" s="140"/>
      <c r="O726" s="140"/>
      <c r="P726" s="140"/>
      <c r="Q726" s="140"/>
      <c r="R726" s="140"/>
      <c r="S726" s="140"/>
      <c r="T726" s="140"/>
      <c r="U726" s="140"/>
      <c r="V726" s="140"/>
      <c r="W726" s="140"/>
      <c r="X726" s="140"/>
      <c r="Y726" s="140"/>
      <c r="Z726" s="140"/>
    </row>
    <row r="727" spans="1:26" ht="34.5" customHeight="1">
      <c r="A727" s="140"/>
      <c r="B727" s="140"/>
      <c r="C727" s="140"/>
      <c r="D727" s="140"/>
      <c r="E727" s="140"/>
      <c r="F727" s="140"/>
      <c r="G727" s="140"/>
      <c r="H727" s="140"/>
      <c r="I727" s="140"/>
      <c r="J727" s="140"/>
      <c r="K727" s="140"/>
      <c r="L727" s="140"/>
      <c r="M727" s="140"/>
      <c r="N727" s="140"/>
      <c r="O727" s="140"/>
      <c r="P727" s="140"/>
      <c r="Q727" s="140"/>
      <c r="R727" s="140"/>
      <c r="S727" s="140"/>
      <c r="T727" s="140"/>
      <c r="U727" s="140"/>
      <c r="V727" s="140"/>
      <c r="W727" s="140"/>
      <c r="X727" s="140"/>
      <c r="Y727" s="140"/>
      <c r="Z727" s="140"/>
    </row>
    <row r="728" spans="1:26" ht="34.5" customHeight="1">
      <c r="A728" s="140"/>
      <c r="B728" s="140"/>
      <c r="C728" s="140"/>
      <c r="D728" s="140"/>
      <c r="E728" s="140"/>
      <c r="F728" s="140"/>
      <c r="G728" s="140"/>
      <c r="H728" s="140"/>
      <c r="I728" s="140"/>
      <c r="J728" s="140"/>
      <c r="K728" s="140"/>
      <c r="L728" s="140"/>
      <c r="M728" s="140"/>
      <c r="N728" s="140"/>
      <c r="O728" s="140"/>
      <c r="P728" s="140"/>
      <c r="Q728" s="140"/>
      <c r="R728" s="140"/>
      <c r="S728" s="140"/>
      <c r="T728" s="140"/>
      <c r="U728" s="140"/>
      <c r="V728" s="140"/>
      <c r="W728" s="140"/>
      <c r="X728" s="140"/>
      <c r="Y728" s="140"/>
      <c r="Z728" s="140"/>
    </row>
    <row r="729" spans="1:26" ht="34.5" customHeight="1">
      <c r="A729" s="140"/>
      <c r="B729" s="140"/>
      <c r="C729" s="140"/>
      <c r="D729" s="140"/>
      <c r="E729" s="140"/>
      <c r="F729" s="140"/>
      <c r="G729" s="140"/>
      <c r="H729" s="140"/>
      <c r="I729" s="140"/>
      <c r="J729" s="140"/>
      <c r="K729" s="140"/>
      <c r="L729" s="140"/>
      <c r="M729" s="140"/>
      <c r="N729" s="140"/>
      <c r="O729" s="140"/>
      <c r="P729" s="140"/>
      <c r="Q729" s="140"/>
      <c r="R729" s="140"/>
      <c r="S729" s="140"/>
      <c r="T729" s="140"/>
      <c r="U729" s="140"/>
      <c r="V729" s="140"/>
      <c r="W729" s="140"/>
      <c r="X729" s="140"/>
      <c r="Y729" s="140"/>
      <c r="Z729" s="140"/>
    </row>
    <row r="730" spans="1:26" ht="34.5" customHeight="1">
      <c r="A730" s="140"/>
      <c r="B730" s="140"/>
      <c r="C730" s="140"/>
      <c r="D730" s="140"/>
      <c r="E730" s="140"/>
      <c r="F730" s="140"/>
      <c r="G730" s="140"/>
      <c r="H730" s="140"/>
      <c r="I730" s="140"/>
      <c r="J730" s="140"/>
      <c r="K730" s="140"/>
      <c r="L730" s="140"/>
      <c r="M730" s="140"/>
      <c r="N730" s="140"/>
      <c r="O730" s="140"/>
      <c r="P730" s="140"/>
      <c r="Q730" s="140"/>
      <c r="R730" s="140"/>
      <c r="S730" s="140"/>
      <c r="T730" s="140"/>
      <c r="U730" s="140"/>
      <c r="V730" s="140"/>
      <c r="W730" s="140"/>
      <c r="X730" s="140"/>
      <c r="Y730" s="140"/>
      <c r="Z730" s="140"/>
    </row>
    <row r="731" spans="1:26" ht="34.5" customHeight="1">
      <c r="A731" s="140"/>
      <c r="B731" s="140"/>
      <c r="C731" s="140"/>
      <c r="D731" s="140"/>
      <c r="E731" s="140"/>
      <c r="F731" s="140"/>
      <c r="G731" s="140"/>
      <c r="H731" s="140"/>
      <c r="I731" s="140"/>
      <c r="J731" s="140"/>
      <c r="K731" s="140"/>
      <c r="L731" s="140"/>
      <c r="M731" s="140"/>
      <c r="N731" s="140"/>
      <c r="O731" s="140"/>
      <c r="P731" s="140"/>
      <c r="Q731" s="140"/>
      <c r="R731" s="140"/>
      <c r="S731" s="140"/>
      <c r="T731" s="140"/>
      <c r="U731" s="140"/>
      <c r="V731" s="140"/>
      <c r="W731" s="140"/>
      <c r="X731" s="140"/>
      <c r="Y731" s="140"/>
      <c r="Z731" s="140"/>
    </row>
    <row r="732" spans="1:26" ht="34.5" customHeight="1">
      <c r="A732" s="140"/>
      <c r="B732" s="140"/>
      <c r="C732" s="140"/>
      <c r="D732" s="140"/>
      <c r="E732" s="140"/>
      <c r="F732" s="140"/>
      <c r="G732" s="140"/>
      <c r="H732" s="140"/>
      <c r="I732" s="140"/>
      <c r="J732" s="140"/>
      <c r="K732" s="140"/>
      <c r="L732" s="140"/>
      <c r="M732" s="140"/>
      <c r="N732" s="140"/>
      <c r="O732" s="140"/>
      <c r="P732" s="140"/>
      <c r="Q732" s="140"/>
      <c r="R732" s="140"/>
      <c r="S732" s="140"/>
      <c r="T732" s="140"/>
      <c r="U732" s="140"/>
      <c r="V732" s="140"/>
      <c r="W732" s="140"/>
      <c r="X732" s="140"/>
      <c r="Y732" s="140"/>
      <c r="Z732" s="140"/>
    </row>
    <row r="733" spans="1:26" ht="34.5" customHeight="1">
      <c r="A733" s="140"/>
      <c r="B733" s="140"/>
      <c r="C733" s="140"/>
      <c r="D733" s="140"/>
      <c r="E733" s="140"/>
      <c r="F733" s="140"/>
      <c r="G733" s="140"/>
      <c r="H733" s="140"/>
      <c r="I733" s="140"/>
      <c r="J733" s="140"/>
      <c r="K733" s="140"/>
      <c r="L733" s="140"/>
      <c r="M733" s="140"/>
      <c r="N733" s="140"/>
      <c r="O733" s="140"/>
      <c r="P733" s="140"/>
      <c r="Q733" s="140"/>
      <c r="R733" s="140"/>
      <c r="S733" s="140"/>
      <c r="T733" s="140"/>
      <c r="U733" s="140"/>
      <c r="V733" s="140"/>
      <c r="W733" s="140"/>
      <c r="X733" s="140"/>
      <c r="Y733" s="140"/>
      <c r="Z733" s="140"/>
    </row>
    <row r="734" spans="1:26" ht="34.5" customHeight="1">
      <c r="A734" s="140"/>
      <c r="B734" s="140"/>
      <c r="C734" s="140"/>
      <c r="D734" s="140"/>
      <c r="E734" s="140"/>
      <c r="F734" s="140"/>
      <c r="G734" s="140"/>
      <c r="H734" s="140"/>
      <c r="I734" s="140"/>
      <c r="J734" s="140"/>
      <c r="K734" s="140"/>
      <c r="L734" s="140"/>
      <c r="M734" s="140"/>
      <c r="N734" s="140"/>
      <c r="O734" s="140"/>
      <c r="P734" s="140"/>
      <c r="Q734" s="140"/>
      <c r="R734" s="140"/>
      <c r="S734" s="140"/>
      <c r="T734" s="140"/>
      <c r="U734" s="140"/>
      <c r="V734" s="140"/>
      <c r="W734" s="140"/>
      <c r="X734" s="140"/>
      <c r="Y734" s="140"/>
      <c r="Z734" s="140"/>
    </row>
    <row r="735" spans="1:26" ht="34.5" customHeight="1">
      <c r="A735" s="140"/>
      <c r="B735" s="140"/>
      <c r="C735" s="140"/>
      <c r="D735" s="140"/>
      <c r="E735" s="140"/>
      <c r="F735" s="140"/>
      <c r="G735" s="140"/>
      <c r="H735" s="140"/>
      <c r="I735" s="140"/>
      <c r="J735" s="140"/>
      <c r="K735" s="140"/>
      <c r="L735" s="140"/>
      <c r="M735" s="140"/>
      <c r="N735" s="140"/>
      <c r="O735" s="140"/>
      <c r="P735" s="140"/>
      <c r="Q735" s="140"/>
      <c r="R735" s="140"/>
      <c r="S735" s="140"/>
      <c r="T735" s="140"/>
      <c r="U735" s="140"/>
      <c r="V735" s="140"/>
      <c r="W735" s="140"/>
      <c r="X735" s="140"/>
      <c r="Y735" s="140"/>
      <c r="Z735" s="140"/>
    </row>
    <row r="736" spans="1:26" ht="34.5" customHeight="1">
      <c r="A736" s="140"/>
      <c r="B736" s="140"/>
      <c r="C736" s="140"/>
      <c r="D736" s="140"/>
      <c r="E736" s="140"/>
      <c r="F736" s="140"/>
      <c r="G736" s="140"/>
      <c r="H736" s="140"/>
      <c r="I736" s="140"/>
      <c r="J736" s="140"/>
      <c r="K736" s="140"/>
      <c r="L736" s="140"/>
      <c r="M736" s="140"/>
      <c r="N736" s="140"/>
      <c r="O736" s="140"/>
      <c r="P736" s="140"/>
      <c r="Q736" s="140"/>
      <c r="R736" s="140"/>
      <c r="S736" s="140"/>
      <c r="T736" s="140"/>
      <c r="U736" s="140"/>
      <c r="V736" s="140"/>
      <c r="W736" s="140"/>
      <c r="X736" s="140"/>
      <c r="Y736" s="140"/>
      <c r="Z736" s="140"/>
    </row>
    <row r="737" spans="1:26" ht="34.5" customHeight="1">
      <c r="A737" s="140"/>
      <c r="B737" s="140"/>
      <c r="C737" s="140"/>
      <c r="D737" s="140"/>
      <c r="E737" s="140"/>
      <c r="F737" s="140"/>
      <c r="G737" s="140"/>
      <c r="H737" s="140"/>
      <c r="I737" s="140"/>
      <c r="J737" s="140"/>
      <c r="K737" s="140"/>
      <c r="L737" s="140"/>
      <c r="M737" s="140"/>
      <c r="N737" s="140"/>
      <c r="O737" s="140"/>
      <c r="P737" s="140"/>
      <c r="Q737" s="140"/>
      <c r="R737" s="140"/>
      <c r="S737" s="140"/>
      <c r="T737" s="140"/>
      <c r="U737" s="140"/>
      <c r="V737" s="140"/>
      <c r="W737" s="140"/>
      <c r="X737" s="140"/>
      <c r="Y737" s="140"/>
      <c r="Z737" s="140"/>
    </row>
    <row r="738" spans="1:26" ht="34.5" customHeight="1">
      <c r="A738" s="140"/>
      <c r="B738" s="140"/>
      <c r="C738" s="140"/>
      <c r="D738" s="140"/>
      <c r="E738" s="140"/>
      <c r="F738" s="140"/>
      <c r="G738" s="140"/>
      <c r="H738" s="140"/>
      <c r="I738" s="140"/>
      <c r="J738" s="140"/>
      <c r="K738" s="140"/>
      <c r="L738" s="140"/>
      <c r="M738" s="140"/>
      <c r="N738" s="140"/>
      <c r="O738" s="140"/>
      <c r="P738" s="140"/>
      <c r="Q738" s="140"/>
      <c r="R738" s="140"/>
      <c r="S738" s="140"/>
      <c r="T738" s="140"/>
      <c r="U738" s="140"/>
      <c r="V738" s="140"/>
      <c r="W738" s="140"/>
      <c r="X738" s="140"/>
      <c r="Y738" s="140"/>
      <c r="Z738" s="140"/>
    </row>
    <row r="739" spans="1:26" ht="34.5" customHeight="1">
      <c r="A739" s="140"/>
      <c r="B739" s="140"/>
      <c r="C739" s="140"/>
      <c r="D739" s="140"/>
      <c r="E739" s="140"/>
      <c r="F739" s="140"/>
      <c r="G739" s="140"/>
      <c r="H739" s="140"/>
      <c r="I739" s="140"/>
      <c r="J739" s="140"/>
      <c r="K739" s="140"/>
      <c r="L739" s="140"/>
      <c r="M739" s="140"/>
      <c r="N739" s="140"/>
      <c r="O739" s="140"/>
      <c r="P739" s="140"/>
      <c r="Q739" s="140"/>
      <c r="R739" s="140"/>
      <c r="S739" s="140"/>
      <c r="T739" s="140"/>
      <c r="U739" s="140"/>
      <c r="V739" s="140"/>
      <c r="W739" s="140"/>
      <c r="X739" s="140"/>
      <c r="Y739" s="140"/>
      <c r="Z739" s="140"/>
    </row>
    <row r="740" spans="1:26" ht="34.5" customHeight="1">
      <c r="A740" s="140"/>
      <c r="B740" s="140"/>
      <c r="C740" s="140"/>
      <c r="D740" s="140"/>
      <c r="E740" s="140"/>
      <c r="F740" s="140"/>
      <c r="G740" s="140"/>
      <c r="H740" s="140"/>
      <c r="I740" s="140"/>
      <c r="J740" s="140"/>
      <c r="K740" s="140"/>
      <c r="L740" s="140"/>
      <c r="M740" s="140"/>
      <c r="N740" s="140"/>
      <c r="O740" s="140"/>
      <c r="P740" s="140"/>
      <c r="Q740" s="140"/>
      <c r="R740" s="140"/>
      <c r="S740" s="140"/>
      <c r="T740" s="140"/>
      <c r="U740" s="140"/>
      <c r="V740" s="140"/>
      <c r="W740" s="140"/>
      <c r="X740" s="140"/>
      <c r="Y740" s="140"/>
      <c r="Z740" s="140"/>
    </row>
    <row r="741" spans="1:26" ht="34.5" customHeight="1">
      <c r="A741" s="140"/>
      <c r="B741" s="140"/>
      <c r="C741" s="140"/>
      <c r="D741" s="140"/>
      <c r="E741" s="140"/>
      <c r="F741" s="140"/>
      <c r="G741" s="140"/>
      <c r="H741" s="140"/>
      <c r="I741" s="140"/>
      <c r="J741" s="140"/>
      <c r="K741" s="140"/>
      <c r="L741" s="140"/>
      <c r="M741" s="140"/>
      <c r="N741" s="140"/>
      <c r="O741" s="140"/>
      <c r="P741" s="140"/>
      <c r="Q741" s="140"/>
      <c r="R741" s="140"/>
      <c r="S741" s="140"/>
      <c r="T741" s="140"/>
      <c r="U741" s="140"/>
      <c r="V741" s="140"/>
      <c r="W741" s="140"/>
      <c r="X741" s="140"/>
      <c r="Y741" s="140"/>
      <c r="Z741" s="140"/>
    </row>
    <row r="742" spans="1:26" ht="34.5" customHeight="1">
      <c r="A742" s="140"/>
      <c r="B742" s="140"/>
      <c r="C742" s="140"/>
      <c r="D742" s="140"/>
      <c r="E742" s="140"/>
      <c r="F742" s="140"/>
      <c r="G742" s="140"/>
      <c r="H742" s="140"/>
      <c r="I742" s="140"/>
      <c r="J742" s="140"/>
      <c r="K742" s="140"/>
      <c r="L742" s="140"/>
      <c r="M742" s="140"/>
      <c r="N742" s="140"/>
      <c r="O742" s="140"/>
      <c r="P742" s="140"/>
      <c r="Q742" s="140"/>
      <c r="R742" s="140"/>
      <c r="S742" s="140"/>
      <c r="T742" s="140"/>
      <c r="U742" s="140"/>
      <c r="V742" s="140"/>
      <c r="W742" s="140"/>
      <c r="X742" s="140"/>
      <c r="Y742" s="140"/>
      <c r="Z742" s="140"/>
    </row>
    <row r="743" spans="1:26" ht="34.5" customHeight="1">
      <c r="A743" s="140"/>
      <c r="B743" s="140"/>
      <c r="C743" s="140"/>
      <c r="D743" s="140"/>
      <c r="E743" s="140"/>
      <c r="F743" s="140"/>
      <c r="G743" s="140"/>
      <c r="H743" s="140"/>
      <c r="I743" s="140"/>
      <c r="J743" s="140"/>
      <c r="K743" s="140"/>
      <c r="L743" s="140"/>
      <c r="M743" s="140"/>
      <c r="N743" s="140"/>
      <c r="O743" s="140"/>
      <c r="P743" s="140"/>
      <c r="Q743" s="140"/>
      <c r="R743" s="140"/>
      <c r="S743" s="140"/>
      <c r="T743" s="140"/>
      <c r="U743" s="140"/>
      <c r="V743" s="140"/>
      <c r="W743" s="140"/>
      <c r="X743" s="140"/>
      <c r="Y743" s="140"/>
      <c r="Z743" s="140"/>
    </row>
    <row r="744" spans="1:26" ht="34.5" customHeight="1">
      <c r="A744" s="140"/>
      <c r="B744" s="140"/>
      <c r="C744" s="140"/>
      <c r="D744" s="140"/>
      <c r="E744" s="140"/>
      <c r="F744" s="140"/>
      <c r="G744" s="140"/>
      <c r="H744" s="140"/>
      <c r="I744" s="140"/>
      <c r="J744" s="140"/>
      <c r="K744" s="140"/>
      <c r="L744" s="140"/>
      <c r="M744" s="140"/>
      <c r="N744" s="140"/>
      <c r="O744" s="140"/>
      <c r="P744" s="140"/>
      <c r="Q744" s="140"/>
      <c r="R744" s="140"/>
      <c r="S744" s="140"/>
      <c r="T744" s="140"/>
      <c r="U744" s="140"/>
      <c r="V744" s="140"/>
      <c r="W744" s="140"/>
      <c r="X744" s="140"/>
      <c r="Y744" s="140"/>
      <c r="Z744" s="140"/>
    </row>
    <row r="745" spans="1:26" ht="34.5" customHeight="1">
      <c r="A745" s="140"/>
      <c r="B745" s="140"/>
      <c r="C745" s="140"/>
      <c r="D745" s="140"/>
      <c r="E745" s="140"/>
      <c r="F745" s="140"/>
      <c r="G745" s="140"/>
      <c r="H745" s="140"/>
      <c r="I745" s="140"/>
      <c r="J745" s="140"/>
      <c r="K745" s="140"/>
      <c r="L745" s="140"/>
      <c r="M745" s="140"/>
      <c r="N745" s="140"/>
      <c r="O745" s="140"/>
      <c r="P745" s="140"/>
      <c r="Q745" s="140"/>
      <c r="R745" s="140"/>
      <c r="S745" s="140"/>
      <c r="T745" s="140"/>
      <c r="U745" s="140"/>
      <c r="V745" s="140"/>
      <c r="W745" s="140"/>
      <c r="X745" s="140"/>
      <c r="Y745" s="140"/>
      <c r="Z745" s="140"/>
    </row>
    <row r="746" spans="1:26" ht="34.5" customHeight="1">
      <c r="A746" s="140"/>
      <c r="B746" s="140"/>
      <c r="C746" s="140"/>
      <c r="D746" s="140"/>
      <c r="E746" s="140"/>
      <c r="F746" s="140"/>
      <c r="G746" s="140"/>
      <c r="H746" s="140"/>
      <c r="I746" s="140"/>
      <c r="J746" s="140"/>
      <c r="K746" s="140"/>
      <c r="L746" s="140"/>
      <c r="M746" s="140"/>
      <c r="N746" s="140"/>
      <c r="O746" s="140"/>
      <c r="P746" s="140"/>
      <c r="Q746" s="140"/>
      <c r="R746" s="140"/>
      <c r="S746" s="140"/>
      <c r="T746" s="140"/>
      <c r="U746" s="140"/>
      <c r="V746" s="140"/>
      <c r="W746" s="140"/>
      <c r="X746" s="140"/>
      <c r="Y746" s="140"/>
      <c r="Z746" s="140"/>
    </row>
    <row r="747" spans="1:26" ht="34.5" customHeight="1">
      <c r="A747" s="140"/>
      <c r="B747" s="140"/>
      <c r="C747" s="140"/>
      <c r="D747" s="140"/>
      <c r="E747" s="140"/>
      <c r="F747" s="140"/>
      <c r="G747" s="140"/>
      <c r="H747" s="140"/>
      <c r="I747" s="140"/>
      <c r="J747" s="140"/>
      <c r="K747" s="140"/>
      <c r="L747" s="140"/>
      <c r="M747" s="140"/>
      <c r="N747" s="140"/>
      <c r="O747" s="140"/>
      <c r="P747" s="140"/>
      <c r="Q747" s="140"/>
      <c r="R747" s="140"/>
      <c r="S747" s="140"/>
      <c r="T747" s="140"/>
      <c r="U747" s="140"/>
      <c r="V747" s="140"/>
      <c r="W747" s="140"/>
      <c r="X747" s="140"/>
      <c r="Y747" s="140"/>
      <c r="Z747" s="140"/>
    </row>
    <row r="748" spans="1:26" ht="34.5" customHeight="1">
      <c r="A748" s="140"/>
      <c r="B748" s="140"/>
      <c r="C748" s="140"/>
      <c r="D748" s="140"/>
      <c r="E748" s="140"/>
      <c r="F748" s="140"/>
      <c r="G748" s="140"/>
      <c r="H748" s="140"/>
      <c r="I748" s="140"/>
      <c r="J748" s="140"/>
      <c r="K748" s="140"/>
      <c r="L748" s="140"/>
      <c r="M748" s="140"/>
      <c r="N748" s="140"/>
      <c r="O748" s="140"/>
      <c r="P748" s="140"/>
      <c r="Q748" s="140"/>
      <c r="R748" s="140"/>
      <c r="S748" s="140"/>
      <c r="T748" s="140"/>
      <c r="U748" s="140"/>
      <c r="V748" s="140"/>
      <c r="W748" s="140"/>
      <c r="X748" s="140"/>
      <c r="Y748" s="140"/>
      <c r="Z748" s="140"/>
    </row>
    <row r="749" spans="1:26" ht="34.5" customHeight="1">
      <c r="A749" s="140"/>
      <c r="B749" s="140"/>
      <c r="C749" s="140"/>
      <c r="D749" s="140"/>
      <c r="E749" s="140"/>
      <c r="F749" s="140"/>
      <c r="G749" s="140"/>
      <c r="H749" s="140"/>
      <c r="I749" s="140"/>
      <c r="J749" s="140"/>
      <c r="K749" s="140"/>
      <c r="L749" s="140"/>
      <c r="M749" s="140"/>
      <c r="N749" s="140"/>
      <c r="O749" s="140"/>
      <c r="P749" s="140"/>
      <c r="Q749" s="140"/>
      <c r="R749" s="140"/>
      <c r="S749" s="140"/>
      <c r="T749" s="140"/>
      <c r="U749" s="140"/>
      <c r="V749" s="140"/>
      <c r="W749" s="140"/>
      <c r="X749" s="140"/>
      <c r="Y749" s="140"/>
      <c r="Z749" s="140"/>
    </row>
    <row r="750" spans="1:26" ht="34.5" customHeight="1">
      <c r="A750" s="140"/>
      <c r="B750" s="140"/>
      <c r="C750" s="140"/>
      <c r="D750" s="140"/>
      <c r="E750" s="140"/>
      <c r="F750" s="140"/>
      <c r="G750" s="140"/>
      <c r="H750" s="140"/>
      <c r="I750" s="140"/>
      <c r="J750" s="140"/>
      <c r="K750" s="140"/>
      <c r="L750" s="140"/>
      <c r="M750" s="140"/>
      <c r="N750" s="140"/>
      <c r="O750" s="140"/>
      <c r="P750" s="140"/>
      <c r="Q750" s="140"/>
      <c r="R750" s="140"/>
      <c r="S750" s="140"/>
      <c r="T750" s="140"/>
      <c r="U750" s="140"/>
      <c r="V750" s="140"/>
      <c r="W750" s="140"/>
      <c r="X750" s="140"/>
      <c r="Y750" s="140"/>
      <c r="Z750" s="140"/>
    </row>
    <row r="751" spans="1:26" ht="34.5" customHeight="1">
      <c r="A751" s="140"/>
      <c r="B751" s="140"/>
      <c r="C751" s="140"/>
      <c r="D751" s="140"/>
      <c r="E751" s="140"/>
      <c r="F751" s="140"/>
      <c r="G751" s="140"/>
      <c r="H751" s="140"/>
      <c r="I751" s="140"/>
      <c r="J751" s="140"/>
      <c r="K751" s="140"/>
      <c r="L751" s="140"/>
      <c r="M751" s="140"/>
      <c r="N751" s="140"/>
      <c r="O751" s="140"/>
      <c r="P751" s="140"/>
      <c r="Q751" s="140"/>
      <c r="R751" s="140"/>
      <c r="S751" s="140"/>
      <c r="T751" s="140"/>
      <c r="U751" s="140"/>
      <c r="V751" s="140"/>
      <c r="W751" s="140"/>
      <c r="X751" s="140"/>
      <c r="Y751" s="140"/>
      <c r="Z751" s="140"/>
    </row>
    <row r="752" spans="1:26" ht="34.5" customHeight="1">
      <c r="A752" s="140"/>
      <c r="B752" s="140"/>
      <c r="C752" s="140"/>
      <c r="D752" s="140"/>
      <c r="E752" s="140"/>
      <c r="F752" s="140"/>
      <c r="G752" s="140"/>
      <c r="H752" s="140"/>
      <c r="I752" s="140"/>
      <c r="J752" s="140"/>
      <c r="K752" s="140"/>
      <c r="L752" s="140"/>
      <c r="M752" s="140"/>
      <c r="N752" s="140"/>
      <c r="O752" s="140"/>
      <c r="P752" s="140"/>
      <c r="Q752" s="140"/>
      <c r="R752" s="140"/>
      <c r="S752" s="140"/>
      <c r="T752" s="140"/>
      <c r="U752" s="140"/>
      <c r="V752" s="140"/>
      <c r="W752" s="140"/>
      <c r="X752" s="140"/>
      <c r="Y752" s="140"/>
      <c r="Z752" s="140"/>
    </row>
    <row r="753" spans="1:26" ht="34.5" customHeight="1">
      <c r="A753" s="140"/>
      <c r="B753" s="140"/>
      <c r="C753" s="140"/>
      <c r="D753" s="140"/>
      <c r="E753" s="140"/>
      <c r="F753" s="140"/>
      <c r="G753" s="140"/>
      <c r="H753" s="140"/>
      <c r="I753" s="140"/>
      <c r="J753" s="140"/>
      <c r="K753" s="140"/>
      <c r="L753" s="140"/>
      <c r="M753" s="140"/>
      <c r="N753" s="140"/>
      <c r="O753" s="140"/>
      <c r="P753" s="140"/>
      <c r="Q753" s="140"/>
      <c r="R753" s="140"/>
      <c r="S753" s="140"/>
      <c r="T753" s="140"/>
      <c r="U753" s="140"/>
      <c r="V753" s="140"/>
      <c r="W753" s="140"/>
      <c r="X753" s="140"/>
      <c r="Y753" s="140"/>
      <c r="Z753" s="140"/>
    </row>
    <row r="754" spans="1:26" ht="34.5" customHeight="1">
      <c r="A754" s="140"/>
      <c r="B754" s="140"/>
      <c r="C754" s="140"/>
      <c r="D754" s="140"/>
      <c r="E754" s="140"/>
      <c r="F754" s="140"/>
      <c r="G754" s="140"/>
      <c r="H754" s="140"/>
      <c r="I754" s="140"/>
      <c r="J754" s="140"/>
      <c r="K754" s="140"/>
      <c r="L754" s="140"/>
      <c r="M754" s="140"/>
      <c r="N754" s="140"/>
      <c r="O754" s="140"/>
      <c r="P754" s="140"/>
      <c r="Q754" s="140"/>
      <c r="R754" s="140"/>
      <c r="S754" s="140"/>
      <c r="T754" s="140"/>
      <c r="U754" s="140"/>
      <c r="V754" s="140"/>
      <c r="W754" s="140"/>
      <c r="X754" s="140"/>
      <c r="Y754" s="140"/>
      <c r="Z754" s="140"/>
    </row>
    <row r="755" spans="1:26" ht="34.5" customHeight="1">
      <c r="A755" s="140"/>
      <c r="B755" s="140"/>
      <c r="C755" s="140"/>
      <c r="D755" s="140"/>
      <c r="E755" s="140"/>
      <c r="F755" s="140"/>
      <c r="G755" s="140"/>
      <c r="H755" s="140"/>
      <c r="I755" s="140"/>
      <c r="J755" s="140"/>
      <c r="K755" s="140"/>
      <c r="L755" s="140"/>
      <c r="M755" s="140"/>
      <c r="N755" s="140"/>
      <c r="O755" s="140"/>
      <c r="P755" s="140"/>
      <c r="Q755" s="140"/>
      <c r="R755" s="140"/>
      <c r="S755" s="140"/>
      <c r="T755" s="140"/>
      <c r="U755" s="140"/>
      <c r="V755" s="140"/>
      <c r="W755" s="140"/>
      <c r="X755" s="140"/>
      <c r="Y755" s="140"/>
      <c r="Z755" s="140"/>
    </row>
    <row r="756" spans="1:26" ht="34.5" customHeight="1">
      <c r="A756" s="140"/>
      <c r="B756" s="140"/>
      <c r="C756" s="140"/>
      <c r="D756" s="140"/>
      <c r="E756" s="140"/>
      <c r="F756" s="140"/>
      <c r="G756" s="140"/>
      <c r="H756" s="140"/>
      <c r="I756" s="140"/>
      <c r="J756" s="140"/>
      <c r="K756" s="140"/>
      <c r="L756" s="140"/>
      <c r="M756" s="140"/>
      <c r="N756" s="140"/>
      <c r="O756" s="140"/>
      <c r="P756" s="140"/>
      <c r="Q756" s="140"/>
      <c r="R756" s="140"/>
      <c r="S756" s="140"/>
      <c r="T756" s="140"/>
      <c r="U756" s="140"/>
      <c r="V756" s="140"/>
      <c r="W756" s="140"/>
      <c r="X756" s="140"/>
      <c r="Y756" s="140"/>
      <c r="Z756" s="140"/>
    </row>
    <row r="757" spans="1:26" ht="34.5" customHeight="1">
      <c r="A757" s="140"/>
      <c r="B757" s="140"/>
      <c r="C757" s="140"/>
      <c r="D757" s="140"/>
      <c r="E757" s="140"/>
      <c r="F757" s="140"/>
      <c r="G757" s="140"/>
      <c r="H757" s="140"/>
      <c r="I757" s="140"/>
      <c r="J757" s="140"/>
      <c r="K757" s="140"/>
      <c r="L757" s="140"/>
      <c r="M757" s="140"/>
      <c r="N757" s="140"/>
      <c r="O757" s="140"/>
      <c r="P757" s="140"/>
      <c r="Q757" s="140"/>
      <c r="R757" s="140"/>
      <c r="S757" s="140"/>
      <c r="T757" s="140"/>
      <c r="U757" s="140"/>
      <c r="V757" s="140"/>
      <c r="W757" s="140"/>
      <c r="X757" s="140"/>
      <c r="Y757" s="140"/>
      <c r="Z757" s="140"/>
    </row>
    <row r="758" spans="1:26" ht="34.5" customHeight="1">
      <c r="A758" s="140"/>
      <c r="B758" s="140"/>
      <c r="C758" s="140"/>
      <c r="D758" s="140"/>
      <c r="E758" s="140"/>
      <c r="F758" s="140"/>
      <c r="G758" s="140"/>
      <c r="H758" s="140"/>
      <c r="I758" s="140"/>
      <c r="J758" s="140"/>
      <c r="K758" s="140"/>
      <c r="L758" s="140"/>
      <c r="M758" s="140"/>
      <c r="N758" s="140"/>
      <c r="O758" s="140"/>
      <c r="P758" s="140"/>
      <c r="Q758" s="140"/>
      <c r="R758" s="140"/>
      <c r="S758" s="140"/>
      <c r="T758" s="140"/>
      <c r="U758" s="140"/>
      <c r="V758" s="140"/>
      <c r="W758" s="140"/>
      <c r="X758" s="140"/>
      <c r="Y758" s="140"/>
      <c r="Z758" s="140"/>
    </row>
    <row r="759" spans="1:26" ht="34.5" customHeight="1">
      <c r="A759" s="140"/>
      <c r="B759" s="140"/>
      <c r="C759" s="140"/>
      <c r="D759" s="140"/>
      <c r="E759" s="140"/>
      <c r="F759" s="140"/>
      <c r="G759" s="140"/>
      <c r="H759" s="140"/>
      <c r="I759" s="140"/>
      <c r="J759" s="140"/>
      <c r="K759" s="140"/>
      <c r="L759" s="140"/>
      <c r="M759" s="140"/>
      <c r="N759" s="140"/>
      <c r="O759" s="140"/>
      <c r="P759" s="140"/>
      <c r="Q759" s="140"/>
      <c r="R759" s="140"/>
      <c r="S759" s="140"/>
      <c r="T759" s="140"/>
      <c r="U759" s="140"/>
      <c r="V759" s="140"/>
      <c r="W759" s="140"/>
      <c r="X759" s="140"/>
      <c r="Y759" s="140"/>
      <c r="Z759" s="140"/>
    </row>
    <row r="760" spans="1:26" ht="34.5" customHeight="1">
      <c r="A760" s="140"/>
      <c r="B760" s="140"/>
      <c r="C760" s="140"/>
      <c r="D760" s="140"/>
      <c r="E760" s="140"/>
      <c r="F760" s="140"/>
      <c r="G760" s="140"/>
      <c r="H760" s="140"/>
      <c r="I760" s="140"/>
      <c r="J760" s="140"/>
      <c r="K760" s="140"/>
      <c r="L760" s="140"/>
      <c r="M760" s="140"/>
      <c r="N760" s="140"/>
      <c r="O760" s="140"/>
      <c r="P760" s="140"/>
      <c r="Q760" s="140"/>
      <c r="R760" s="140"/>
      <c r="S760" s="140"/>
      <c r="T760" s="140"/>
      <c r="U760" s="140"/>
      <c r="V760" s="140"/>
      <c r="W760" s="140"/>
      <c r="X760" s="140"/>
      <c r="Y760" s="140"/>
      <c r="Z760" s="140"/>
    </row>
    <row r="761" spans="1:26" ht="34.5" customHeight="1">
      <c r="A761" s="140"/>
      <c r="B761" s="140"/>
      <c r="C761" s="140"/>
      <c r="D761" s="140"/>
      <c r="E761" s="140"/>
      <c r="F761" s="140"/>
      <c r="G761" s="140"/>
      <c r="H761" s="140"/>
      <c r="I761" s="140"/>
      <c r="J761" s="140"/>
      <c r="K761" s="140"/>
      <c r="L761" s="140"/>
      <c r="M761" s="140"/>
      <c r="N761" s="140"/>
      <c r="O761" s="140"/>
      <c r="P761" s="140"/>
      <c r="Q761" s="140"/>
      <c r="R761" s="140"/>
      <c r="S761" s="140"/>
      <c r="T761" s="140"/>
      <c r="U761" s="140"/>
      <c r="V761" s="140"/>
      <c r="W761" s="140"/>
      <c r="X761" s="140"/>
      <c r="Y761" s="140"/>
      <c r="Z761" s="140"/>
    </row>
    <row r="762" spans="1:26" ht="34.5" customHeight="1">
      <c r="A762" s="140"/>
      <c r="B762" s="140"/>
      <c r="C762" s="140"/>
      <c r="D762" s="140"/>
      <c r="E762" s="140"/>
      <c r="F762" s="140"/>
      <c r="G762" s="140"/>
      <c r="H762" s="140"/>
      <c r="I762" s="140"/>
      <c r="J762" s="140"/>
      <c r="K762" s="140"/>
      <c r="L762" s="140"/>
      <c r="M762" s="140"/>
      <c r="N762" s="140"/>
      <c r="O762" s="140"/>
      <c r="P762" s="140"/>
      <c r="Q762" s="140"/>
      <c r="R762" s="140"/>
      <c r="S762" s="140"/>
      <c r="T762" s="140"/>
      <c r="U762" s="140"/>
      <c r="V762" s="140"/>
      <c r="W762" s="140"/>
      <c r="X762" s="140"/>
      <c r="Y762" s="140"/>
      <c r="Z762" s="140"/>
    </row>
    <row r="763" spans="1:26" ht="34.5" customHeight="1">
      <c r="A763" s="140"/>
      <c r="B763" s="140"/>
      <c r="C763" s="140"/>
      <c r="D763" s="140"/>
      <c r="E763" s="140"/>
      <c r="F763" s="140"/>
      <c r="G763" s="140"/>
      <c r="H763" s="140"/>
      <c r="I763" s="140"/>
      <c r="J763" s="140"/>
      <c r="K763" s="140"/>
      <c r="L763" s="140"/>
      <c r="M763" s="140"/>
      <c r="N763" s="140"/>
      <c r="O763" s="140"/>
      <c r="P763" s="140"/>
      <c r="Q763" s="140"/>
      <c r="R763" s="140"/>
      <c r="S763" s="140"/>
      <c r="T763" s="140"/>
      <c r="U763" s="140"/>
      <c r="V763" s="140"/>
      <c r="W763" s="140"/>
      <c r="X763" s="140"/>
      <c r="Y763" s="140"/>
      <c r="Z763" s="140"/>
    </row>
    <row r="764" spans="1:26" ht="34.5" customHeight="1">
      <c r="A764" s="140"/>
      <c r="B764" s="140"/>
      <c r="C764" s="140"/>
      <c r="D764" s="140"/>
      <c r="E764" s="140"/>
      <c r="F764" s="140"/>
      <c r="G764" s="140"/>
      <c r="H764" s="140"/>
      <c r="I764" s="140"/>
      <c r="J764" s="140"/>
      <c r="K764" s="140"/>
      <c r="L764" s="140"/>
      <c r="M764" s="140"/>
      <c r="N764" s="140"/>
      <c r="O764" s="140"/>
      <c r="P764" s="140"/>
      <c r="Q764" s="140"/>
      <c r="R764" s="140"/>
      <c r="S764" s="140"/>
      <c r="T764" s="140"/>
      <c r="U764" s="140"/>
      <c r="V764" s="140"/>
      <c r="W764" s="140"/>
      <c r="X764" s="140"/>
      <c r="Y764" s="140"/>
      <c r="Z764" s="140"/>
    </row>
    <row r="765" spans="1:26" ht="34.5" customHeight="1">
      <c r="A765" s="140"/>
      <c r="B765" s="140"/>
      <c r="C765" s="140"/>
      <c r="D765" s="140"/>
      <c r="E765" s="140"/>
      <c r="F765" s="140"/>
      <c r="G765" s="140"/>
      <c r="H765" s="140"/>
      <c r="I765" s="140"/>
      <c r="J765" s="140"/>
      <c r="K765" s="140"/>
      <c r="L765" s="140"/>
      <c r="M765" s="140"/>
      <c r="N765" s="140"/>
      <c r="O765" s="140"/>
      <c r="P765" s="140"/>
      <c r="Q765" s="140"/>
      <c r="R765" s="140"/>
      <c r="S765" s="140"/>
      <c r="T765" s="140"/>
      <c r="U765" s="140"/>
      <c r="V765" s="140"/>
      <c r="W765" s="140"/>
      <c r="X765" s="140"/>
      <c r="Y765" s="140"/>
      <c r="Z765" s="140"/>
    </row>
    <row r="766" spans="1:26" ht="34.5" customHeight="1">
      <c r="A766" s="140"/>
      <c r="B766" s="140"/>
      <c r="C766" s="140"/>
      <c r="D766" s="140"/>
      <c r="E766" s="140"/>
      <c r="F766" s="140"/>
      <c r="G766" s="140"/>
      <c r="H766" s="140"/>
      <c r="I766" s="140"/>
      <c r="J766" s="140"/>
      <c r="K766" s="140"/>
      <c r="L766" s="140"/>
      <c r="M766" s="140"/>
      <c r="N766" s="140"/>
      <c r="O766" s="140"/>
      <c r="P766" s="140"/>
      <c r="Q766" s="140"/>
      <c r="R766" s="140"/>
      <c r="S766" s="140"/>
      <c r="T766" s="140"/>
      <c r="U766" s="140"/>
      <c r="V766" s="140"/>
      <c r="W766" s="140"/>
      <c r="X766" s="140"/>
      <c r="Y766" s="140"/>
      <c r="Z766" s="140"/>
    </row>
    <row r="767" spans="1:26" ht="34.5" customHeight="1">
      <c r="A767" s="140"/>
      <c r="B767" s="140"/>
      <c r="C767" s="140"/>
      <c r="D767" s="140"/>
      <c r="E767" s="140"/>
      <c r="F767" s="140"/>
      <c r="G767" s="140"/>
      <c r="H767" s="140"/>
      <c r="I767" s="140"/>
      <c r="J767" s="140"/>
      <c r="K767" s="140"/>
      <c r="L767" s="140"/>
      <c r="M767" s="140"/>
      <c r="N767" s="140"/>
      <c r="O767" s="140"/>
      <c r="P767" s="140"/>
      <c r="Q767" s="140"/>
      <c r="R767" s="140"/>
      <c r="S767" s="140"/>
      <c r="T767" s="140"/>
      <c r="U767" s="140"/>
      <c r="V767" s="140"/>
      <c r="W767" s="140"/>
      <c r="X767" s="140"/>
      <c r="Y767" s="140"/>
      <c r="Z767" s="140"/>
    </row>
    <row r="768" spans="1:26" ht="34.5" customHeight="1">
      <c r="A768" s="140"/>
      <c r="B768" s="140"/>
      <c r="C768" s="140"/>
      <c r="D768" s="140"/>
      <c r="E768" s="140"/>
      <c r="F768" s="140"/>
      <c r="G768" s="140"/>
      <c r="H768" s="140"/>
      <c r="I768" s="140"/>
      <c r="J768" s="140"/>
      <c r="K768" s="140"/>
      <c r="L768" s="140"/>
      <c r="M768" s="140"/>
      <c r="N768" s="140"/>
      <c r="O768" s="140"/>
      <c r="P768" s="140"/>
      <c r="Q768" s="140"/>
      <c r="R768" s="140"/>
      <c r="S768" s="140"/>
      <c r="T768" s="140"/>
      <c r="U768" s="140"/>
      <c r="V768" s="140"/>
      <c r="W768" s="140"/>
      <c r="X768" s="140"/>
      <c r="Y768" s="140"/>
      <c r="Z768" s="140"/>
    </row>
    <row r="769" spans="1:26" ht="34.5" customHeight="1">
      <c r="A769" s="140"/>
      <c r="B769" s="140"/>
      <c r="C769" s="140"/>
      <c r="D769" s="140"/>
      <c r="E769" s="140"/>
      <c r="F769" s="140"/>
      <c r="G769" s="140"/>
      <c r="H769" s="140"/>
      <c r="I769" s="140"/>
      <c r="J769" s="140"/>
      <c r="K769" s="140"/>
      <c r="L769" s="140"/>
      <c r="M769" s="140"/>
      <c r="N769" s="140"/>
      <c r="O769" s="140"/>
      <c r="P769" s="140"/>
      <c r="Q769" s="140"/>
      <c r="R769" s="140"/>
      <c r="S769" s="140"/>
      <c r="T769" s="140"/>
      <c r="U769" s="140"/>
      <c r="V769" s="140"/>
      <c r="W769" s="140"/>
      <c r="X769" s="140"/>
      <c r="Y769" s="140"/>
      <c r="Z769" s="140"/>
    </row>
    <row r="770" spans="1:26" ht="34.5" customHeight="1">
      <c r="A770" s="140"/>
      <c r="B770" s="140"/>
      <c r="C770" s="140"/>
      <c r="D770" s="140"/>
      <c r="E770" s="140"/>
      <c r="F770" s="140"/>
      <c r="G770" s="140"/>
      <c r="H770" s="140"/>
      <c r="I770" s="140"/>
      <c r="J770" s="140"/>
      <c r="K770" s="140"/>
      <c r="L770" s="140"/>
      <c r="M770" s="140"/>
      <c r="N770" s="140"/>
      <c r="O770" s="140"/>
      <c r="P770" s="140"/>
      <c r="Q770" s="140"/>
      <c r="R770" s="140"/>
      <c r="S770" s="140"/>
      <c r="T770" s="140"/>
      <c r="U770" s="140"/>
      <c r="V770" s="140"/>
      <c r="W770" s="140"/>
      <c r="X770" s="140"/>
      <c r="Y770" s="140"/>
      <c r="Z770" s="140"/>
    </row>
    <row r="771" spans="1:26" ht="34.5" customHeight="1">
      <c r="A771" s="140"/>
      <c r="B771" s="140"/>
      <c r="C771" s="140"/>
      <c r="D771" s="140"/>
      <c r="E771" s="140"/>
      <c r="F771" s="140"/>
      <c r="G771" s="140"/>
      <c r="H771" s="140"/>
      <c r="I771" s="140"/>
      <c r="J771" s="140"/>
      <c r="K771" s="140"/>
      <c r="L771" s="140"/>
      <c r="M771" s="140"/>
      <c r="N771" s="140"/>
      <c r="O771" s="140"/>
      <c r="P771" s="140"/>
      <c r="Q771" s="140"/>
      <c r="R771" s="140"/>
      <c r="S771" s="140"/>
      <c r="T771" s="140"/>
      <c r="U771" s="140"/>
      <c r="V771" s="140"/>
      <c r="W771" s="140"/>
      <c r="X771" s="140"/>
      <c r="Y771" s="140"/>
      <c r="Z771" s="140"/>
    </row>
    <row r="772" spans="1:26" ht="34.5" customHeight="1">
      <c r="A772" s="140"/>
      <c r="B772" s="140"/>
      <c r="C772" s="140"/>
      <c r="D772" s="140"/>
      <c r="E772" s="140"/>
      <c r="F772" s="140"/>
      <c r="G772" s="140"/>
      <c r="H772" s="140"/>
      <c r="I772" s="140"/>
      <c r="J772" s="140"/>
      <c r="K772" s="140"/>
      <c r="L772" s="140"/>
      <c r="M772" s="140"/>
      <c r="N772" s="140"/>
      <c r="O772" s="140"/>
      <c r="P772" s="140"/>
      <c r="Q772" s="140"/>
      <c r="R772" s="140"/>
      <c r="S772" s="140"/>
      <c r="T772" s="140"/>
      <c r="U772" s="140"/>
      <c r="V772" s="140"/>
      <c r="W772" s="140"/>
      <c r="X772" s="140"/>
      <c r="Y772" s="140"/>
      <c r="Z772" s="140"/>
    </row>
    <row r="773" spans="1:26" ht="34.5" customHeight="1">
      <c r="A773" s="140"/>
      <c r="B773" s="140"/>
      <c r="C773" s="140"/>
      <c r="D773" s="140"/>
      <c r="E773" s="140"/>
      <c r="F773" s="140"/>
      <c r="G773" s="140"/>
      <c r="H773" s="140"/>
      <c r="I773" s="140"/>
      <c r="J773" s="140"/>
      <c r="K773" s="140"/>
      <c r="L773" s="140"/>
      <c r="M773" s="140"/>
      <c r="N773" s="140"/>
      <c r="O773" s="140"/>
      <c r="P773" s="140"/>
      <c r="Q773" s="140"/>
      <c r="R773" s="140"/>
      <c r="S773" s="140"/>
      <c r="T773" s="140"/>
      <c r="U773" s="140"/>
      <c r="V773" s="140"/>
      <c r="W773" s="140"/>
      <c r="X773" s="140"/>
      <c r="Y773" s="140"/>
      <c r="Z773" s="140"/>
    </row>
    <row r="774" spans="1:26" ht="34.5" customHeight="1">
      <c r="A774" s="140"/>
      <c r="B774" s="140"/>
      <c r="C774" s="140"/>
      <c r="D774" s="140"/>
      <c r="E774" s="140"/>
      <c r="F774" s="140"/>
      <c r="G774" s="140"/>
      <c r="H774" s="140"/>
      <c r="I774" s="140"/>
      <c r="J774" s="140"/>
      <c r="K774" s="140"/>
      <c r="L774" s="140"/>
      <c r="M774" s="140"/>
      <c r="N774" s="140"/>
      <c r="O774" s="140"/>
      <c r="P774" s="140"/>
      <c r="Q774" s="140"/>
      <c r="R774" s="140"/>
      <c r="S774" s="140"/>
      <c r="T774" s="140"/>
      <c r="U774" s="140"/>
      <c r="V774" s="140"/>
      <c r="W774" s="140"/>
      <c r="X774" s="140"/>
      <c r="Y774" s="140"/>
      <c r="Z774" s="140"/>
    </row>
    <row r="775" spans="1:26" ht="34.5" customHeight="1">
      <c r="A775" s="140"/>
      <c r="B775" s="140"/>
      <c r="C775" s="140"/>
      <c r="D775" s="140"/>
      <c r="E775" s="140"/>
      <c r="F775" s="140"/>
      <c r="G775" s="140"/>
      <c r="H775" s="140"/>
      <c r="I775" s="140"/>
      <c r="J775" s="140"/>
      <c r="K775" s="140"/>
      <c r="L775" s="140"/>
      <c r="M775" s="140"/>
      <c r="N775" s="140"/>
      <c r="O775" s="140"/>
      <c r="P775" s="140"/>
      <c r="Q775" s="140"/>
      <c r="R775" s="140"/>
      <c r="S775" s="140"/>
      <c r="T775" s="140"/>
      <c r="U775" s="140"/>
      <c r="V775" s="140"/>
      <c r="W775" s="140"/>
      <c r="X775" s="140"/>
      <c r="Y775" s="140"/>
      <c r="Z775" s="140"/>
    </row>
    <row r="776" spans="1:26" ht="34.5" customHeight="1">
      <c r="A776" s="140"/>
      <c r="B776" s="140"/>
      <c r="C776" s="140"/>
      <c r="D776" s="140"/>
      <c r="E776" s="140"/>
      <c r="F776" s="140"/>
      <c r="G776" s="140"/>
      <c r="H776" s="140"/>
      <c r="I776" s="140"/>
      <c r="J776" s="140"/>
      <c r="K776" s="140"/>
      <c r="L776" s="140"/>
      <c r="M776" s="140"/>
      <c r="N776" s="140"/>
      <c r="O776" s="140"/>
      <c r="P776" s="140"/>
      <c r="Q776" s="140"/>
      <c r="R776" s="140"/>
      <c r="S776" s="140"/>
      <c r="T776" s="140"/>
      <c r="U776" s="140"/>
      <c r="V776" s="140"/>
      <c r="W776" s="140"/>
      <c r="X776" s="140"/>
      <c r="Y776" s="140"/>
      <c r="Z776" s="140"/>
    </row>
    <row r="777" spans="1:26" ht="34.5" customHeight="1">
      <c r="A777" s="140"/>
      <c r="B777" s="140"/>
      <c r="C777" s="140"/>
      <c r="D777" s="140"/>
      <c r="E777" s="140"/>
      <c r="F777" s="140"/>
      <c r="G777" s="140"/>
      <c r="H777" s="140"/>
      <c r="I777" s="140"/>
      <c r="J777" s="140"/>
      <c r="K777" s="140"/>
      <c r="L777" s="140"/>
      <c r="M777" s="140"/>
      <c r="N777" s="140"/>
      <c r="O777" s="140"/>
      <c r="P777" s="140"/>
      <c r="Q777" s="140"/>
      <c r="R777" s="140"/>
      <c r="S777" s="140"/>
      <c r="T777" s="140"/>
      <c r="U777" s="140"/>
      <c r="V777" s="140"/>
      <c r="W777" s="140"/>
      <c r="X777" s="140"/>
      <c r="Y777" s="140"/>
      <c r="Z777" s="140"/>
    </row>
    <row r="778" spans="1:26" ht="34.5" customHeight="1">
      <c r="A778" s="140"/>
      <c r="B778" s="140"/>
      <c r="C778" s="140"/>
      <c r="D778" s="140"/>
      <c r="E778" s="140"/>
      <c r="F778" s="140"/>
      <c r="G778" s="140"/>
      <c r="H778" s="140"/>
      <c r="I778" s="140"/>
      <c r="J778" s="140"/>
      <c r="K778" s="140"/>
      <c r="L778" s="140"/>
      <c r="M778" s="140"/>
      <c r="N778" s="140"/>
      <c r="O778" s="140"/>
      <c r="P778" s="140"/>
      <c r="Q778" s="140"/>
      <c r="R778" s="140"/>
      <c r="S778" s="140"/>
      <c r="T778" s="140"/>
      <c r="U778" s="140"/>
      <c r="V778" s="140"/>
      <c r="W778" s="140"/>
      <c r="X778" s="140"/>
      <c r="Y778" s="140"/>
      <c r="Z778" s="140"/>
    </row>
    <row r="779" spans="1:26" ht="34.5" customHeight="1">
      <c r="A779" s="140"/>
      <c r="B779" s="140"/>
      <c r="C779" s="140"/>
      <c r="D779" s="140"/>
      <c r="E779" s="140"/>
      <c r="F779" s="140"/>
      <c r="G779" s="140"/>
      <c r="H779" s="140"/>
      <c r="I779" s="140"/>
      <c r="J779" s="140"/>
      <c r="K779" s="140"/>
      <c r="L779" s="140"/>
      <c r="M779" s="140"/>
      <c r="N779" s="140"/>
      <c r="O779" s="140"/>
      <c r="P779" s="140"/>
      <c r="Q779" s="140"/>
      <c r="R779" s="140"/>
      <c r="S779" s="140"/>
      <c r="T779" s="140"/>
      <c r="U779" s="140"/>
      <c r="V779" s="140"/>
      <c r="W779" s="140"/>
      <c r="X779" s="140"/>
      <c r="Y779" s="140"/>
      <c r="Z779" s="140"/>
    </row>
    <row r="780" spans="1:26" ht="34.5" customHeight="1">
      <c r="A780" s="140"/>
      <c r="B780" s="140"/>
      <c r="C780" s="140"/>
      <c r="D780" s="140"/>
      <c r="E780" s="140"/>
      <c r="F780" s="140"/>
      <c r="G780" s="140"/>
      <c r="H780" s="140"/>
      <c r="I780" s="140"/>
      <c r="J780" s="140"/>
      <c r="K780" s="140"/>
      <c r="L780" s="140"/>
      <c r="M780" s="140"/>
      <c r="N780" s="140"/>
      <c r="O780" s="140"/>
      <c r="P780" s="140"/>
      <c r="Q780" s="140"/>
      <c r="R780" s="140"/>
      <c r="S780" s="140"/>
      <c r="T780" s="140"/>
      <c r="U780" s="140"/>
      <c r="V780" s="140"/>
      <c r="W780" s="140"/>
      <c r="X780" s="140"/>
      <c r="Y780" s="140"/>
      <c r="Z780" s="140"/>
    </row>
    <row r="781" spans="1:26" ht="34.5" customHeight="1">
      <c r="A781" s="140"/>
      <c r="B781" s="140"/>
      <c r="C781" s="140"/>
      <c r="D781" s="140"/>
      <c r="E781" s="140"/>
      <c r="F781" s="140"/>
      <c r="G781" s="140"/>
      <c r="H781" s="140"/>
      <c r="I781" s="140"/>
      <c r="J781" s="140"/>
      <c r="K781" s="140"/>
      <c r="L781" s="140"/>
      <c r="M781" s="140"/>
      <c r="N781" s="140"/>
      <c r="O781" s="140"/>
      <c r="P781" s="140"/>
      <c r="Q781" s="140"/>
      <c r="R781" s="140"/>
      <c r="S781" s="140"/>
      <c r="T781" s="140"/>
      <c r="U781" s="140"/>
      <c r="V781" s="140"/>
      <c r="W781" s="140"/>
      <c r="X781" s="140"/>
      <c r="Y781" s="140"/>
      <c r="Z781" s="140"/>
    </row>
    <row r="782" spans="1:26" ht="34.5" customHeight="1">
      <c r="A782" s="140"/>
      <c r="B782" s="140"/>
      <c r="C782" s="140"/>
      <c r="D782" s="140"/>
      <c r="E782" s="140"/>
      <c r="F782" s="140"/>
      <c r="G782" s="140"/>
      <c r="H782" s="140"/>
      <c r="I782" s="140"/>
      <c r="J782" s="140"/>
      <c r="K782" s="140"/>
      <c r="L782" s="140"/>
      <c r="M782" s="140"/>
      <c r="N782" s="140"/>
      <c r="O782" s="140"/>
      <c r="P782" s="140"/>
      <c r="Q782" s="140"/>
      <c r="R782" s="140"/>
      <c r="S782" s="140"/>
      <c r="T782" s="140"/>
      <c r="U782" s="140"/>
      <c r="V782" s="140"/>
      <c r="W782" s="140"/>
      <c r="X782" s="140"/>
      <c r="Y782" s="140"/>
      <c r="Z782" s="140"/>
    </row>
    <row r="783" spans="1:26" ht="34.5" customHeight="1">
      <c r="A783" s="140"/>
      <c r="B783" s="140"/>
      <c r="C783" s="140"/>
      <c r="D783" s="140"/>
      <c r="E783" s="140"/>
      <c r="F783" s="140"/>
      <c r="G783" s="140"/>
      <c r="H783" s="140"/>
      <c r="I783" s="140"/>
      <c r="J783" s="140"/>
      <c r="K783" s="140"/>
      <c r="L783" s="140"/>
      <c r="M783" s="140"/>
      <c r="N783" s="140"/>
      <c r="O783" s="140"/>
      <c r="P783" s="140"/>
      <c r="Q783" s="140"/>
      <c r="R783" s="140"/>
      <c r="S783" s="140"/>
      <c r="T783" s="140"/>
      <c r="U783" s="140"/>
      <c r="V783" s="140"/>
      <c r="W783" s="140"/>
      <c r="X783" s="140"/>
      <c r="Y783" s="140"/>
      <c r="Z783" s="140"/>
    </row>
    <row r="784" spans="1:26" ht="34.5" customHeight="1">
      <c r="A784" s="140"/>
      <c r="B784" s="140"/>
      <c r="C784" s="140"/>
      <c r="D784" s="140"/>
      <c r="E784" s="140"/>
      <c r="F784" s="140"/>
      <c r="G784" s="140"/>
      <c r="H784" s="140"/>
      <c r="I784" s="140"/>
      <c r="J784" s="140"/>
      <c r="K784" s="140"/>
      <c r="L784" s="140"/>
      <c r="M784" s="140"/>
      <c r="N784" s="140"/>
      <c r="O784" s="140"/>
      <c r="P784" s="140"/>
      <c r="Q784" s="140"/>
      <c r="R784" s="140"/>
      <c r="S784" s="140"/>
      <c r="T784" s="140"/>
      <c r="U784" s="140"/>
      <c r="V784" s="140"/>
      <c r="W784" s="140"/>
      <c r="X784" s="140"/>
      <c r="Y784" s="140"/>
      <c r="Z784" s="140"/>
    </row>
    <row r="785" spans="1:26" ht="34.5" customHeight="1">
      <c r="A785" s="140"/>
      <c r="B785" s="140"/>
      <c r="C785" s="140"/>
      <c r="D785" s="140"/>
      <c r="E785" s="140"/>
      <c r="F785" s="140"/>
      <c r="G785" s="140"/>
      <c r="H785" s="140"/>
      <c r="I785" s="140"/>
      <c r="J785" s="140"/>
      <c r="K785" s="140"/>
      <c r="L785" s="140"/>
      <c r="M785" s="140"/>
      <c r="N785" s="140"/>
      <c r="O785" s="140"/>
      <c r="P785" s="140"/>
      <c r="Q785" s="140"/>
      <c r="R785" s="140"/>
      <c r="S785" s="140"/>
      <c r="T785" s="140"/>
      <c r="U785" s="140"/>
      <c r="V785" s="140"/>
      <c r="W785" s="140"/>
      <c r="X785" s="140"/>
      <c r="Y785" s="140"/>
      <c r="Z785" s="140"/>
    </row>
    <row r="786" spans="1:26" ht="34.5" customHeight="1">
      <c r="A786" s="140"/>
      <c r="B786" s="140"/>
      <c r="C786" s="140"/>
      <c r="D786" s="140"/>
      <c r="E786" s="140"/>
      <c r="F786" s="140"/>
      <c r="G786" s="140"/>
      <c r="H786" s="140"/>
      <c r="I786" s="140"/>
      <c r="J786" s="140"/>
      <c r="K786" s="140"/>
      <c r="L786" s="140"/>
      <c r="M786" s="140"/>
      <c r="N786" s="140"/>
      <c r="O786" s="140"/>
      <c r="P786" s="140"/>
      <c r="Q786" s="140"/>
      <c r="R786" s="140"/>
      <c r="S786" s="140"/>
      <c r="T786" s="140"/>
      <c r="U786" s="140"/>
      <c r="V786" s="140"/>
      <c r="W786" s="140"/>
      <c r="X786" s="140"/>
      <c r="Y786" s="140"/>
      <c r="Z786" s="140"/>
    </row>
    <row r="787" spans="1:26" ht="34.5" customHeight="1">
      <c r="A787" s="140"/>
      <c r="B787" s="140"/>
      <c r="C787" s="140"/>
      <c r="D787" s="140"/>
      <c r="E787" s="140"/>
      <c r="F787" s="140"/>
      <c r="G787" s="140"/>
      <c r="H787" s="140"/>
      <c r="I787" s="140"/>
      <c r="J787" s="140"/>
      <c r="K787" s="140"/>
      <c r="L787" s="140"/>
      <c r="M787" s="140"/>
      <c r="N787" s="140"/>
      <c r="O787" s="140"/>
      <c r="P787" s="140"/>
      <c r="Q787" s="140"/>
      <c r="R787" s="140"/>
      <c r="S787" s="140"/>
      <c r="T787" s="140"/>
      <c r="U787" s="140"/>
      <c r="V787" s="140"/>
      <c r="W787" s="140"/>
      <c r="X787" s="140"/>
      <c r="Y787" s="140"/>
      <c r="Z787" s="140"/>
    </row>
    <row r="788" spans="1:26" ht="34.5" customHeight="1">
      <c r="A788" s="140"/>
      <c r="B788" s="140"/>
      <c r="C788" s="140"/>
      <c r="D788" s="140"/>
      <c r="E788" s="140"/>
      <c r="F788" s="140"/>
      <c r="G788" s="140"/>
      <c r="H788" s="140"/>
      <c r="I788" s="140"/>
      <c r="J788" s="140"/>
      <c r="K788" s="140"/>
      <c r="L788" s="140"/>
      <c r="M788" s="140"/>
      <c r="N788" s="140"/>
      <c r="O788" s="140"/>
      <c r="P788" s="140"/>
      <c r="Q788" s="140"/>
      <c r="R788" s="140"/>
      <c r="S788" s="140"/>
      <c r="T788" s="140"/>
      <c r="U788" s="140"/>
      <c r="V788" s="140"/>
      <c r="W788" s="140"/>
      <c r="X788" s="140"/>
      <c r="Y788" s="140"/>
      <c r="Z788" s="140"/>
    </row>
    <row r="789" spans="1:26" ht="34.5" customHeight="1">
      <c r="A789" s="140"/>
      <c r="B789" s="140"/>
      <c r="C789" s="140"/>
      <c r="D789" s="140"/>
      <c r="E789" s="140"/>
      <c r="F789" s="140"/>
      <c r="G789" s="140"/>
      <c r="H789" s="140"/>
      <c r="I789" s="140"/>
      <c r="J789" s="140"/>
      <c r="K789" s="140"/>
      <c r="L789" s="140"/>
      <c r="M789" s="140"/>
      <c r="N789" s="140"/>
      <c r="O789" s="140"/>
      <c r="P789" s="140"/>
      <c r="Q789" s="140"/>
      <c r="R789" s="140"/>
      <c r="S789" s="140"/>
      <c r="T789" s="140"/>
      <c r="U789" s="140"/>
      <c r="V789" s="140"/>
      <c r="W789" s="140"/>
      <c r="X789" s="140"/>
      <c r="Y789" s="140"/>
      <c r="Z789" s="140"/>
    </row>
    <row r="790" spans="1:26" ht="34.5" customHeight="1">
      <c r="A790" s="140"/>
      <c r="B790" s="140"/>
      <c r="C790" s="140"/>
      <c r="D790" s="140"/>
      <c r="E790" s="140"/>
      <c r="F790" s="140"/>
      <c r="G790" s="140"/>
      <c r="H790" s="140"/>
      <c r="I790" s="140"/>
      <c r="J790" s="140"/>
      <c r="K790" s="140"/>
      <c r="L790" s="140"/>
      <c r="M790" s="140"/>
      <c r="N790" s="140"/>
      <c r="O790" s="140"/>
      <c r="P790" s="140"/>
      <c r="Q790" s="140"/>
      <c r="R790" s="140"/>
      <c r="S790" s="140"/>
      <c r="T790" s="140"/>
      <c r="U790" s="140"/>
      <c r="V790" s="140"/>
      <c r="W790" s="140"/>
      <c r="X790" s="140"/>
      <c r="Y790" s="140"/>
      <c r="Z790" s="140"/>
    </row>
    <row r="791" spans="1:26" ht="34.5" customHeight="1">
      <c r="A791" s="140"/>
      <c r="B791" s="140"/>
      <c r="C791" s="140"/>
      <c r="D791" s="140"/>
      <c r="E791" s="140"/>
      <c r="F791" s="140"/>
      <c r="G791" s="140"/>
      <c r="H791" s="140"/>
      <c r="I791" s="140"/>
      <c r="J791" s="140"/>
      <c r="K791" s="140"/>
      <c r="L791" s="140"/>
      <c r="M791" s="140"/>
      <c r="N791" s="140"/>
      <c r="O791" s="140"/>
      <c r="P791" s="140"/>
      <c r="Q791" s="140"/>
      <c r="R791" s="140"/>
      <c r="S791" s="140"/>
      <c r="T791" s="140"/>
      <c r="U791" s="140"/>
      <c r="V791" s="140"/>
      <c r="W791" s="140"/>
      <c r="X791" s="140"/>
      <c r="Y791" s="140"/>
      <c r="Z791" s="140"/>
    </row>
    <row r="792" spans="1:26" ht="34.5" customHeight="1">
      <c r="A792" s="140"/>
      <c r="B792" s="140"/>
      <c r="C792" s="140"/>
      <c r="D792" s="140"/>
      <c r="E792" s="140"/>
      <c r="F792" s="140"/>
      <c r="G792" s="140"/>
      <c r="H792" s="140"/>
      <c r="I792" s="140"/>
      <c r="J792" s="140"/>
      <c r="K792" s="140"/>
      <c r="L792" s="140"/>
      <c r="M792" s="140"/>
      <c r="N792" s="140"/>
      <c r="O792" s="140"/>
      <c r="P792" s="140"/>
      <c r="Q792" s="140"/>
      <c r="R792" s="140"/>
      <c r="S792" s="140"/>
      <c r="T792" s="140"/>
      <c r="U792" s="140"/>
      <c r="V792" s="140"/>
      <c r="W792" s="140"/>
      <c r="X792" s="140"/>
      <c r="Y792" s="140"/>
      <c r="Z792" s="140"/>
    </row>
    <row r="793" spans="1:26" ht="34.5" customHeight="1">
      <c r="A793" s="140"/>
      <c r="B793" s="140"/>
      <c r="C793" s="140"/>
      <c r="D793" s="140"/>
      <c r="E793" s="140"/>
      <c r="F793" s="140"/>
      <c r="G793" s="140"/>
      <c r="H793" s="140"/>
      <c r="I793" s="140"/>
      <c r="J793" s="140"/>
      <c r="K793" s="140"/>
      <c r="L793" s="140"/>
      <c r="M793" s="140"/>
      <c r="N793" s="140"/>
      <c r="O793" s="140"/>
      <c r="P793" s="140"/>
      <c r="Q793" s="140"/>
      <c r="R793" s="140"/>
      <c r="S793" s="140"/>
      <c r="T793" s="140"/>
      <c r="U793" s="140"/>
      <c r="V793" s="140"/>
      <c r="W793" s="140"/>
      <c r="X793" s="140"/>
      <c r="Y793" s="140"/>
      <c r="Z793" s="140"/>
    </row>
    <row r="794" spans="1:26" ht="34.5" customHeight="1">
      <c r="A794" s="140"/>
      <c r="B794" s="140"/>
      <c r="C794" s="140"/>
      <c r="D794" s="140"/>
      <c r="E794" s="140"/>
      <c r="F794" s="140"/>
      <c r="G794" s="140"/>
      <c r="H794" s="140"/>
      <c r="I794" s="140"/>
      <c r="J794" s="140"/>
      <c r="K794" s="140"/>
      <c r="L794" s="140"/>
      <c r="M794" s="140"/>
      <c r="N794" s="140"/>
      <c r="O794" s="140"/>
      <c r="P794" s="140"/>
      <c r="Q794" s="140"/>
      <c r="R794" s="140"/>
      <c r="S794" s="140"/>
      <c r="T794" s="140"/>
      <c r="U794" s="140"/>
      <c r="V794" s="140"/>
      <c r="W794" s="140"/>
      <c r="X794" s="140"/>
      <c r="Y794" s="140"/>
      <c r="Z794" s="140"/>
    </row>
    <row r="795" spans="1:26" ht="34.5" customHeight="1">
      <c r="A795" s="140"/>
      <c r="B795" s="140"/>
      <c r="C795" s="140"/>
      <c r="D795" s="140"/>
      <c r="E795" s="140"/>
      <c r="F795" s="140"/>
      <c r="G795" s="140"/>
      <c r="H795" s="140"/>
      <c r="I795" s="140"/>
      <c r="J795" s="140"/>
      <c r="K795" s="140"/>
      <c r="L795" s="140"/>
      <c r="M795" s="140"/>
      <c r="N795" s="140"/>
      <c r="O795" s="140"/>
      <c r="P795" s="140"/>
      <c r="Q795" s="140"/>
      <c r="R795" s="140"/>
      <c r="S795" s="140"/>
      <c r="T795" s="140"/>
      <c r="U795" s="140"/>
      <c r="V795" s="140"/>
      <c r="W795" s="140"/>
      <c r="X795" s="140"/>
      <c r="Y795" s="140"/>
      <c r="Z795" s="140"/>
    </row>
    <row r="796" spans="1:26" ht="34.5" customHeight="1">
      <c r="A796" s="140"/>
      <c r="B796" s="140"/>
      <c r="C796" s="140"/>
      <c r="D796" s="140"/>
      <c r="E796" s="140"/>
      <c r="F796" s="140"/>
      <c r="G796" s="140"/>
      <c r="H796" s="140"/>
      <c r="I796" s="140"/>
      <c r="J796" s="140"/>
      <c r="K796" s="140"/>
      <c r="L796" s="140"/>
      <c r="M796" s="140"/>
      <c r="N796" s="140"/>
      <c r="O796" s="140"/>
      <c r="P796" s="140"/>
      <c r="Q796" s="140"/>
      <c r="R796" s="140"/>
      <c r="S796" s="140"/>
      <c r="T796" s="140"/>
      <c r="U796" s="140"/>
      <c r="V796" s="140"/>
      <c r="W796" s="140"/>
      <c r="X796" s="140"/>
      <c r="Y796" s="140"/>
      <c r="Z796" s="140"/>
    </row>
    <row r="797" spans="1:26" ht="34.5" customHeight="1">
      <c r="A797" s="140"/>
      <c r="B797" s="140"/>
      <c r="C797" s="140"/>
      <c r="D797" s="140"/>
      <c r="E797" s="140"/>
      <c r="F797" s="140"/>
      <c r="G797" s="140"/>
      <c r="H797" s="140"/>
      <c r="I797" s="140"/>
      <c r="J797" s="140"/>
      <c r="K797" s="140"/>
      <c r="L797" s="140"/>
      <c r="M797" s="140"/>
      <c r="N797" s="140"/>
      <c r="O797" s="140"/>
      <c r="P797" s="140"/>
      <c r="Q797" s="140"/>
      <c r="R797" s="140"/>
      <c r="S797" s="140"/>
      <c r="T797" s="140"/>
      <c r="U797" s="140"/>
      <c r="V797" s="140"/>
      <c r="W797" s="140"/>
      <c r="X797" s="140"/>
      <c r="Y797" s="140"/>
      <c r="Z797" s="140"/>
    </row>
    <row r="798" spans="1:26" ht="34.5" customHeight="1">
      <c r="A798" s="140"/>
      <c r="B798" s="140"/>
      <c r="C798" s="140"/>
      <c r="D798" s="140"/>
      <c r="E798" s="140"/>
      <c r="F798" s="140"/>
      <c r="G798" s="140"/>
      <c r="H798" s="140"/>
      <c r="I798" s="140"/>
      <c r="J798" s="140"/>
      <c r="K798" s="140"/>
      <c r="L798" s="140"/>
      <c r="M798" s="140"/>
      <c r="N798" s="140"/>
      <c r="O798" s="140"/>
      <c r="P798" s="140"/>
      <c r="Q798" s="140"/>
      <c r="R798" s="140"/>
      <c r="S798" s="140"/>
      <c r="T798" s="140"/>
      <c r="U798" s="140"/>
      <c r="V798" s="140"/>
      <c r="W798" s="140"/>
      <c r="X798" s="140"/>
      <c r="Y798" s="140"/>
      <c r="Z798" s="140"/>
    </row>
    <row r="799" spans="1:26" ht="34.5" customHeight="1">
      <c r="A799" s="140"/>
      <c r="B799" s="140"/>
      <c r="C799" s="140"/>
      <c r="D799" s="140"/>
      <c r="E799" s="140"/>
      <c r="F799" s="140"/>
      <c r="G799" s="140"/>
      <c r="H799" s="140"/>
      <c r="I799" s="140"/>
      <c r="J799" s="140"/>
      <c r="K799" s="140"/>
      <c r="L799" s="140"/>
      <c r="M799" s="140"/>
      <c r="N799" s="140"/>
      <c r="O799" s="140"/>
      <c r="P799" s="140"/>
      <c r="Q799" s="140"/>
      <c r="R799" s="140"/>
      <c r="S799" s="140"/>
      <c r="T799" s="140"/>
      <c r="U799" s="140"/>
      <c r="V799" s="140"/>
      <c r="W799" s="140"/>
      <c r="X799" s="140"/>
      <c r="Y799" s="140"/>
      <c r="Z799" s="140"/>
    </row>
    <row r="800" spans="1:26" ht="34.5" customHeight="1">
      <c r="A800" s="140"/>
      <c r="B800" s="140"/>
      <c r="C800" s="140"/>
      <c r="D800" s="140"/>
      <c r="E800" s="140"/>
      <c r="F800" s="140"/>
      <c r="G800" s="140"/>
      <c r="H800" s="140"/>
      <c r="I800" s="140"/>
      <c r="J800" s="140"/>
      <c r="K800" s="140"/>
      <c r="L800" s="140"/>
      <c r="M800" s="140"/>
      <c r="N800" s="140"/>
      <c r="O800" s="140"/>
      <c r="P800" s="140"/>
      <c r="Q800" s="140"/>
      <c r="R800" s="140"/>
      <c r="S800" s="140"/>
      <c r="T800" s="140"/>
      <c r="U800" s="140"/>
      <c r="V800" s="140"/>
      <c r="W800" s="140"/>
      <c r="X800" s="140"/>
      <c r="Y800" s="140"/>
      <c r="Z800" s="140"/>
    </row>
    <row r="801" spans="1:26" ht="34.5" customHeight="1">
      <c r="A801" s="140"/>
      <c r="B801" s="140"/>
      <c r="C801" s="140"/>
      <c r="D801" s="140"/>
      <c r="E801" s="140"/>
      <c r="F801" s="140"/>
      <c r="G801" s="140"/>
      <c r="H801" s="140"/>
      <c r="I801" s="140"/>
      <c r="J801" s="140"/>
      <c r="K801" s="140"/>
      <c r="L801" s="140"/>
      <c r="M801" s="140"/>
      <c r="N801" s="140"/>
      <c r="O801" s="140"/>
      <c r="P801" s="140"/>
      <c r="Q801" s="140"/>
      <c r="R801" s="140"/>
      <c r="S801" s="140"/>
      <c r="T801" s="140"/>
      <c r="U801" s="140"/>
      <c r="V801" s="140"/>
      <c r="W801" s="140"/>
      <c r="X801" s="140"/>
      <c r="Y801" s="140"/>
      <c r="Z801" s="140"/>
    </row>
    <row r="802" spans="1:26" ht="34.5" customHeight="1">
      <c r="A802" s="140"/>
      <c r="B802" s="140"/>
      <c r="C802" s="140"/>
      <c r="D802" s="140"/>
      <c r="E802" s="140"/>
      <c r="F802" s="140"/>
      <c r="G802" s="140"/>
      <c r="H802" s="140"/>
      <c r="I802" s="140"/>
      <c r="J802" s="140"/>
      <c r="K802" s="140"/>
      <c r="L802" s="140"/>
      <c r="M802" s="140"/>
      <c r="N802" s="140"/>
      <c r="O802" s="140"/>
      <c r="P802" s="140"/>
      <c r="Q802" s="140"/>
      <c r="R802" s="140"/>
      <c r="S802" s="140"/>
      <c r="T802" s="140"/>
      <c r="U802" s="140"/>
      <c r="V802" s="140"/>
      <c r="W802" s="140"/>
      <c r="X802" s="140"/>
      <c r="Y802" s="140"/>
      <c r="Z802" s="140"/>
    </row>
    <row r="803" spans="1:26" ht="34.5" customHeight="1">
      <c r="A803" s="140"/>
      <c r="B803" s="140"/>
      <c r="C803" s="140"/>
      <c r="D803" s="140"/>
      <c r="E803" s="140"/>
      <c r="F803" s="140"/>
      <c r="G803" s="140"/>
      <c r="H803" s="140"/>
      <c r="I803" s="140"/>
      <c r="J803" s="140"/>
      <c r="K803" s="140"/>
      <c r="L803" s="140"/>
      <c r="M803" s="140"/>
      <c r="N803" s="140"/>
      <c r="O803" s="140"/>
      <c r="P803" s="140"/>
      <c r="Q803" s="140"/>
      <c r="R803" s="140"/>
      <c r="S803" s="140"/>
      <c r="T803" s="140"/>
      <c r="U803" s="140"/>
      <c r="V803" s="140"/>
      <c r="W803" s="140"/>
      <c r="X803" s="140"/>
      <c r="Y803" s="140"/>
      <c r="Z803" s="140"/>
    </row>
    <row r="804" spans="1:26" ht="34.5" customHeight="1">
      <c r="A804" s="140"/>
      <c r="B804" s="140"/>
      <c r="C804" s="140"/>
      <c r="D804" s="140"/>
      <c r="E804" s="140"/>
      <c r="F804" s="140"/>
      <c r="G804" s="140"/>
      <c r="H804" s="140"/>
      <c r="I804" s="140"/>
      <c r="J804" s="140"/>
      <c r="K804" s="140"/>
      <c r="L804" s="140"/>
      <c r="M804" s="140"/>
      <c r="N804" s="140"/>
      <c r="O804" s="140"/>
      <c r="P804" s="140"/>
      <c r="Q804" s="140"/>
      <c r="R804" s="140"/>
      <c r="S804" s="140"/>
      <c r="T804" s="140"/>
      <c r="U804" s="140"/>
      <c r="V804" s="140"/>
      <c r="W804" s="140"/>
      <c r="X804" s="140"/>
      <c r="Y804" s="140"/>
      <c r="Z804" s="140"/>
    </row>
    <row r="805" spans="1:26" ht="34.5" customHeight="1">
      <c r="A805" s="140"/>
      <c r="B805" s="140"/>
      <c r="C805" s="140"/>
      <c r="D805" s="140"/>
      <c r="E805" s="140"/>
      <c r="F805" s="140"/>
      <c r="G805" s="140"/>
      <c r="H805" s="140"/>
      <c r="I805" s="140"/>
      <c r="J805" s="140"/>
      <c r="K805" s="140"/>
      <c r="L805" s="140"/>
      <c r="M805" s="140"/>
      <c r="N805" s="140"/>
      <c r="O805" s="140"/>
      <c r="P805" s="140"/>
      <c r="Q805" s="140"/>
      <c r="R805" s="140"/>
      <c r="S805" s="140"/>
      <c r="T805" s="140"/>
      <c r="U805" s="140"/>
      <c r="V805" s="140"/>
      <c r="W805" s="140"/>
      <c r="X805" s="140"/>
      <c r="Y805" s="140"/>
      <c r="Z805" s="140"/>
    </row>
    <row r="806" spans="1:26" ht="34.5" customHeight="1">
      <c r="A806" s="140"/>
      <c r="B806" s="140"/>
      <c r="C806" s="140"/>
      <c r="D806" s="140"/>
      <c r="E806" s="140"/>
      <c r="F806" s="140"/>
      <c r="G806" s="140"/>
      <c r="H806" s="140"/>
      <c r="I806" s="140"/>
      <c r="J806" s="140"/>
      <c r="K806" s="140"/>
      <c r="L806" s="140"/>
      <c r="M806" s="140"/>
      <c r="N806" s="140"/>
      <c r="O806" s="140"/>
      <c r="P806" s="140"/>
      <c r="Q806" s="140"/>
      <c r="R806" s="140"/>
      <c r="S806" s="140"/>
      <c r="T806" s="140"/>
      <c r="U806" s="140"/>
      <c r="V806" s="140"/>
      <c r="W806" s="140"/>
      <c r="X806" s="140"/>
      <c r="Y806" s="140"/>
      <c r="Z806" s="140"/>
    </row>
    <row r="807" spans="1:26" ht="34.5" customHeight="1">
      <c r="A807" s="140"/>
      <c r="B807" s="140"/>
      <c r="C807" s="140"/>
      <c r="D807" s="140"/>
      <c r="E807" s="140"/>
      <c r="F807" s="140"/>
      <c r="G807" s="140"/>
      <c r="H807" s="140"/>
      <c r="I807" s="140"/>
      <c r="J807" s="140"/>
      <c r="K807" s="140"/>
      <c r="L807" s="140"/>
      <c r="M807" s="140"/>
      <c r="N807" s="140"/>
      <c r="O807" s="140"/>
      <c r="P807" s="140"/>
      <c r="Q807" s="140"/>
      <c r="R807" s="140"/>
      <c r="S807" s="140"/>
      <c r="T807" s="140"/>
      <c r="U807" s="140"/>
      <c r="V807" s="140"/>
      <c r="W807" s="140"/>
      <c r="X807" s="140"/>
      <c r="Y807" s="140"/>
      <c r="Z807" s="140"/>
    </row>
    <row r="808" spans="1:26" ht="34.5" customHeight="1">
      <c r="A808" s="140"/>
      <c r="B808" s="140"/>
      <c r="C808" s="140"/>
      <c r="D808" s="140"/>
      <c r="E808" s="140"/>
      <c r="F808" s="140"/>
      <c r="G808" s="140"/>
      <c r="H808" s="140"/>
      <c r="I808" s="140"/>
      <c r="J808" s="140"/>
      <c r="K808" s="140"/>
      <c r="L808" s="140"/>
      <c r="M808" s="140"/>
      <c r="N808" s="140"/>
      <c r="O808" s="140"/>
      <c r="P808" s="140"/>
      <c r="Q808" s="140"/>
      <c r="R808" s="140"/>
      <c r="S808" s="140"/>
      <c r="T808" s="140"/>
      <c r="U808" s="140"/>
      <c r="V808" s="140"/>
      <c r="W808" s="140"/>
      <c r="X808" s="140"/>
      <c r="Y808" s="140"/>
      <c r="Z808" s="140"/>
    </row>
    <row r="809" spans="1:26" ht="34.5" customHeight="1">
      <c r="A809" s="140"/>
      <c r="B809" s="140"/>
      <c r="C809" s="140"/>
      <c r="D809" s="140"/>
      <c r="E809" s="140"/>
      <c r="F809" s="140"/>
      <c r="G809" s="140"/>
      <c r="H809" s="140"/>
      <c r="I809" s="140"/>
      <c r="J809" s="140"/>
      <c r="K809" s="140"/>
      <c r="L809" s="140"/>
      <c r="M809" s="140"/>
      <c r="N809" s="140"/>
      <c r="O809" s="140"/>
      <c r="P809" s="140"/>
      <c r="Q809" s="140"/>
      <c r="R809" s="140"/>
      <c r="S809" s="140"/>
      <c r="T809" s="140"/>
      <c r="U809" s="140"/>
      <c r="V809" s="140"/>
      <c r="W809" s="140"/>
      <c r="X809" s="140"/>
      <c r="Y809" s="140"/>
      <c r="Z809" s="140"/>
    </row>
    <row r="810" spans="1:26" ht="34.5" customHeight="1">
      <c r="A810" s="140"/>
      <c r="B810" s="140"/>
      <c r="C810" s="140"/>
      <c r="D810" s="140"/>
      <c r="E810" s="140"/>
      <c r="F810" s="140"/>
      <c r="G810" s="140"/>
      <c r="H810" s="140"/>
      <c r="I810" s="140"/>
      <c r="J810" s="140"/>
      <c r="K810" s="140"/>
      <c r="L810" s="140"/>
      <c r="M810" s="140"/>
      <c r="N810" s="140"/>
      <c r="O810" s="140"/>
      <c r="P810" s="140"/>
      <c r="Q810" s="140"/>
      <c r="R810" s="140"/>
      <c r="S810" s="140"/>
      <c r="T810" s="140"/>
      <c r="U810" s="140"/>
      <c r="V810" s="140"/>
      <c r="W810" s="140"/>
      <c r="X810" s="140"/>
      <c r="Y810" s="140"/>
      <c r="Z810" s="140"/>
    </row>
    <row r="811" spans="1:26" ht="34.5" customHeight="1">
      <c r="A811" s="140"/>
      <c r="B811" s="140"/>
      <c r="C811" s="140"/>
      <c r="D811" s="140"/>
      <c r="E811" s="140"/>
      <c r="F811" s="140"/>
      <c r="G811" s="140"/>
      <c r="H811" s="140"/>
      <c r="I811" s="140"/>
      <c r="J811" s="140"/>
      <c r="K811" s="140"/>
      <c r="L811" s="140"/>
      <c r="M811" s="140"/>
      <c r="N811" s="140"/>
      <c r="O811" s="140"/>
      <c r="P811" s="140"/>
      <c r="Q811" s="140"/>
      <c r="R811" s="140"/>
      <c r="S811" s="140"/>
      <c r="T811" s="140"/>
      <c r="U811" s="140"/>
      <c r="V811" s="140"/>
      <c r="W811" s="140"/>
      <c r="X811" s="140"/>
      <c r="Y811" s="140"/>
      <c r="Z811" s="140"/>
    </row>
    <row r="812" spans="1:26" ht="34.5" customHeight="1">
      <c r="A812" s="140"/>
      <c r="B812" s="140"/>
      <c r="C812" s="140"/>
      <c r="D812" s="140"/>
      <c r="E812" s="140"/>
      <c r="F812" s="140"/>
      <c r="G812" s="140"/>
      <c r="H812" s="140"/>
      <c r="I812" s="140"/>
      <c r="J812" s="140"/>
      <c r="K812" s="140"/>
      <c r="L812" s="140"/>
      <c r="M812" s="140"/>
      <c r="N812" s="140"/>
      <c r="O812" s="140"/>
      <c r="P812" s="140"/>
      <c r="Q812" s="140"/>
      <c r="R812" s="140"/>
      <c r="S812" s="140"/>
      <c r="T812" s="140"/>
      <c r="U812" s="140"/>
      <c r="V812" s="140"/>
      <c r="W812" s="140"/>
      <c r="X812" s="140"/>
      <c r="Y812" s="140"/>
      <c r="Z812" s="140"/>
    </row>
    <row r="813" spans="1:26" ht="34.5" customHeight="1">
      <c r="A813" s="140"/>
      <c r="B813" s="140"/>
      <c r="C813" s="140"/>
      <c r="D813" s="140"/>
      <c r="E813" s="140"/>
      <c r="F813" s="140"/>
      <c r="G813" s="140"/>
      <c r="H813" s="140"/>
      <c r="I813" s="140"/>
      <c r="J813" s="140"/>
      <c r="K813" s="140"/>
      <c r="L813" s="140"/>
      <c r="M813" s="140"/>
      <c r="N813" s="140"/>
      <c r="O813" s="140"/>
      <c r="P813" s="140"/>
      <c r="Q813" s="140"/>
      <c r="R813" s="140"/>
      <c r="S813" s="140"/>
      <c r="T813" s="140"/>
      <c r="U813" s="140"/>
      <c r="V813" s="140"/>
      <c r="W813" s="140"/>
      <c r="X813" s="140"/>
      <c r="Y813" s="140"/>
      <c r="Z813" s="140"/>
    </row>
    <row r="814" spans="1:26" ht="34.5" customHeight="1">
      <c r="A814" s="140"/>
      <c r="B814" s="140"/>
      <c r="C814" s="140"/>
      <c r="D814" s="140"/>
      <c r="E814" s="140"/>
      <c r="F814" s="140"/>
      <c r="G814" s="140"/>
      <c r="H814" s="140"/>
      <c r="I814" s="140"/>
      <c r="J814" s="140"/>
      <c r="K814" s="140"/>
      <c r="L814" s="140"/>
      <c r="M814" s="140"/>
      <c r="N814" s="140"/>
      <c r="O814" s="140"/>
      <c r="P814" s="140"/>
      <c r="Q814" s="140"/>
      <c r="R814" s="140"/>
      <c r="S814" s="140"/>
      <c r="T814" s="140"/>
      <c r="U814" s="140"/>
      <c r="V814" s="140"/>
      <c r="W814" s="140"/>
      <c r="X814" s="140"/>
      <c r="Y814" s="140"/>
      <c r="Z814" s="140"/>
    </row>
    <row r="815" spans="1:26" ht="34.5" customHeight="1">
      <c r="A815" s="140"/>
      <c r="B815" s="140"/>
      <c r="C815" s="140"/>
      <c r="D815" s="140"/>
      <c r="E815" s="140"/>
      <c r="F815" s="140"/>
      <c r="G815" s="140"/>
      <c r="H815" s="140"/>
      <c r="I815" s="140"/>
      <c r="J815" s="140"/>
      <c r="K815" s="140"/>
      <c r="L815" s="140"/>
      <c r="M815" s="140"/>
      <c r="N815" s="140"/>
      <c r="O815" s="140"/>
      <c r="P815" s="140"/>
      <c r="Q815" s="140"/>
      <c r="R815" s="140"/>
      <c r="S815" s="140"/>
      <c r="T815" s="140"/>
      <c r="U815" s="140"/>
      <c r="V815" s="140"/>
      <c r="W815" s="140"/>
      <c r="X815" s="140"/>
      <c r="Y815" s="140"/>
      <c r="Z815" s="140"/>
    </row>
    <row r="816" spans="1:26" ht="34.5" customHeight="1">
      <c r="A816" s="140"/>
      <c r="B816" s="140"/>
      <c r="C816" s="140"/>
      <c r="D816" s="140"/>
      <c r="E816" s="140"/>
      <c r="F816" s="140"/>
      <c r="G816" s="140"/>
      <c r="H816" s="140"/>
      <c r="I816" s="140"/>
      <c r="J816" s="140"/>
      <c r="K816" s="140"/>
      <c r="L816" s="140"/>
      <c r="M816" s="140"/>
      <c r="N816" s="140"/>
      <c r="O816" s="140"/>
      <c r="P816" s="140"/>
      <c r="Q816" s="140"/>
      <c r="R816" s="140"/>
      <c r="S816" s="140"/>
      <c r="T816" s="140"/>
      <c r="U816" s="140"/>
      <c r="V816" s="140"/>
      <c r="W816" s="140"/>
      <c r="X816" s="140"/>
      <c r="Y816" s="140"/>
      <c r="Z816" s="140"/>
    </row>
    <row r="817" spans="1:26" ht="34.5" customHeight="1">
      <c r="A817" s="140"/>
      <c r="B817" s="140"/>
      <c r="C817" s="140"/>
      <c r="D817" s="140"/>
      <c r="E817" s="140"/>
      <c r="F817" s="140"/>
      <c r="G817" s="140"/>
      <c r="H817" s="140"/>
      <c r="I817" s="140"/>
      <c r="J817" s="140"/>
      <c r="K817" s="140"/>
      <c r="L817" s="140"/>
      <c r="M817" s="140"/>
      <c r="N817" s="140"/>
      <c r="O817" s="140"/>
      <c r="P817" s="140"/>
      <c r="Q817" s="140"/>
      <c r="R817" s="140"/>
      <c r="S817" s="140"/>
      <c r="T817" s="140"/>
      <c r="U817" s="140"/>
      <c r="V817" s="140"/>
      <c r="W817" s="140"/>
      <c r="X817" s="140"/>
      <c r="Y817" s="140"/>
      <c r="Z817" s="140"/>
    </row>
    <row r="818" spans="1:26" ht="34.5" customHeight="1">
      <c r="A818" s="140"/>
      <c r="B818" s="140"/>
      <c r="C818" s="140"/>
      <c r="D818" s="140"/>
      <c r="E818" s="140"/>
      <c r="F818" s="140"/>
      <c r="G818" s="140"/>
      <c r="H818" s="140"/>
      <c r="I818" s="140"/>
      <c r="J818" s="140"/>
      <c r="K818" s="140"/>
      <c r="L818" s="140"/>
      <c r="M818" s="140"/>
      <c r="N818" s="140"/>
      <c r="O818" s="140"/>
      <c r="P818" s="140"/>
      <c r="Q818" s="140"/>
      <c r="R818" s="140"/>
      <c r="S818" s="140"/>
      <c r="T818" s="140"/>
      <c r="U818" s="140"/>
      <c r="V818" s="140"/>
      <c r="W818" s="140"/>
      <c r="X818" s="140"/>
      <c r="Y818" s="140"/>
      <c r="Z818" s="140"/>
    </row>
    <row r="819" spans="1:26" ht="34.5" customHeight="1">
      <c r="A819" s="140"/>
      <c r="B819" s="140"/>
      <c r="C819" s="140"/>
      <c r="D819" s="140"/>
      <c r="E819" s="140"/>
      <c r="F819" s="140"/>
      <c r="G819" s="140"/>
      <c r="H819" s="140"/>
      <c r="I819" s="140"/>
      <c r="J819" s="140"/>
      <c r="K819" s="140"/>
      <c r="L819" s="140"/>
      <c r="M819" s="140"/>
      <c r="N819" s="140"/>
      <c r="O819" s="140"/>
      <c r="P819" s="140"/>
      <c r="Q819" s="140"/>
      <c r="R819" s="140"/>
      <c r="S819" s="140"/>
      <c r="T819" s="140"/>
      <c r="U819" s="140"/>
      <c r="V819" s="140"/>
      <c r="W819" s="140"/>
      <c r="X819" s="140"/>
      <c r="Y819" s="140"/>
      <c r="Z819" s="140"/>
    </row>
    <row r="820" spans="1:26" ht="34.5" customHeight="1">
      <c r="A820" s="140"/>
      <c r="B820" s="140"/>
      <c r="C820" s="140"/>
      <c r="D820" s="140"/>
      <c r="E820" s="140"/>
      <c r="F820" s="140"/>
      <c r="G820" s="140"/>
      <c r="H820" s="140"/>
      <c r="I820" s="140"/>
      <c r="J820" s="140"/>
      <c r="K820" s="140"/>
      <c r="L820" s="140"/>
      <c r="M820" s="140"/>
      <c r="N820" s="140"/>
      <c r="O820" s="140"/>
      <c r="P820" s="140"/>
      <c r="Q820" s="140"/>
      <c r="R820" s="140"/>
      <c r="S820" s="140"/>
      <c r="T820" s="140"/>
      <c r="U820" s="140"/>
      <c r="V820" s="140"/>
      <c r="W820" s="140"/>
      <c r="X820" s="140"/>
      <c r="Y820" s="140"/>
      <c r="Z820" s="140"/>
    </row>
    <row r="821" spans="1:26" ht="34.5" customHeight="1">
      <c r="A821" s="140"/>
      <c r="B821" s="140"/>
      <c r="C821" s="140"/>
      <c r="D821" s="140"/>
      <c r="E821" s="140"/>
      <c r="F821" s="140"/>
      <c r="G821" s="140"/>
      <c r="H821" s="140"/>
      <c r="I821" s="140"/>
      <c r="J821" s="140"/>
      <c r="K821" s="140"/>
      <c r="L821" s="140"/>
      <c r="M821" s="140"/>
      <c r="N821" s="140"/>
      <c r="O821" s="140"/>
      <c r="P821" s="140"/>
      <c r="Q821" s="140"/>
      <c r="R821" s="140"/>
      <c r="S821" s="140"/>
      <c r="T821" s="140"/>
      <c r="U821" s="140"/>
      <c r="V821" s="140"/>
      <c r="W821" s="140"/>
      <c r="X821" s="140"/>
      <c r="Y821" s="140"/>
      <c r="Z821" s="140"/>
    </row>
    <row r="822" spans="1:26" ht="34.5" customHeight="1">
      <c r="A822" s="140"/>
      <c r="B822" s="140"/>
      <c r="C822" s="140"/>
      <c r="D822" s="140"/>
      <c r="E822" s="140"/>
      <c r="F822" s="140"/>
      <c r="G822" s="140"/>
      <c r="H822" s="140"/>
      <c r="I822" s="140"/>
      <c r="J822" s="140"/>
      <c r="K822" s="140"/>
      <c r="L822" s="140"/>
      <c r="M822" s="140"/>
      <c r="N822" s="140"/>
      <c r="O822" s="140"/>
      <c r="P822" s="140"/>
      <c r="Q822" s="140"/>
      <c r="R822" s="140"/>
      <c r="S822" s="140"/>
      <c r="T822" s="140"/>
      <c r="U822" s="140"/>
      <c r="V822" s="140"/>
      <c r="W822" s="140"/>
      <c r="X822" s="140"/>
      <c r="Y822" s="140"/>
      <c r="Z822" s="140"/>
    </row>
    <row r="823" spans="1:26" ht="34.5" customHeight="1">
      <c r="A823" s="140"/>
      <c r="B823" s="140"/>
      <c r="C823" s="140"/>
      <c r="D823" s="140"/>
      <c r="E823" s="140"/>
      <c r="F823" s="140"/>
      <c r="G823" s="140"/>
      <c r="H823" s="140"/>
      <c r="I823" s="140"/>
      <c r="J823" s="140"/>
      <c r="K823" s="140"/>
      <c r="L823" s="140"/>
      <c r="M823" s="140"/>
      <c r="N823" s="140"/>
      <c r="O823" s="140"/>
      <c r="P823" s="140"/>
      <c r="Q823" s="140"/>
      <c r="R823" s="140"/>
      <c r="S823" s="140"/>
      <c r="T823" s="140"/>
      <c r="U823" s="140"/>
      <c r="V823" s="140"/>
      <c r="W823" s="140"/>
      <c r="X823" s="140"/>
      <c r="Y823" s="140"/>
      <c r="Z823" s="140"/>
    </row>
    <row r="824" spans="1:26" ht="34.5" customHeight="1">
      <c r="A824" s="140"/>
      <c r="B824" s="140"/>
      <c r="C824" s="140"/>
      <c r="D824" s="140"/>
      <c r="E824" s="140"/>
      <c r="F824" s="140"/>
      <c r="G824" s="140"/>
      <c r="H824" s="140"/>
      <c r="I824" s="140"/>
      <c r="J824" s="140"/>
      <c r="K824" s="140"/>
      <c r="L824" s="140"/>
      <c r="M824" s="140"/>
      <c r="N824" s="140"/>
      <c r="O824" s="140"/>
      <c r="P824" s="140"/>
      <c r="Q824" s="140"/>
      <c r="R824" s="140"/>
      <c r="S824" s="140"/>
      <c r="T824" s="140"/>
      <c r="U824" s="140"/>
      <c r="V824" s="140"/>
      <c r="W824" s="140"/>
      <c r="X824" s="140"/>
      <c r="Y824" s="140"/>
      <c r="Z824" s="140"/>
    </row>
    <row r="825" spans="1:26" ht="34.5" customHeight="1">
      <c r="A825" s="140"/>
      <c r="B825" s="140"/>
      <c r="C825" s="140"/>
      <c r="D825" s="140"/>
      <c r="E825" s="140"/>
      <c r="F825" s="140"/>
      <c r="G825" s="140"/>
      <c r="H825" s="140"/>
      <c r="I825" s="140"/>
      <c r="J825" s="140"/>
      <c r="K825" s="140"/>
      <c r="L825" s="140"/>
      <c r="M825" s="140"/>
      <c r="N825" s="140"/>
      <c r="O825" s="140"/>
      <c r="P825" s="140"/>
      <c r="Q825" s="140"/>
      <c r="R825" s="140"/>
      <c r="S825" s="140"/>
      <c r="T825" s="140"/>
      <c r="U825" s="140"/>
      <c r="V825" s="140"/>
      <c r="W825" s="140"/>
      <c r="X825" s="140"/>
      <c r="Y825" s="140"/>
      <c r="Z825" s="140"/>
    </row>
    <row r="826" spans="1:26" ht="34.5" customHeight="1">
      <c r="A826" s="140"/>
      <c r="B826" s="140"/>
      <c r="C826" s="140"/>
      <c r="D826" s="140"/>
      <c r="E826" s="140"/>
      <c r="F826" s="140"/>
      <c r="G826" s="140"/>
      <c r="H826" s="140"/>
      <c r="I826" s="140"/>
      <c r="J826" s="140"/>
      <c r="K826" s="140"/>
      <c r="L826" s="140"/>
      <c r="M826" s="140"/>
      <c r="N826" s="140"/>
      <c r="O826" s="140"/>
      <c r="P826" s="140"/>
      <c r="Q826" s="140"/>
      <c r="R826" s="140"/>
      <c r="S826" s="140"/>
      <c r="T826" s="140"/>
      <c r="U826" s="140"/>
      <c r="V826" s="140"/>
      <c r="W826" s="140"/>
      <c r="X826" s="140"/>
      <c r="Y826" s="140"/>
      <c r="Z826" s="140"/>
    </row>
    <row r="827" spans="1:26" ht="34.5" customHeight="1">
      <c r="A827" s="140"/>
      <c r="B827" s="140"/>
      <c r="C827" s="140"/>
      <c r="D827" s="140"/>
      <c r="E827" s="140"/>
      <c r="F827" s="140"/>
      <c r="G827" s="140"/>
      <c r="H827" s="140"/>
      <c r="I827" s="140"/>
      <c r="J827" s="140"/>
      <c r="K827" s="140"/>
      <c r="L827" s="140"/>
      <c r="M827" s="140"/>
      <c r="N827" s="140"/>
      <c r="O827" s="140"/>
      <c r="P827" s="140"/>
      <c r="Q827" s="140"/>
      <c r="R827" s="140"/>
      <c r="S827" s="140"/>
      <c r="T827" s="140"/>
      <c r="U827" s="140"/>
      <c r="V827" s="140"/>
      <c r="W827" s="140"/>
      <c r="X827" s="140"/>
      <c r="Y827" s="140"/>
      <c r="Z827" s="140"/>
    </row>
    <row r="828" spans="1:26" ht="34.5" customHeight="1">
      <c r="A828" s="140"/>
      <c r="B828" s="140"/>
      <c r="C828" s="140"/>
      <c r="D828" s="140"/>
      <c r="E828" s="140"/>
      <c r="F828" s="140"/>
      <c r="G828" s="140"/>
      <c r="H828" s="140"/>
      <c r="I828" s="140"/>
      <c r="J828" s="140"/>
      <c r="K828" s="140"/>
      <c r="L828" s="140"/>
      <c r="M828" s="140"/>
      <c r="N828" s="140"/>
      <c r="O828" s="140"/>
      <c r="P828" s="140"/>
      <c r="Q828" s="140"/>
      <c r="R828" s="140"/>
      <c r="S828" s="140"/>
      <c r="T828" s="140"/>
      <c r="U828" s="140"/>
      <c r="V828" s="140"/>
      <c r="W828" s="140"/>
      <c r="X828" s="140"/>
      <c r="Y828" s="140"/>
      <c r="Z828" s="140"/>
    </row>
    <row r="829" spans="1:26" ht="34.5" customHeight="1">
      <c r="A829" s="140"/>
      <c r="B829" s="140"/>
      <c r="C829" s="140"/>
      <c r="D829" s="140"/>
      <c r="E829" s="140"/>
      <c r="F829" s="140"/>
      <c r="G829" s="140"/>
      <c r="H829" s="140"/>
      <c r="I829" s="140"/>
      <c r="J829" s="140"/>
      <c r="K829" s="140"/>
      <c r="L829" s="140"/>
      <c r="M829" s="140"/>
      <c r="N829" s="140"/>
      <c r="O829" s="140"/>
      <c r="P829" s="140"/>
      <c r="Q829" s="140"/>
      <c r="R829" s="140"/>
      <c r="S829" s="140"/>
      <c r="T829" s="140"/>
      <c r="U829" s="140"/>
      <c r="V829" s="140"/>
      <c r="W829" s="140"/>
      <c r="X829" s="140"/>
      <c r="Y829" s="140"/>
      <c r="Z829" s="140"/>
    </row>
    <row r="830" spans="1:26" ht="34.5" customHeight="1">
      <c r="A830" s="140"/>
      <c r="B830" s="140"/>
      <c r="C830" s="140"/>
      <c r="D830" s="140"/>
      <c r="E830" s="140"/>
      <c r="F830" s="140"/>
      <c r="G830" s="140"/>
      <c r="H830" s="140"/>
      <c r="I830" s="140"/>
      <c r="J830" s="140"/>
      <c r="K830" s="140"/>
      <c r="L830" s="140"/>
      <c r="M830" s="140"/>
      <c r="N830" s="140"/>
      <c r="O830" s="140"/>
      <c r="P830" s="140"/>
      <c r="Q830" s="140"/>
      <c r="R830" s="140"/>
      <c r="S830" s="140"/>
      <c r="T830" s="140"/>
      <c r="U830" s="140"/>
      <c r="V830" s="140"/>
      <c r="W830" s="140"/>
      <c r="X830" s="140"/>
      <c r="Y830" s="140"/>
      <c r="Z830" s="140"/>
    </row>
    <row r="831" spans="1:26" ht="34.5" customHeight="1">
      <c r="A831" s="140"/>
      <c r="B831" s="140"/>
      <c r="C831" s="140"/>
      <c r="D831" s="140"/>
      <c r="E831" s="140"/>
      <c r="F831" s="140"/>
      <c r="G831" s="140"/>
      <c r="H831" s="140"/>
      <c r="I831" s="140"/>
      <c r="J831" s="140"/>
      <c r="K831" s="140"/>
      <c r="L831" s="140"/>
      <c r="M831" s="140"/>
      <c r="N831" s="140"/>
      <c r="O831" s="140"/>
      <c r="P831" s="140"/>
      <c r="Q831" s="140"/>
      <c r="R831" s="140"/>
      <c r="S831" s="140"/>
      <c r="T831" s="140"/>
      <c r="U831" s="140"/>
      <c r="V831" s="140"/>
      <c r="W831" s="140"/>
      <c r="X831" s="140"/>
      <c r="Y831" s="140"/>
      <c r="Z831" s="140"/>
    </row>
    <row r="832" spans="1:26" ht="34.5" customHeight="1">
      <c r="A832" s="140"/>
      <c r="B832" s="140"/>
      <c r="C832" s="140"/>
      <c r="D832" s="140"/>
      <c r="E832" s="140"/>
      <c r="F832" s="140"/>
      <c r="G832" s="140"/>
      <c r="H832" s="140"/>
      <c r="I832" s="140"/>
      <c r="J832" s="140"/>
      <c r="K832" s="140"/>
      <c r="L832" s="140"/>
      <c r="M832" s="140"/>
      <c r="N832" s="140"/>
      <c r="O832" s="140"/>
      <c r="P832" s="140"/>
      <c r="Q832" s="140"/>
      <c r="R832" s="140"/>
      <c r="S832" s="140"/>
      <c r="T832" s="140"/>
      <c r="U832" s="140"/>
      <c r="V832" s="140"/>
      <c r="W832" s="140"/>
      <c r="X832" s="140"/>
      <c r="Y832" s="140"/>
      <c r="Z832" s="140"/>
    </row>
    <row r="833" spans="1:26" ht="34.5" customHeight="1">
      <c r="A833" s="140"/>
      <c r="B833" s="140"/>
      <c r="C833" s="140"/>
      <c r="D833" s="140"/>
      <c r="E833" s="140"/>
      <c r="F833" s="140"/>
      <c r="G833" s="140"/>
      <c r="H833" s="140"/>
      <c r="I833" s="140"/>
      <c r="J833" s="140"/>
      <c r="K833" s="140"/>
      <c r="L833" s="140"/>
      <c r="M833" s="140"/>
      <c r="N833" s="140"/>
      <c r="O833" s="140"/>
      <c r="P833" s="140"/>
      <c r="Q833" s="140"/>
      <c r="R833" s="140"/>
      <c r="S833" s="140"/>
      <c r="T833" s="140"/>
      <c r="U833" s="140"/>
      <c r="V833" s="140"/>
      <c r="W833" s="140"/>
      <c r="X833" s="140"/>
      <c r="Y833" s="140"/>
      <c r="Z833" s="140"/>
    </row>
    <row r="834" spans="1:26" ht="34.5" customHeight="1">
      <c r="A834" s="140"/>
      <c r="B834" s="140"/>
      <c r="C834" s="140"/>
      <c r="D834" s="140"/>
      <c r="E834" s="140"/>
      <c r="F834" s="140"/>
      <c r="G834" s="140"/>
      <c r="H834" s="140"/>
      <c r="I834" s="140"/>
      <c r="J834" s="140"/>
      <c r="K834" s="140"/>
      <c r="L834" s="140"/>
      <c r="M834" s="140"/>
      <c r="N834" s="140"/>
      <c r="O834" s="140"/>
      <c r="P834" s="140"/>
      <c r="Q834" s="140"/>
      <c r="R834" s="140"/>
      <c r="S834" s="140"/>
      <c r="T834" s="140"/>
      <c r="U834" s="140"/>
      <c r="V834" s="140"/>
      <c r="W834" s="140"/>
      <c r="X834" s="140"/>
      <c r="Y834" s="140"/>
      <c r="Z834" s="140"/>
    </row>
    <row r="835" spans="1:26" ht="34.5" customHeight="1">
      <c r="A835" s="140"/>
      <c r="B835" s="140"/>
      <c r="C835" s="140"/>
      <c r="D835" s="140"/>
      <c r="E835" s="140"/>
      <c r="F835" s="140"/>
      <c r="G835" s="140"/>
      <c r="H835" s="140"/>
      <c r="I835" s="140"/>
      <c r="J835" s="140"/>
      <c r="K835" s="140"/>
      <c r="L835" s="140"/>
      <c r="M835" s="140"/>
      <c r="N835" s="140"/>
      <c r="O835" s="140"/>
      <c r="P835" s="140"/>
      <c r="Q835" s="140"/>
      <c r="R835" s="140"/>
      <c r="S835" s="140"/>
      <c r="T835" s="140"/>
      <c r="U835" s="140"/>
      <c r="V835" s="140"/>
      <c r="W835" s="140"/>
      <c r="X835" s="140"/>
      <c r="Y835" s="140"/>
      <c r="Z835" s="140"/>
    </row>
    <row r="836" spans="1:26" ht="34.5" customHeight="1">
      <c r="A836" s="140"/>
      <c r="B836" s="140"/>
      <c r="C836" s="140"/>
      <c r="D836" s="140"/>
      <c r="E836" s="140"/>
      <c r="F836" s="140"/>
      <c r="G836" s="140"/>
      <c r="H836" s="140"/>
      <c r="I836" s="140"/>
      <c r="J836" s="140"/>
      <c r="K836" s="140"/>
      <c r="L836" s="140"/>
      <c r="M836" s="140"/>
      <c r="N836" s="140"/>
      <c r="O836" s="140"/>
      <c r="P836" s="140"/>
      <c r="Q836" s="140"/>
      <c r="R836" s="140"/>
      <c r="S836" s="140"/>
      <c r="T836" s="140"/>
      <c r="U836" s="140"/>
      <c r="V836" s="140"/>
      <c r="W836" s="140"/>
      <c r="X836" s="140"/>
      <c r="Y836" s="140"/>
      <c r="Z836" s="140"/>
    </row>
    <row r="837" spans="1:26" ht="34.5" customHeight="1">
      <c r="A837" s="140"/>
      <c r="B837" s="140"/>
      <c r="C837" s="140"/>
      <c r="D837" s="140"/>
      <c r="E837" s="140"/>
      <c r="F837" s="140"/>
      <c r="G837" s="140"/>
      <c r="H837" s="140"/>
      <c r="I837" s="140"/>
      <c r="J837" s="140"/>
      <c r="K837" s="140"/>
      <c r="L837" s="140"/>
      <c r="M837" s="140"/>
      <c r="N837" s="140"/>
      <c r="O837" s="140"/>
      <c r="P837" s="140"/>
      <c r="Q837" s="140"/>
      <c r="R837" s="140"/>
      <c r="S837" s="140"/>
      <c r="T837" s="140"/>
      <c r="U837" s="140"/>
      <c r="V837" s="140"/>
      <c r="W837" s="140"/>
      <c r="X837" s="140"/>
      <c r="Y837" s="140"/>
      <c r="Z837" s="140"/>
    </row>
    <row r="838" spans="1:26" ht="34.5" customHeight="1">
      <c r="A838" s="140"/>
      <c r="B838" s="140"/>
      <c r="C838" s="140"/>
      <c r="D838" s="140"/>
      <c r="E838" s="140"/>
      <c r="F838" s="140"/>
      <c r="G838" s="140"/>
      <c r="H838" s="140"/>
      <c r="I838" s="140"/>
      <c r="J838" s="140"/>
      <c r="K838" s="140"/>
      <c r="L838" s="140"/>
      <c r="M838" s="140"/>
      <c r="N838" s="140"/>
      <c r="O838" s="140"/>
      <c r="P838" s="140"/>
      <c r="Q838" s="140"/>
      <c r="R838" s="140"/>
      <c r="S838" s="140"/>
      <c r="T838" s="140"/>
      <c r="U838" s="140"/>
      <c r="V838" s="140"/>
      <c r="W838" s="140"/>
      <c r="X838" s="140"/>
      <c r="Y838" s="140"/>
      <c r="Z838" s="140"/>
    </row>
    <row r="839" spans="1:26" ht="34.5" customHeight="1">
      <c r="A839" s="140"/>
      <c r="B839" s="140"/>
      <c r="C839" s="140"/>
      <c r="D839" s="140"/>
      <c r="E839" s="140"/>
      <c r="F839" s="140"/>
      <c r="G839" s="140"/>
      <c r="H839" s="140"/>
      <c r="I839" s="140"/>
      <c r="J839" s="140"/>
      <c r="K839" s="140"/>
      <c r="L839" s="140"/>
      <c r="M839" s="140"/>
      <c r="N839" s="140"/>
      <c r="O839" s="140"/>
      <c r="P839" s="140"/>
      <c r="Q839" s="140"/>
      <c r="R839" s="140"/>
      <c r="S839" s="140"/>
      <c r="T839" s="140"/>
      <c r="U839" s="140"/>
      <c r="V839" s="140"/>
      <c r="W839" s="140"/>
      <c r="X839" s="140"/>
      <c r="Y839" s="140"/>
      <c r="Z839" s="140"/>
    </row>
    <row r="840" spans="1:26" ht="34.5" customHeight="1">
      <c r="A840" s="140"/>
      <c r="B840" s="140"/>
      <c r="C840" s="140"/>
      <c r="D840" s="140"/>
      <c r="E840" s="140"/>
      <c r="F840" s="140"/>
      <c r="G840" s="140"/>
      <c r="H840" s="140"/>
      <c r="I840" s="140"/>
      <c r="J840" s="140"/>
      <c r="K840" s="140"/>
      <c r="L840" s="140"/>
      <c r="M840" s="140"/>
      <c r="N840" s="140"/>
      <c r="O840" s="140"/>
      <c r="P840" s="140"/>
      <c r="Q840" s="140"/>
      <c r="R840" s="140"/>
      <c r="S840" s="140"/>
      <c r="T840" s="140"/>
      <c r="U840" s="140"/>
      <c r="V840" s="140"/>
      <c r="W840" s="140"/>
      <c r="X840" s="140"/>
      <c r="Y840" s="140"/>
      <c r="Z840" s="140"/>
    </row>
    <row r="841" spans="1:26" ht="34.5" customHeight="1">
      <c r="A841" s="140"/>
      <c r="B841" s="140"/>
      <c r="C841" s="140"/>
      <c r="D841" s="140"/>
      <c r="E841" s="140"/>
      <c r="F841" s="140"/>
      <c r="G841" s="140"/>
      <c r="H841" s="140"/>
      <c r="I841" s="140"/>
      <c r="J841" s="140"/>
      <c r="K841" s="140"/>
      <c r="L841" s="140"/>
      <c r="M841" s="140"/>
      <c r="N841" s="140"/>
      <c r="O841" s="140"/>
      <c r="P841" s="140"/>
      <c r="Q841" s="140"/>
      <c r="R841" s="140"/>
      <c r="S841" s="140"/>
      <c r="T841" s="140"/>
      <c r="U841" s="140"/>
      <c r="V841" s="140"/>
      <c r="W841" s="140"/>
      <c r="X841" s="140"/>
      <c r="Y841" s="140"/>
      <c r="Z841" s="140"/>
    </row>
    <row r="842" spans="1:26" ht="34.5" customHeight="1">
      <c r="A842" s="140"/>
      <c r="B842" s="140"/>
      <c r="C842" s="140"/>
      <c r="D842" s="140"/>
      <c r="E842" s="140"/>
      <c r="F842" s="140"/>
      <c r="G842" s="140"/>
      <c r="H842" s="140"/>
      <c r="I842" s="140"/>
      <c r="J842" s="140"/>
      <c r="K842" s="140"/>
      <c r="L842" s="140"/>
      <c r="M842" s="140"/>
      <c r="N842" s="140"/>
      <c r="O842" s="140"/>
      <c r="P842" s="140"/>
      <c r="Q842" s="140"/>
      <c r="R842" s="140"/>
      <c r="S842" s="140"/>
      <c r="T842" s="140"/>
      <c r="U842" s="140"/>
      <c r="V842" s="140"/>
      <c r="W842" s="140"/>
      <c r="X842" s="140"/>
      <c r="Y842" s="140"/>
      <c r="Z842" s="140"/>
    </row>
    <row r="843" spans="1:26" ht="34.5" customHeight="1">
      <c r="A843" s="140"/>
      <c r="B843" s="140"/>
      <c r="C843" s="140"/>
      <c r="D843" s="140"/>
      <c r="E843" s="140"/>
      <c r="F843" s="140"/>
      <c r="G843" s="140"/>
      <c r="H843" s="140"/>
      <c r="I843" s="140"/>
      <c r="J843" s="140"/>
      <c r="K843" s="140"/>
      <c r="L843" s="140"/>
      <c r="M843" s="140"/>
      <c r="N843" s="140"/>
      <c r="O843" s="140"/>
      <c r="P843" s="140"/>
      <c r="Q843" s="140"/>
      <c r="R843" s="140"/>
      <c r="S843" s="140"/>
      <c r="T843" s="140"/>
      <c r="U843" s="140"/>
      <c r="V843" s="140"/>
      <c r="W843" s="140"/>
      <c r="X843" s="140"/>
      <c r="Y843" s="140"/>
      <c r="Z843" s="140"/>
    </row>
    <row r="844" spans="1:26" ht="34.5" customHeight="1">
      <c r="A844" s="140"/>
      <c r="B844" s="140"/>
      <c r="C844" s="140"/>
      <c r="D844" s="140"/>
      <c r="E844" s="140"/>
      <c r="F844" s="140"/>
      <c r="G844" s="140"/>
      <c r="H844" s="140"/>
      <c r="I844" s="140"/>
      <c r="J844" s="140"/>
      <c r="K844" s="140"/>
      <c r="L844" s="140"/>
      <c r="M844" s="140"/>
      <c r="N844" s="140"/>
      <c r="O844" s="140"/>
      <c r="P844" s="140"/>
      <c r="Q844" s="140"/>
      <c r="R844" s="140"/>
      <c r="S844" s="140"/>
      <c r="T844" s="140"/>
      <c r="U844" s="140"/>
      <c r="V844" s="140"/>
      <c r="W844" s="140"/>
      <c r="X844" s="140"/>
      <c r="Y844" s="140"/>
      <c r="Z844" s="140"/>
    </row>
    <row r="845" spans="1:26" ht="34.5" customHeight="1">
      <c r="A845" s="140"/>
      <c r="B845" s="140"/>
      <c r="C845" s="140"/>
      <c r="D845" s="140"/>
      <c r="E845" s="140"/>
      <c r="F845" s="140"/>
      <c r="G845" s="140"/>
      <c r="H845" s="140"/>
      <c r="I845" s="140"/>
      <c r="J845" s="140"/>
      <c r="K845" s="140"/>
      <c r="L845" s="140"/>
      <c r="M845" s="140"/>
      <c r="N845" s="140"/>
      <c r="O845" s="140"/>
      <c r="P845" s="140"/>
      <c r="Q845" s="140"/>
      <c r="R845" s="140"/>
      <c r="S845" s="140"/>
      <c r="T845" s="140"/>
      <c r="U845" s="140"/>
      <c r="V845" s="140"/>
      <c r="W845" s="140"/>
      <c r="X845" s="140"/>
      <c r="Y845" s="140"/>
      <c r="Z845" s="140"/>
    </row>
    <row r="846" spans="1:26" ht="34.5" customHeight="1">
      <c r="A846" s="140"/>
      <c r="B846" s="140"/>
      <c r="C846" s="140"/>
      <c r="D846" s="140"/>
      <c r="E846" s="140"/>
      <c r="F846" s="140"/>
      <c r="G846" s="140"/>
      <c r="H846" s="140"/>
      <c r="I846" s="140"/>
      <c r="J846" s="140"/>
      <c r="K846" s="140"/>
      <c r="L846" s="140"/>
      <c r="M846" s="140"/>
      <c r="N846" s="140"/>
      <c r="O846" s="140"/>
      <c r="P846" s="140"/>
      <c r="Q846" s="140"/>
      <c r="R846" s="140"/>
      <c r="S846" s="140"/>
      <c r="T846" s="140"/>
      <c r="U846" s="140"/>
      <c r="V846" s="140"/>
      <c r="W846" s="140"/>
      <c r="X846" s="140"/>
      <c r="Y846" s="140"/>
      <c r="Z846" s="140"/>
    </row>
    <row r="847" spans="1:26" ht="34.5" customHeight="1">
      <c r="A847" s="140"/>
      <c r="B847" s="140"/>
      <c r="C847" s="140"/>
      <c r="D847" s="140"/>
      <c r="E847" s="140"/>
      <c r="F847" s="140"/>
      <c r="G847" s="140"/>
      <c r="H847" s="140"/>
      <c r="I847" s="140"/>
      <c r="J847" s="140"/>
      <c r="K847" s="140"/>
      <c r="L847" s="140"/>
      <c r="M847" s="140"/>
      <c r="N847" s="140"/>
      <c r="O847" s="140"/>
      <c r="P847" s="140"/>
      <c r="Q847" s="140"/>
      <c r="R847" s="140"/>
      <c r="S847" s="140"/>
      <c r="T847" s="140"/>
      <c r="U847" s="140"/>
      <c r="V847" s="140"/>
      <c r="W847" s="140"/>
      <c r="X847" s="140"/>
      <c r="Y847" s="140"/>
      <c r="Z847" s="140"/>
    </row>
    <row r="848" spans="1:26" ht="34.5" customHeight="1">
      <c r="A848" s="140"/>
      <c r="B848" s="140"/>
      <c r="C848" s="140"/>
      <c r="D848" s="140"/>
      <c r="E848" s="140"/>
      <c r="F848" s="140"/>
      <c r="G848" s="140"/>
      <c r="H848" s="140"/>
      <c r="I848" s="140"/>
      <c r="J848" s="140"/>
      <c r="K848" s="140"/>
      <c r="L848" s="140"/>
      <c r="M848" s="140"/>
      <c r="N848" s="140"/>
      <c r="O848" s="140"/>
      <c r="P848" s="140"/>
      <c r="Q848" s="140"/>
      <c r="R848" s="140"/>
      <c r="S848" s="140"/>
      <c r="T848" s="140"/>
      <c r="U848" s="140"/>
      <c r="V848" s="140"/>
      <c r="W848" s="140"/>
      <c r="X848" s="140"/>
      <c r="Y848" s="140"/>
      <c r="Z848" s="140"/>
    </row>
    <row r="849" spans="1:26" ht="34.5" customHeight="1">
      <c r="A849" s="140"/>
      <c r="B849" s="140"/>
      <c r="C849" s="140"/>
      <c r="D849" s="140"/>
      <c r="E849" s="140"/>
      <c r="F849" s="140"/>
      <c r="G849" s="140"/>
      <c r="H849" s="140"/>
      <c r="I849" s="140"/>
      <c r="J849" s="140"/>
      <c r="K849" s="140"/>
      <c r="L849" s="140"/>
      <c r="M849" s="140"/>
      <c r="N849" s="140"/>
      <c r="O849" s="140"/>
      <c r="P849" s="140"/>
      <c r="Q849" s="140"/>
      <c r="R849" s="140"/>
      <c r="S849" s="140"/>
      <c r="T849" s="140"/>
      <c r="U849" s="140"/>
      <c r="V849" s="140"/>
      <c r="W849" s="140"/>
      <c r="X849" s="140"/>
      <c r="Y849" s="140"/>
      <c r="Z849" s="140"/>
    </row>
    <row r="850" spans="1:26" ht="34.5" customHeight="1">
      <c r="A850" s="140"/>
      <c r="B850" s="140"/>
      <c r="C850" s="140"/>
      <c r="D850" s="140"/>
      <c r="E850" s="140"/>
      <c r="F850" s="140"/>
      <c r="G850" s="140"/>
      <c r="H850" s="140"/>
      <c r="I850" s="140"/>
      <c r="J850" s="140"/>
      <c r="K850" s="140"/>
      <c r="L850" s="140"/>
      <c r="M850" s="140"/>
      <c r="N850" s="140"/>
      <c r="O850" s="140"/>
      <c r="P850" s="140"/>
      <c r="Q850" s="140"/>
      <c r="R850" s="140"/>
      <c r="S850" s="140"/>
      <c r="T850" s="140"/>
      <c r="U850" s="140"/>
      <c r="V850" s="140"/>
      <c r="W850" s="140"/>
      <c r="X850" s="140"/>
      <c r="Y850" s="140"/>
      <c r="Z850" s="140"/>
    </row>
    <row r="851" spans="1:26" ht="34.5" customHeight="1">
      <c r="A851" s="140"/>
      <c r="B851" s="140"/>
      <c r="C851" s="140"/>
      <c r="D851" s="140"/>
      <c r="E851" s="140"/>
      <c r="F851" s="140"/>
      <c r="G851" s="140"/>
      <c r="H851" s="140"/>
      <c r="I851" s="140"/>
      <c r="J851" s="140"/>
      <c r="K851" s="140"/>
      <c r="L851" s="140"/>
      <c r="M851" s="140"/>
      <c r="N851" s="140"/>
      <c r="O851" s="140"/>
      <c r="P851" s="140"/>
      <c r="Q851" s="140"/>
      <c r="R851" s="140"/>
      <c r="S851" s="140"/>
      <c r="T851" s="140"/>
      <c r="U851" s="140"/>
      <c r="V851" s="140"/>
      <c r="W851" s="140"/>
      <c r="X851" s="140"/>
      <c r="Y851" s="140"/>
      <c r="Z851" s="140"/>
    </row>
    <row r="852" spans="1:26" ht="34.5" customHeight="1">
      <c r="A852" s="140"/>
      <c r="B852" s="140"/>
      <c r="C852" s="140"/>
      <c r="D852" s="140"/>
      <c r="E852" s="140"/>
      <c r="F852" s="140"/>
      <c r="G852" s="140"/>
      <c r="H852" s="140"/>
      <c r="I852" s="140"/>
      <c r="J852" s="140"/>
      <c r="K852" s="140"/>
      <c r="L852" s="140"/>
      <c r="M852" s="140"/>
      <c r="N852" s="140"/>
      <c r="O852" s="140"/>
      <c r="P852" s="140"/>
      <c r="Q852" s="140"/>
      <c r="R852" s="140"/>
      <c r="S852" s="140"/>
      <c r="T852" s="140"/>
      <c r="U852" s="140"/>
      <c r="V852" s="140"/>
      <c r="W852" s="140"/>
      <c r="X852" s="140"/>
      <c r="Y852" s="140"/>
      <c r="Z852" s="140"/>
    </row>
    <row r="853" spans="1:26" ht="34.5" customHeight="1">
      <c r="A853" s="140"/>
      <c r="B853" s="140"/>
      <c r="C853" s="140"/>
      <c r="D853" s="140"/>
      <c r="E853" s="140"/>
      <c r="F853" s="140"/>
      <c r="G853" s="140"/>
      <c r="H853" s="140"/>
      <c r="I853" s="140"/>
      <c r="J853" s="140"/>
      <c r="K853" s="140"/>
      <c r="L853" s="140"/>
      <c r="M853" s="140"/>
      <c r="N853" s="140"/>
      <c r="O853" s="140"/>
      <c r="P853" s="140"/>
      <c r="Q853" s="140"/>
      <c r="R853" s="140"/>
      <c r="S853" s="140"/>
      <c r="T853" s="140"/>
      <c r="U853" s="140"/>
      <c r="V853" s="140"/>
      <c r="W853" s="140"/>
      <c r="X853" s="140"/>
      <c r="Y853" s="140"/>
      <c r="Z853" s="140"/>
    </row>
    <row r="854" spans="1:26" ht="34.5" customHeight="1">
      <c r="A854" s="140"/>
      <c r="B854" s="140"/>
      <c r="C854" s="140"/>
      <c r="D854" s="140"/>
      <c r="E854" s="140"/>
      <c r="F854" s="140"/>
      <c r="G854" s="140"/>
      <c r="H854" s="140"/>
      <c r="I854" s="140"/>
      <c r="J854" s="140"/>
      <c r="K854" s="140"/>
      <c r="L854" s="140"/>
      <c r="M854" s="140"/>
      <c r="N854" s="140"/>
      <c r="O854" s="140"/>
      <c r="P854" s="140"/>
      <c r="Q854" s="140"/>
      <c r="R854" s="140"/>
      <c r="S854" s="140"/>
      <c r="T854" s="140"/>
      <c r="U854" s="140"/>
      <c r="V854" s="140"/>
      <c r="W854" s="140"/>
      <c r="X854" s="140"/>
      <c r="Y854" s="140"/>
      <c r="Z854" s="140"/>
    </row>
    <row r="855" spans="1:26" ht="34.5" customHeight="1">
      <c r="A855" s="140"/>
      <c r="B855" s="140"/>
      <c r="C855" s="140"/>
      <c r="D855" s="140"/>
      <c r="E855" s="140"/>
      <c r="F855" s="140"/>
      <c r="G855" s="140"/>
      <c r="H855" s="140"/>
      <c r="I855" s="140"/>
      <c r="J855" s="140"/>
      <c r="K855" s="140"/>
      <c r="L855" s="140"/>
      <c r="M855" s="140"/>
      <c r="N855" s="140"/>
      <c r="O855" s="140"/>
      <c r="P855" s="140"/>
      <c r="Q855" s="140"/>
      <c r="R855" s="140"/>
      <c r="S855" s="140"/>
      <c r="T855" s="140"/>
      <c r="U855" s="140"/>
      <c r="V855" s="140"/>
      <c r="W855" s="140"/>
      <c r="X855" s="140"/>
      <c r="Y855" s="140"/>
      <c r="Z855" s="140"/>
    </row>
    <row r="856" spans="1:26" ht="34.5" customHeight="1">
      <c r="A856" s="140"/>
      <c r="B856" s="140"/>
      <c r="C856" s="140"/>
      <c r="D856" s="140"/>
      <c r="E856" s="140"/>
      <c r="F856" s="140"/>
      <c r="G856" s="140"/>
      <c r="H856" s="140"/>
      <c r="I856" s="140"/>
      <c r="J856" s="140"/>
      <c r="K856" s="140"/>
      <c r="L856" s="140"/>
      <c r="M856" s="140"/>
      <c r="N856" s="140"/>
      <c r="O856" s="140"/>
      <c r="P856" s="140"/>
      <c r="Q856" s="140"/>
      <c r="R856" s="140"/>
      <c r="S856" s="140"/>
      <c r="T856" s="140"/>
      <c r="U856" s="140"/>
      <c r="V856" s="140"/>
      <c r="W856" s="140"/>
      <c r="X856" s="140"/>
      <c r="Y856" s="140"/>
      <c r="Z856" s="140"/>
    </row>
    <row r="857" spans="1:26" ht="34.5" customHeight="1">
      <c r="A857" s="140"/>
      <c r="B857" s="140"/>
      <c r="C857" s="140"/>
      <c r="D857" s="140"/>
      <c r="E857" s="140"/>
      <c r="F857" s="140"/>
      <c r="G857" s="140"/>
      <c r="H857" s="140"/>
      <c r="I857" s="140"/>
      <c r="J857" s="140"/>
      <c r="K857" s="140"/>
      <c r="L857" s="140"/>
      <c r="M857" s="140"/>
      <c r="N857" s="140"/>
      <c r="O857" s="140"/>
      <c r="P857" s="140"/>
      <c r="Q857" s="140"/>
      <c r="R857" s="140"/>
      <c r="S857" s="140"/>
      <c r="T857" s="140"/>
      <c r="U857" s="140"/>
      <c r="V857" s="140"/>
      <c r="W857" s="140"/>
      <c r="X857" s="140"/>
      <c r="Y857" s="140"/>
      <c r="Z857" s="140"/>
    </row>
    <row r="858" spans="1:26" ht="34.5" customHeight="1">
      <c r="A858" s="140"/>
      <c r="B858" s="140"/>
      <c r="C858" s="140"/>
      <c r="D858" s="140"/>
      <c r="E858" s="140"/>
      <c r="F858" s="140"/>
      <c r="G858" s="140"/>
      <c r="H858" s="140"/>
      <c r="I858" s="140"/>
      <c r="J858" s="140"/>
      <c r="K858" s="140"/>
      <c r="L858" s="140"/>
      <c r="M858" s="140"/>
      <c r="N858" s="140"/>
      <c r="O858" s="140"/>
      <c r="P858" s="140"/>
      <c r="Q858" s="140"/>
      <c r="R858" s="140"/>
      <c r="S858" s="140"/>
      <c r="T858" s="140"/>
      <c r="U858" s="140"/>
      <c r="V858" s="140"/>
      <c r="W858" s="140"/>
      <c r="X858" s="140"/>
      <c r="Y858" s="140"/>
      <c r="Z858" s="140"/>
    </row>
    <row r="859" spans="1:26" ht="34.5" customHeight="1">
      <c r="A859" s="140"/>
      <c r="B859" s="140"/>
      <c r="C859" s="140"/>
      <c r="D859" s="140"/>
      <c r="E859" s="140"/>
      <c r="F859" s="140"/>
      <c r="G859" s="140"/>
      <c r="H859" s="140"/>
      <c r="I859" s="140"/>
      <c r="J859" s="140"/>
      <c r="K859" s="140"/>
      <c r="L859" s="140"/>
      <c r="M859" s="140"/>
      <c r="N859" s="140"/>
      <c r="O859" s="140"/>
      <c r="P859" s="140"/>
      <c r="Q859" s="140"/>
      <c r="R859" s="140"/>
      <c r="S859" s="140"/>
      <c r="T859" s="140"/>
      <c r="U859" s="140"/>
      <c r="V859" s="140"/>
      <c r="W859" s="140"/>
      <c r="X859" s="140"/>
      <c r="Y859" s="140"/>
      <c r="Z859" s="140"/>
    </row>
    <row r="860" spans="1:26" ht="34.5" customHeight="1">
      <c r="A860" s="140"/>
      <c r="B860" s="140"/>
      <c r="C860" s="140"/>
      <c r="D860" s="140"/>
      <c r="E860" s="140"/>
      <c r="F860" s="140"/>
      <c r="G860" s="140"/>
      <c r="H860" s="140"/>
      <c r="I860" s="140"/>
      <c r="J860" s="140"/>
      <c r="K860" s="140"/>
      <c r="L860" s="140"/>
      <c r="M860" s="140"/>
      <c r="N860" s="140"/>
      <c r="O860" s="140"/>
      <c r="P860" s="140"/>
      <c r="Q860" s="140"/>
      <c r="R860" s="140"/>
      <c r="S860" s="140"/>
      <c r="T860" s="140"/>
      <c r="U860" s="140"/>
      <c r="V860" s="140"/>
      <c r="W860" s="140"/>
      <c r="X860" s="140"/>
      <c r="Y860" s="140"/>
      <c r="Z860" s="140"/>
    </row>
    <row r="861" spans="1:26" ht="34.5" customHeight="1">
      <c r="A861" s="140"/>
      <c r="B861" s="140"/>
      <c r="C861" s="140"/>
      <c r="D861" s="140"/>
      <c r="E861" s="140"/>
      <c r="F861" s="140"/>
      <c r="G861" s="140"/>
      <c r="H861" s="140"/>
      <c r="I861" s="140"/>
      <c r="J861" s="140"/>
      <c r="K861" s="140"/>
      <c r="L861" s="140"/>
      <c r="M861" s="140"/>
      <c r="N861" s="140"/>
      <c r="O861" s="140"/>
      <c r="P861" s="140"/>
      <c r="Q861" s="140"/>
      <c r="R861" s="140"/>
      <c r="S861" s="140"/>
      <c r="T861" s="140"/>
      <c r="U861" s="140"/>
      <c r="V861" s="140"/>
      <c r="W861" s="140"/>
      <c r="X861" s="140"/>
      <c r="Y861" s="140"/>
      <c r="Z861" s="140"/>
    </row>
    <row r="862" spans="1:26" ht="34.5" customHeight="1">
      <c r="A862" s="140"/>
      <c r="B862" s="140"/>
      <c r="C862" s="140"/>
      <c r="D862" s="140"/>
      <c r="E862" s="140"/>
      <c r="F862" s="140"/>
      <c r="G862" s="140"/>
      <c r="H862" s="140"/>
      <c r="I862" s="140"/>
      <c r="J862" s="140"/>
      <c r="K862" s="140"/>
      <c r="L862" s="140"/>
      <c r="M862" s="140"/>
      <c r="N862" s="140"/>
      <c r="O862" s="140"/>
      <c r="P862" s="140"/>
      <c r="Q862" s="140"/>
      <c r="R862" s="140"/>
      <c r="S862" s="140"/>
      <c r="T862" s="140"/>
      <c r="U862" s="140"/>
      <c r="V862" s="140"/>
      <c r="W862" s="140"/>
      <c r="X862" s="140"/>
      <c r="Y862" s="140"/>
      <c r="Z862" s="140"/>
    </row>
    <row r="863" spans="1:26" ht="34.5" customHeight="1">
      <c r="A863" s="140"/>
      <c r="B863" s="140"/>
      <c r="C863" s="140"/>
      <c r="D863" s="140"/>
      <c r="E863" s="140"/>
      <c r="F863" s="140"/>
      <c r="G863" s="140"/>
      <c r="H863" s="140"/>
      <c r="I863" s="140"/>
      <c r="J863" s="140"/>
      <c r="K863" s="140"/>
      <c r="L863" s="140"/>
      <c r="M863" s="140"/>
      <c r="N863" s="140"/>
      <c r="O863" s="140"/>
      <c r="P863" s="140"/>
      <c r="Q863" s="140"/>
      <c r="R863" s="140"/>
      <c r="S863" s="140"/>
      <c r="T863" s="140"/>
      <c r="U863" s="140"/>
      <c r="V863" s="140"/>
      <c r="W863" s="140"/>
      <c r="X863" s="140"/>
      <c r="Y863" s="140"/>
      <c r="Z863" s="140"/>
    </row>
    <row r="864" spans="1:26" ht="34.5" customHeight="1">
      <c r="A864" s="140"/>
      <c r="B864" s="140"/>
      <c r="C864" s="140"/>
      <c r="D864" s="140"/>
      <c r="E864" s="140"/>
      <c r="F864" s="140"/>
      <c r="G864" s="140"/>
      <c r="H864" s="140"/>
      <c r="I864" s="140"/>
      <c r="J864" s="140"/>
      <c r="K864" s="140"/>
      <c r="L864" s="140"/>
      <c r="M864" s="140"/>
      <c r="N864" s="140"/>
      <c r="O864" s="140"/>
      <c r="P864" s="140"/>
      <c r="Q864" s="140"/>
      <c r="R864" s="140"/>
      <c r="S864" s="140"/>
      <c r="T864" s="140"/>
      <c r="U864" s="140"/>
      <c r="V864" s="140"/>
      <c r="W864" s="140"/>
      <c r="X864" s="140"/>
      <c r="Y864" s="140"/>
      <c r="Z864" s="140"/>
    </row>
    <row r="865" spans="1:26" ht="34.5" customHeight="1">
      <c r="A865" s="140"/>
      <c r="B865" s="140"/>
      <c r="C865" s="140"/>
      <c r="D865" s="140"/>
      <c r="E865" s="140"/>
      <c r="F865" s="140"/>
      <c r="G865" s="140"/>
      <c r="H865" s="140"/>
      <c r="I865" s="140"/>
      <c r="J865" s="140"/>
      <c r="K865" s="140"/>
      <c r="L865" s="140"/>
      <c r="M865" s="140"/>
      <c r="N865" s="140"/>
      <c r="O865" s="140"/>
      <c r="P865" s="140"/>
      <c r="Q865" s="140"/>
      <c r="R865" s="140"/>
      <c r="S865" s="140"/>
      <c r="T865" s="140"/>
      <c r="U865" s="140"/>
      <c r="V865" s="140"/>
      <c r="W865" s="140"/>
      <c r="X865" s="140"/>
      <c r="Y865" s="140"/>
      <c r="Z865" s="140"/>
    </row>
    <row r="866" spans="1:26" ht="34.5" customHeight="1">
      <c r="A866" s="140"/>
      <c r="B866" s="140"/>
      <c r="C866" s="140"/>
      <c r="D866" s="140"/>
      <c r="E866" s="140"/>
      <c r="F866" s="140"/>
      <c r="G866" s="140"/>
      <c r="H866" s="140"/>
      <c r="I866" s="140"/>
      <c r="J866" s="140"/>
      <c r="K866" s="140"/>
      <c r="L866" s="140"/>
      <c r="M866" s="140"/>
      <c r="N866" s="140"/>
      <c r="O866" s="140"/>
      <c r="P866" s="140"/>
      <c r="Q866" s="140"/>
      <c r="R866" s="140"/>
      <c r="S866" s="140"/>
      <c r="T866" s="140"/>
      <c r="U866" s="140"/>
      <c r="V866" s="140"/>
      <c r="W866" s="140"/>
      <c r="X866" s="140"/>
      <c r="Y866" s="140"/>
      <c r="Z866" s="140"/>
    </row>
    <row r="867" spans="1:26" ht="34.5" customHeight="1">
      <c r="A867" s="140"/>
      <c r="B867" s="140"/>
      <c r="C867" s="140"/>
      <c r="D867" s="140"/>
      <c r="E867" s="140"/>
      <c r="F867" s="140"/>
      <c r="G867" s="140"/>
      <c r="H867" s="140"/>
      <c r="I867" s="140"/>
      <c r="J867" s="140"/>
      <c r="K867" s="140"/>
      <c r="L867" s="140"/>
      <c r="M867" s="140"/>
      <c r="N867" s="140"/>
      <c r="O867" s="140"/>
      <c r="P867" s="140"/>
      <c r="Q867" s="140"/>
      <c r="R867" s="140"/>
      <c r="S867" s="140"/>
      <c r="T867" s="140"/>
      <c r="U867" s="140"/>
      <c r="V867" s="140"/>
      <c r="W867" s="140"/>
      <c r="X867" s="140"/>
      <c r="Y867" s="140"/>
      <c r="Z867" s="140"/>
    </row>
    <row r="868" spans="1:26" ht="34.5" customHeight="1">
      <c r="A868" s="140"/>
      <c r="B868" s="140"/>
      <c r="C868" s="140"/>
      <c r="D868" s="140"/>
      <c r="E868" s="140"/>
      <c r="F868" s="140"/>
      <c r="G868" s="140"/>
      <c r="H868" s="140"/>
      <c r="I868" s="140"/>
      <c r="J868" s="140"/>
      <c r="K868" s="140"/>
      <c r="L868" s="140"/>
      <c r="M868" s="140"/>
      <c r="N868" s="140"/>
      <c r="O868" s="140"/>
      <c r="P868" s="140"/>
      <c r="Q868" s="140"/>
      <c r="R868" s="140"/>
      <c r="S868" s="140"/>
      <c r="T868" s="140"/>
      <c r="U868" s="140"/>
      <c r="V868" s="140"/>
      <c r="W868" s="140"/>
      <c r="X868" s="140"/>
      <c r="Y868" s="140"/>
      <c r="Z868" s="140"/>
    </row>
    <row r="869" spans="1:26" ht="34.5" customHeight="1">
      <c r="A869" s="140"/>
      <c r="B869" s="140"/>
      <c r="C869" s="140"/>
      <c r="D869" s="140"/>
      <c r="E869" s="140"/>
      <c r="F869" s="140"/>
      <c r="G869" s="140"/>
      <c r="H869" s="140"/>
      <c r="I869" s="140"/>
      <c r="J869" s="140"/>
      <c r="K869" s="140"/>
      <c r="L869" s="140"/>
      <c r="M869" s="140"/>
      <c r="N869" s="140"/>
      <c r="O869" s="140"/>
      <c r="P869" s="140"/>
      <c r="Q869" s="140"/>
      <c r="R869" s="140"/>
      <c r="S869" s="140"/>
      <c r="T869" s="140"/>
      <c r="U869" s="140"/>
      <c r="V869" s="140"/>
      <c r="W869" s="140"/>
      <c r="X869" s="140"/>
      <c r="Y869" s="140"/>
      <c r="Z869" s="140"/>
    </row>
    <row r="870" spans="1:26" ht="34.5" customHeight="1">
      <c r="A870" s="140"/>
      <c r="B870" s="140"/>
      <c r="C870" s="140"/>
      <c r="D870" s="140"/>
      <c r="E870" s="140"/>
      <c r="F870" s="140"/>
      <c r="G870" s="140"/>
      <c r="H870" s="140"/>
      <c r="I870" s="140"/>
      <c r="J870" s="140"/>
      <c r="K870" s="140"/>
      <c r="L870" s="140"/>
      <c r="M870" s="140"/>
      <c r="N870" s="140"/>
      <c r="O870" s="140"/>
      <c r="P870" s="140"/>
      <c r="Q870" s="140"/>
      <c r="R870" s="140"/>
      <c r="S870" s="140"/>
      <c r="T870" s="140"/>
      <c r="U870" s="140"/>
      <c r="V870" s="140"/>
      <c r="W870" s="140"/>
      <c r="X870" s="140"/>
      <c r="Y870" s="140"/>
      <c r="Z870" s="140"/>
    </row>
    <row r="871" spans="1:26" ht="34.5" customHeight="1">
      <c r="A871" s="140"/>
      <c r="B871" s="140"/>
      <c r="C871" s="140"/>
      <c r="D871" s="140"/>
      <c r="E871" s="140"/>
      <c r="F871" s="140"/>
      <c r="G871" s="140"/>
      <c r="H871" s="140"/>
      <c r="I871" s="140"/>
      <c r="J871" s="140"/>
      <c r="K871" s="140"/>
      <c r="L871" s="140"/>
      <c r="M871" s="140"/>
      <c r="N871" s="140"/>
      <c r="O871" s="140"/>
      <c r="P871" s="140"/>
      <c r="Q871" s="140"/>
      <c r="R871" s="140"/>
      <c r="S871" s="140"/>
      <c r="T871" s="140"/>
      <c r="U871" s="140"/>
      <c r="V871" s="140"/>
      <c r="W871" s="140"/>
      <c r="X871" s="140"/>
      <c r="Y871" s="140"/>
      <c r="Z871" s="140"/>
    </row>
    <row r="872" spans="1:26" ht="34.5" customHeight="1">
      <c r="A872" s="140"/>
      <c r="B872" s="140"/>
      <c r="C872" s="140"/>
      <c r="D872" s="140"/>
      <c r="E872" s="140"/>
      <c r="F872" s="140"/>
      <c r="G872" s="140"/>
      <c r="H872" s="140"/>
      <c r="I872" s="140"/>
      <c r="J872" s="140"/>
      <c r="K872" s="140"/>
      <c r="L872" s="140"/>
      <c r="M872" s="140"/>
      <c r="N872" s="140"/>
      <c r="O872" s="140"/>
      <c r="P872" s="140"/>
      <c r="Q872" s="140"/>
      <c r="R872" s="140"/>
      <c r="S872" s="140"/>
      <c r="T872" s="140"/>
      <c r="U872" s="140"/>
      <c r="V872" s="140"/>
      <c r="W872" s="140"/>
      <c r="X872" s="140"/>
      <c r="Y872" s="140"/>
      <c r="Z872" s="140"/>
    </row>
    <row r="873" spans="1:26" ht="34.5" customHeight="1">
      <c r="A873" s="140"/>
      <c r="B873" s="140"/>
      <c r="C873" s="140"/>
      <c r="D873" s="140"/>
      <c r="E873" s="140"/>
      <c r="F873" s="140"/>
      <c r="G873" s="140"/>
      <c r="H873" s="140"/>
      <c r="I873" s="140"/>
      <c r="J873" s="140"/>
      <c r="K873" s="140"/>
      <c r="L873" s="140"/>
      <c r="M873" s="140"/>
      <c r="N873" s="140"/>
      <c r="O873" s="140"/>
      <c r="P873" s="140"/>
      <c r="Q873" s="140"/>
      <c r="R873" s="140"/>
      <c r="S873" s="140"/>
      <c r="T873" s="140"/>
      <c r="U873" s="140"/>
      <c r="V873" s="140"/>
      <c r="W873" s="140"/>
      <c r="X873" s="140"/>
      <c r="Y873" s="140"/>
      <c r="Z873" s="140"/>
    </row>
    <row r="874" spans="1:26" ht="34.5" customHeight="1">
      <c r="A874" s="140"/>
      <c r="B874" s="140"/>
      <c r="C874" s="140"/>
      <c r="D874" s="140"/>
      <c r="E874" s="140"/>
      <c r="F874" s="140"/>
      <c r="G874" s="140"/>
      <c r="H874" s="140"/>
      <c r="I874" s="140"/>
      <c r="J874" s="140"/>
      <c r="K874" s="140"/>
      <c r="L874" s="140"/>
      <c r="M874" s="140"/>
      <c r="N874" s="140"/>
      <c r="O874" s="140"/>
      <c r="P874" s="140"/>
      <c r="Q874" s="140"/>
      <c r="R874" s="140"/>
      <c r="S874" s="140"/>
      <c r="T874" s="140"/>
      <c r="U874" s="140"/>
      <c r="V874" s="140"/>
      <c r="W874" s="140"/>
      <c r="X874" s="140"/>
      <c r="Y874" s="140"/>
      <c r="Z874" s="140"/>
    </row>
    <row r="875" spans="1:26" ht="34.5" customHeight="1">
      <c r="A875" s="140"/>
      <c r="B875" s="140"/>
      <c r="C875" s="140"/>
      <c r="D875" s="140"/>
      <c r="E875" s="140"/>
      <c r="F875" s="140"/>
      <c r="G875" s="140"/>
      <c r="H875" s="140"/>
      <c r="I875" s="140"/>
      <c r="J875" s="140"/>
      <c r="K875" s="140"/>
      <c r="L875" s="140"/>
      <c r="M875" s="140"/>
      <c r="N875" s="140"/>
      <c r="O875" s="140"/>
      <c r="P875" s="140"/>
      <c r="Q875" s="140"/>
      <c r="R875" s="140"/>
      <c r="S875" s="140"/>
      <c r="T875" s="140"/>
      <c r="U875" s="140"/>
      <c r="V875" s="140"/>
      <c r="W875" s="140"/>
      <c r="X875" s="140"/>
      <c r="Y875" s="140"/>
      <c r="Z875" s="140"/>
    </row>
    <row r="876" spans="1:26" ht="34.5" customHeight="1">
      <c r="A876" s="140"/>
      <c r="B876" s="140"/>
      <c r="C876" s="140"/>
      <c r="D876" s="140"/>
      <c r="E876" s="140"/>
      <c r="F876" s="140"/>
      <c r="G876" s="140"/>
      <c r="H876" s="140"/>
      <c r="I876" s="140"/>
      <c r="J876" s="140"/>
      <c r="K876" s="140"/>
      <c r="L876" s="140"/>
      <c r="M876" s="140"/>
      <c r="N876" s="140"/>
      <c r="O876" s="140"/>
      <c r="P876" s="140"/>
      <c r="Q876" s="140"/>
      <c r="R876" s="140"/>
      <c r="S876" s="140"/>
      <c r="T876" s="140"/>
      <c r="U876" s="140"/>
      <c r="V876" s="140"/>
      <c r="W876" s="140"/>
      <c r="X876" s="140"/>
      <c r="Y876" s="140"/>
      <c r="Z876" s="140"/>
    </row>
    <row r="877" spans="1:26" ht="34.5" customHeight="1">
      <c r="A877" s="140"/>
      <c r="B877" s="140"/>
      <c r="C877" s="140"/>
      <c r="D877" s="140"/>
      <c r="E877" s="140"/>
      <c r="F877" s="140"/>
      <c r="G877" s="140"/>
      <c r="H877" s="140"/>
      <c r="I877" s="140"/>
      <c r="J877" s="140"/>
      <c r="K877" s="140"/>
      <c r="L877" s="140"/>
      <c r="M877" s="140"/>
      <c r="N877" s="140"/>
      <c r="O877" s="140"/>
      <c r="P877" s="140"/>
      <c r="Q877" s="140"/>
      <c r="R877" s="140"/>
      <c r="S877" s="140"/>
      <c r="T877" s="140"/>
      <c r="U877" s="140"/>
      <c r="V877" s="140"/>
      <c r="W877" s="140"/>
      <c r="X877" s="140"/>
      <c r="Y877" s="140"/>
      <c r="Z877" s="140"/>
    </row>
    <row r="878" spans="1:26" ht="34.5" customHeight="1">
      <c r="A878" s="140"/>
      <c r="B878" s="140"/>
      <c r="C878" s="140"/>
      <c r="D878" s="140"/>
      <c r="E878" s="140"/>
      <c r="F878" s="140"/>
      <c r="G878" s="140"/>
      <c r="H878" s="140"/>
      <c r="I878" s="140"/>
      <c r="J878" s="140"/>
      <c r="K878" s="140"/>
      <c r="L878" s="140"/>
      <c r="M878" s="140"/>
      <c r="N878" s="140"/>
      <c r="O878" s="140"/>
      <c r="P878" s="140"/>
      <c r="Q878" s="140"/>
      <c r="R878" s="140"/>
      <c r="S878" s="140"/>
      <c r="T878" s="140"/>
      <c r="U878" s="140"/>
      <c r="V878" s="140"/>
      <c r="W878" s="140"/>
      <c r="X878" s="140"/>
      <c r="Y878" s="140"/>
      <c r="Z878" s="140"/>
    </row>
    <row r="879" spans="1:26" ht="34.5" customHeight="1">
      <c r="A879" s="140"/>
      <c r="B879" s="140"/>
      <c r="C879" s="140"/>
      <c r="D879" s="140"/>
      <c r="E879" s="140"/>
      <c r="F879" s="140"/>
      <c r="G879" s="140"/>
      <c r="H879" s="140"/>
      <c r="I879" s="140"/>
      <c r="J879" s="140"/>
      <c r="K879" s="140"/>
      <c r="L879" s="140"/>
      <c r="M879" s="140"/>
      <c r="N879" s="140"/>
      <c r="O879" s="140"/>
      <c r="P879" s="140"/>
      <c r="Q879" s="140"/>
      <c r="R879" s="140"/>
      <c r="S879" s="140"/>
      <c r="T879" s="140"/>
      <c r="U879" s="140"/>
      <c r="V879" s="140"/>
      <c r="W879" s="140"/>
      <c r="X879" s="140"/>
      <c r="Y879" s="140"/>
      <c r="Z879" s="140"/>
    </row>
    <row r="880" spans="1:26" ht="34.5" customHeight="1">
      <c r="A880" s="140"/>
      <c r="B880" s="140"/>
      <c r="C880" s="140"/>
      <c r="D880" s="140"/>
      <c r="E880" s="140"/>
      <c r="F880" s="140"/>
      <c r="G880" s="140"/>
      <c r="H880" s="140"/>
      <c r="I880" s="140"/>
      <c r="J880" s="140"/>
      <c r="K880" s="140"/>
      <c r="L880" s="140"/>
      <c r="M880" s="140"/>
      <c r="N880" s="140"/>
      <c r="O880" s="140"/>
      <c r="P880" s="140"/>
      <c r="Q880" s="140"/>
      <c r="R880" s="140"/>
      <c r="S880" s="140"/>
      <c r="T880" s="140"/>
      <c r="U880" s="140"/>
      <c r="V880" s="140"/>
      <c r="W880" s="140"/>
      <c r="X880" s="140"/>
      <c r="Y880" s="140"/>
      <c r="Z880" s="140"/>
    </row>
    <row r="881" spans="1:26" ht="34.5" customHeight="1">
      <c r="A881" s="140"/>
      <c r="B881" s="140"/>
      <c r="C881" s="140"/>
      <c r="D881" s="140"/>
      <c r="E881" s="140"/>
      <c r="F881" s="140"/>
      <c r="G881" s="140"/>
      <c r="H881" s="140"/>
      <c r="I881" s="140"/>
      <c r="J881" s="140"/>
      <c r="K881" s="140"/>
      <c r="L881" s="140"/>
      <c r="M881" s="140"/>
      <c r="N881" s="140"/>
      <c r="O881" s="140"/>
      <c r="P881" s="140"/>
      <c r="Q881" s="140"/>
      <c r="R881" s="140"/>
      <c r="S881" s="140"/>
      <c r="T881" s="140"/>
      <c r="U881" s="140"/>
      <c r="V881" s="140"/>
      <c r="W881" s="140"/>
      <c r="X881" s="140"/>
      <c r="Y881" s="140"/>
      <c r="Z881" s="140"/>
    </row>
    <row r="882" spans="1:26" ht="34.5" customHeight="1">
      <c r="A882" s="140"/>
      <c r="B882" s="140"/>
      <c r="C882" s="140"/>
      <c r="D882" s="140"/>
      <c r="E882" s="140"/>
      <c r="F882" s="140"/>
      <c r="G882" s="140"/>
      <c r="H882" s="140"/>
      <c r="I882" s="140"/>
      <c r="J882" s="140"/>
      <c r="K882" s="140"/>
      <c r="L882" s="140"/>
      <c r="M882" s="140"/>
      <c r="N882" s="140"/>
      <c r="O882" s="140"/>
      <c r="P882" s="140"/>
      <c r="Q882" s="140"/>
      <c r="R882" s="140"/>
      <c r="S882" s="140"/>
      <c r="T882" s="140"/>
      <c r="U882" s="140"/>
      <c r="V882" s="140"/>
      <c r="W882" s="140"/>
      <c r="X882" s="140"/>
      <c r="Y882" s="140"/>
      <c r="Z882" s="140"/>
    </row>
    <row r="883" spans="1:26" ht="34.5" customHeight="1">
      <c r="A883" s="140"/>
      <c r="B883" s="140"/>
      <c r="C883" s="140"/>
      <c r="D883" s="140"/>
      <c r="E883" s="140"/>
      <c r="F883" s="140"/>
      <c r="G883" s="140"/>
      <c r="H883" s="140"/>
      <c r="I883" s="140"/>
      <c r="J883" s="140"/>
      <c r="K883" s="140"/>
      <c r="L883" s="140"/>
      <c r="M883" s="140"/>
      <c r="N883" s="140"/>
      <c r="O883" s="140"/>
      <c r="P883" s="140"/>
      <c r="Q883" s="140"/>
      <c r="R883" s="140"/>
      <c r="S883" s="140"/>
      <c r="T883" s="140"/>
      <c r="U883" s="140"/>
      <c r="V883" s="140"/>
      <c r="W883" s="140"/>
      <c r="X883" s="140"/>
      <c r="Y883" s="140"/>
      <c r="Z883" s="140"/>
    </row>
    <row r="884" spans="1:26" ht="34.5" customHeight="1">
      <c r="A884" s="140"/>
      <c r="B884" s="140"/>
      <c r="C884" s="140"/>
      <c r="D884" s="140"/>
      <c r="E884" s="140"/>
      <c r="F884" s="140"/>
      <c r="G884" s="140"/>
      <c r="H884" s="140"/>
      <c r="I884" s="140"/>
      <c r="J884" s="140"/>
      <c r="K884" s="140"/>
      <c r="L884" s="140"/>
      <c r="M884" s="140"/>
      <c r="N884" s="140"/>
      <c r="O884" s="140"/>
      <c r="P884" s="140"/>
      <c r="Q884" s="140"/>
      <c r="R884" s="140"/>
      <c r="S884" s="140"/>
      <c r="T884" s="140"/>
      <c r="U884" s="140"/>
      <c r="V884" s="140"/>
      <c r="W884" s="140"/>
      <c r="X884" s="140"/>
      <c r="Y884" s="140"/>
      <c r="Z884" s="140"/>
    </row>
    <row r="885" spans="1:26" ht="34.5" customHeight="1">
      <c r="A885" s="140"/>
      <c r="B885" s="140"/>
      <c r="C885" s="140"/>
      <c r="D885" s="140"/>
      <c r="E885" s="140"/>
      <c r="F885" s="140"/>
      <c r="G885" s="140"/>
      <c r="H885" s="140"/>
      <c r="I885" s="140"/>
      <c r="J885" s="140"/>
      <c r="K885" s="140"/>
      <c r="L885" s="140"/>
      <c r="M885" s="140"/>
      <c r="N885" s="140"/>
      <c r="O885" s="140"/>
      <c r="P885" s="140"/>
      <c r="Q885" s="140"/>
      <c r="R885" s="140"/>
      <c r="S885" s="140"/>
      <c r="T885" s="140"/>
      <c r="U885" s="140"/>
      <c r="V885" s="140"/>
      <c r="W885" s="140"/>
      <c r="X885" s="140"/>
      <c r="Y885" s="140"/>
      <c r="Z885" s="140"/>
    </row>
    <row r="886" spans="1:26" ht="34.5" customHeight="1">
      <c r="A886" s="140"/>
      <c r="B886" s="140"/>
      <c r="C886" s="140"/>
      <c r="D886" s="140"/>
      <c r="E886" s="140"/>
      <c r="F886" s="140"/>
      <c r="G886" s="140"/>
      <c r="H886" s="140"/>
      <c r="I886" s="140"/>
      <c r="J886" s="140"/>
      <c r="K886" s="140"/>
      <c r="L886" s="140"/>
      <c r="M886" s="140"/>
      <c r="N886" s="140"/>
      <c r="O886" s="140"/>
      <c r="P886" s="140"/>
      <c r="Q886" s="140"/>
      <c r="R886" s="140"/>
      <c r="S886" s="140"/>
      <c r="T886" s="140"/>
      <c r="U886" s="140"/>
      <c r="V886" s="140"/>
      <c r="W886" s="140"/>
      <c r="X886" s="140"/>
      <c r="Y886" s="140"/>
      <c r="Z886" s="140"/>
    </row>
    <row r="887" spans="1:26" ht="34.5" customHeight="1">
      <c r="A887" s="140"/>
      <c r="B887" s="140"/>
      <c r="C887" s="140"/>
      <c r="D887" s="140"/>
      <c r="E887" s="140"/>
      <c r="F887" s="140"/>
      <c r="G887" s="140"/>
      <c r="H887" s="140"/>
      <c r="I887" s="140"/>
      <c r="J887" s="140"/>
      <c r="K887" s="140"/>
      <c r="L887" s="140"/>
      <c r="M887" s="140"/>
      <c r="N887" s="140"/>
      <c r="O887" s="140"/>
      <c r="P887" s="140"/>
      <c r="Q887" s="140"/>
      <c r="R887" s="140"/>
      <c r="S887" s="140"/>
      <c r="T887" s="140"/>
      <c r="U887" s="140"/>
      <c r="V887" s="140"/>
      <c r="W887" s="140"/>
      <c r="X887" s="140"/>
      <c r="Y887" s="140"/>
      <c r="Z887" s="140"/>
    </row>
    <row r="888" spans="1:26" ht="34.5" customHeight="1">
      <c r="A888" s="140"/>
      <c r="B888" s="140"/>
      <c r="C888" s="140"/>
      <c r="D888" s="140"/>
      <c r="E888" s="140"/>
      <c r="F888" s="140"/>
      <c r="G888" s="140"/>
      <c r="H888" s="140"/>
      <c r="I888" s="140"/>
      <c r="J888" s="140"/>
      <c r="K888" s="140"/>
      <c r="L888" s="140"/>
      <c r="M888" s="140"/>
      <c r="N888" s="140"/>
      <c r="O888" s="140"/>
      <c r="P888" s="140"/>
      <c r="Q888" s="140"/>
      <c r="R888" s="140"/>
      <c r="S888" s="140"/>
      <c r="T888" s="140"/>
      <c r="U888" s="140"/>
      <c r="V888" s="140"/>
      <c r="W888" s="140"/>
      <c r="X888" s="140"/>
      <c r="Y888" s="140"/>
      <c r="Z888" s="140"/>
    </row>
    <row r="889" spans="1:26" ht="34.5" customHeight="1">
      <c r="A889" s="140"/>
      <c r="B889" s="140"/>
      <c r="C889" s="140"/>
      <c r="D889" s="140"/>
      <c r="E889" s="140"/>
      <c r="F889" s="140"/>
      <c r="G889" s="140"/>
      <c r="H889" s="140"/>
      <c r="I889" s="140"/>
      <c r="J889" s="140"/>
      <c r="K889" s="140"/>
      <c r="L889" s="140"/>
      <c r="M889" s="140"/>
      <c r="N889" s="140"/>
      <c r="O889" s="140"/>
      <c r="P889" s="140"/>
      <c r="Q889" s="140"/>
      <c r="R889" s="140"/>
      <c r="S889" s="140"/>
      <c r="T889" s="140"/>
      <c r="U889" s="140"/>
      <c r="V889" s="140"/>
      <c r="W889" s="140"/>
      <c r="X889" s="140"/>
      <c r="Y889" s="140"/>
      <c r="Z889" s="140"/>
    </row>
    <row r="890" spans="1:26" ht="34.5" customHeight="1">
      <c r="A890" s="140"/>
      <c r="B890" s="140"/>
      <c r="C890" s="140"/>
      <c r="D890" s="140"/>
      <c r="E890" s="140"/>
      <c r="F890" s="140"/>
      <c r="G890" s="140"/>
      <c r="H890" s="140"/>
      <c r="I890" s="140"/>
      <c r="J890" s="140"/>
      <c r="K890" s="140"/>
      <c r="L890" s="140"/>
      <c r="M890" s="140"/>
      <c r="N890" s="140"/>
      <c r="O890" s="140"/>
      <c r="P890" s="140"/>
      <c r="Q890" s="140"/>
      <c r="R890" s="140"/>
      <c r="S890" s="140"/>
      <c r="T890" s="140"/>
      <c r="U890" s="140"/>
      <c r="V890" s="140"/>
      <c r="W890" s="140"/>
      <c r="X890" s="140"/>
      <c r="Y890" s="140"/>
      <c r="Z890" s="140"/>
    </row>
    <row r="891" spans="1:26" ht="34.5" customHeight="1">
      <c r="A891" s="140"/>
      <c r="B891" s="140"/>
      <c r="C891" s="140"/>
      <c r="D891" s="140"/>
      <c r="E891" s="140"/>
      <c r="F891" s="140"/>
      <c r="G891" s="140"/>
      <c r="H891" s="140"/>
      <c r="I891" s="140"/>
      <c r="J891" s="140"/>
      <c r="K891" s="140"/>
      <c r="L891" s="140"/>
      <c r="M891" s="140"/>
      <c r="N891" s="140"/>
      <c r="O891" s="140"/>
      <c r="P891" s="140"/>
      <c r="Q891" s="140"/>
      <c r="R891" s="140"/>
      <c r="S891" s="140"/>
      <c r="T891" s="140"/>
      <c r="U891" s="140"/>
      <c r="V891" s="140"/>
      <c r="W891" s="140"/>
      <c r="X891" s="140"/>
      <c r="Y891" s="140"/>
      <c r="Z891" s="140"/>
    </row>
    <row r="892" spans="1:26" ht="34.5" customHeight="1">
      <c r="A892" s="140"/>
      <c r="B892" s="140"/>
      <c r="C892" s="140"/>
      <c r="D892" s="140"/>
      <c r="E892" s="140"/>
      <c r="F892" s="140"/>
      <c r="G892" s="140"/>
      <c r="H892" s="140"/>
      <c r="I892" s="140"/>
      <c r="J892" s="140"/>
      <c r="K892" s="140"/>
      <c r="L892" s="140"/>
      <c r="M892" s="140"/>
      <c r="N892" s="140"/>
      <c r="O892" s="140"/>
      <c r="P892" s="140"/>
      <c r="Q892" s="140"/>
      <c r="R892" s="140"/>
      <c r="S892" s="140"/>
      <c r="T892" s="140"/>
      <c r="U892" s="140"/>
      <c r="V892" s="140"/>
      <c r="W892" s="140"/>
      <c r="X892" s="140"/>
      <c r="Y892" s="140"/>
      <c r="Z892" s="140"/>
    </row>
    <row r="893" spans="1:26" ht="34.5" customHeight="1">
      <c r="A893" s="140"/>
      <c r="B893" s="140"/>
      <c r="C893" s="140"/>
      <c r="D893" s="140"/>
      <c r="E893" s="140"/>
      <c r="F893" s="140"/>
      <c r="G893" s="140"/>
      <c r="H893" s="140"/>
      <c r="I893" s="140"/>
      <c r="J893" s="140"/>
      <c r="K893" s="140"/>
      <c r="L893" s="140"/>
      <c r="M893" s="140"/>
      <c r="N893" s="140"/>
      <c r="O893" s="140"/>
      <c r="P893" s="140"/>
      <c r="Q893" s="140"/>
      <c r="R893" s="140"/>
      <c r="S893" s="140"/>
      <c r="T893" s="140"/>
      <c r="U893" s="140"/>
      <c r="V893" s="140"/>
      <c r="W893" s="140"/>
      <c r="X893" s="140"/>
      <c r="Y893" s="140"/>
      <c r="Z893" s="140"/>
    </row>
    <row r="894" spans="1:26" ht="34.5" customHeight="1">
      <c r="A894" s="140"/>
      <c r="B894" s="140"/>
      <c r="C894" s="140"/>
      <c r="D894" s="140"/>
      <c r="E894" s="140"/>
      <c r="F894" s="140"/>
      <c r="G894" s="140"/>
      <c r="H894" s="140"/>
      <c r="I894" s="140"/>
      <c r="J894" s="140"/>
      <c r="K894" s="140"/>
      <c r="L894" s="140"/>
      <c r="M894" s="140"/>
      <c r="N894" s="140"/>
      <c r="O894" s="140"/>
      <c r="P894" s="140"/>
      <c r="Q894" s="140"/>
      <c r="R894" s="140"/>
      <c r="S894" s="140"/>
      <c r="T894" s="140"/>
      <c r="U894" s="140"/>
      <c r="V894" s="140"/>
      <c r="W894" s="140"/>
      <c r="X894" s="140"/>
      <c r="Y894" s="140"/>
      <c r="Z894" s="140"/>
    </row>
    <row r="895" spans="1:26" ht="34.5" customHeight="1">
      <c r="A895" s="140"/>
      <c r="B895" s="140"/>
      <c r="C895" s="140"/>
      <c r="D895" s="140"/>
      <c r="E895" s="140"/>
      <c r="F895" s="140"/>
      <c r="G895" s="140"/>
      <c r="H895" s="140"/>
      <c r="I895" s="140"/>
      <c r="J895" s="140"/>
      <c r="K895" s="140"/>
      <c r="L895" s="140"/>
      <c r="M895" s="140"/>
      <c r="N895" s="140"/>
      <c r="O895" s="140"/>
      <c r="P895" s="140"/>
      <c r="Q895" s="140"/>
      <c r="R895" s="140"/>
      <c r="S895" s="140"/>
      <c r="T895" s="140"/>
      <c r="U895" s="140"/>
      <c r="V895" s="140"/>
      <c r="W895" s="140"/>
      <c r="X895" s="140"/>
      <c r="Y895" s="140"/>
      <c r="Z895" s="140"/>
    </row>
    <row r="896" spans="1:26" ht="34.5" customHeight="1">
      <c r="A896" s="140"/>
      <c r="B896" s="140"/>
      <c r="C896" s="140"/>
      <c r="D896" s="140"/>
      <c r="E896" s="140"/>
      <c r="F896" s="140"/>
      <c r="G896" s="140"/>
      <c r="H896" s="140"/>
      <c r="I896" s="140"/>
      <c r="J896" s="140"/>
      <c r="K896" s="140"/>
      <c r="L896" s="140"/>
      <c r="M896" s="140"/>
      <c r="N896" s="140"/>
      <c r="O896" s="140"/>
      <c r="P896" s="140"/>
      <c r="Q896" s="140"/>
      <c r="R896" s="140"/>
      <c r="S896" s="140"/>
      <c r="T896" s="140"/>
      <c r="U896" s="140"/>
      <c r="V896" s="140"/>
      <c r="W896" s="140"/>
      <c r="X896" s="140"/>
      <c r="Y896" s="140"/>
      <c r="Z896" s="140"/>
    </row>
    <row r="897" spans="1:26" ht="34.5" customHeight="1">
      <c r="A897" s="140"/>
      <c r="B897" s="140"/>
      <c r="C897" s="140"/>
      <c r="D897" s="140"/>
      <c r="E897" s="140"/>
      <c r="F897" s="140"/>
      <c r="G897" s="140"/>
      <c r="H897" s="140"/>
      <c r="I897" s="140"/>
      <c r="J897" s="140"/>
      <c r="K897" s="140"/>
      <c r="L897" s="140"/>
      <c r="M897" s="140"/>
      <c r="N897" s="140"/>
      <c r="O897" s="140"/>
      <c r="P897" s="140"/>
      <c r="Q897" s="140"/>
      <c r="R897" s="140"/>
      <c r="S897" s="140"/>
      <c r="T897" s="140"/>
      <c r="U897" s="140"/>
      <c r="V897" s="140"/>
      <c r="W897" s="140"/>
      <c r="X897" s="140"/>
      <c r="Y897" s="140"/>
      <c r="Z897" s="140"/>
    </row>
    <row r="898" spans="1:26" ht="34.5" customHeight="1">
      <c r="A898" s="140"/>
      <c r="B898" s="140"/>
      <c r="C898" s="140"/>
      <c r="D898" s="140"/>
      <c r="E898" s="140"/>
      <c r="F898" s="140"/>
      <c r="G898" s="140"/>
      <c r="H898" s="140"/>
      <c r="I898" s="140"/>
      <c r="J898" s="140"/>
      <c r="K898" s="140"/>
      <c r="L898" s="140"/>
      <c r="M898" s="140"/>
      <c r="N898" s="140"/>
      <c r="O898" s="140"/>
      <c r="P898" s="140"/>
      <c r="Q898" s="140"/>
      <c r="R898" s="140"/>
      <c r="S898" s="140"/>
      <c r="T898" s="140"/>
      <c r="U898" s="140"/>
      <c r="V898" s="140"/>
      <c r="W898" s="140"/>
      <c r="X898" s="140"/>
      <c r="Y898" s="140"/>
      <c r="Z898" s="140"/>
    </row>
    <row r="899" spans="1:26" ht="34.5" customHeight="1">
      <c r="A899" s="140"/>
      <c r="B899" s="140"/>
      <c r="C899" s="140"/>
      <c r="D899" s="140"/>
      <c r="E899" s="140"/>
      <c r="F899" s="140"/>
      <c r="G899" s="140"/>
      <c r="H899" s="140"/>
      <c r="I899" s="140"/>
      <c r="J899" s="140"/>
      <c r="K899" s="140"/>
      <c r="L899" s="140"/>
      <c r="M899" s="140"/>
      <c r="N899" s="140"/>
      <c r="O899" s="140"/>
      <c r="P899" s="140"/>
      <c r="Q899" s="140"/>
      <c r="R899" s="140"/>
      <c r="S899" s="140"/>
      <c r="T899" s="140"/>
      <c r="U899" s="140"/>
      <c r="V899" s="140"/>
      <c r="W899" s="140"/>
      <c r="X899" s="140"/>
      <c r="Y899" s="140"/>
      <c r="Z899" s="140"/>
    </row>
    <row r="900" spans="1:26" ht="34.5" customHeight="1">
      <c r="A900" s="140"/>
      <c r="B900" s="140"/>
      <c r="C900" s="140"/>
      <c r="D900" s="140"/>
      <c r="E900" s="140"/>
      <c r="F900" s="140"/>
      <c r="G900" s="140"/>
      <c r="H900" s="140"/>
      <c r="I900" s="140"/>
      <c r="J900" s="140"/>
      <c r="K900" s="140"/>
      <c r="L900" s="140"/>
      <c r="M900" s="140"/>
      <c r="N900" s="140"/>
      <c r="O900" s="140"/>
      <c r="P900" s="140"/>
      <c r="Q900" s="140"/>
      <c r="R900" s="140"/>
      <c r="S900" s="140"/>
      <c r="T900" s="140"/>
      <c r="U900" s="140"/>
      <c r="V900" s="140"/>
      <c r="W900" s="140"/>
      <c r="X900" s="140"/>
      <c r="Y900" s="140"/>
      <c r="Z900" s="140"/>
    </row>
    <row r="901" spans="1:26" ht="34.5" customHeight="1">
      <c r="A901" s="140"/>
      <c r="B901" s="140"/>
      <c r="C901" s="140"/>
      <c r="D901" s="140"/>
      <c r="E901" s="140"/>
      <c r="F901" s="140"/>
      <c r="G901" s="140"/>
      <c r="H901" s="140"/>
      <c r="I901" s="140"/>
      <c r="J901" s="140"/>
      <c r="K901" s="140"/>
      <c r="L901" s="140"/>
      <c r="M901" s="140"/>
      <c r="N901" s="140"/>
      <c r="O901" s="140"/>
      <c r="P901" s="140"/>
      <c r="Q901" s="140"/>
      <c r="R901" s="140"/>
      <c r="S901" s="140"/>
      <c r="T901" s="140"/>
      <c r="U901" s="140"/>
      <c r="V901" s="140"/>
      <c r="W901" s="140"/>
      <c r="X901" s="140"/>
      <c r="Y901" s="140"/>
      <c r="Z901" s="140"/>
    </row>
    <row r="902" spans="1:26" ht="34.5" customHeight="1">
      <c r="A902" s="140"/>
      <c r="B902" s="140"/>
      <c r="C902" s="140"/>
      <c r="D902" s="140"/>
      <c r="E902" s="140"/>
      <c r="F902" s="140"/>
      <c r="G902" s="140"/>
      <c r="H902" s="140"/>
      <c r="I902" s="140"/>
      <c r="J902" s="140"/>
      <c r="K902" s="140"/>
      <c r="L902" s="140"/>
      <c r="M902" s="140"/>
      <c r="N902" s="140"/>
      <c r="O902" s="140"/>
      <c r="P902" s="140"/>
      <c r="Q902" s="140"/>
      <c r="R902" s="140"/>
      <c r="S902" s="140"/>
      <c r="T902" s="140"/>
      <c r="U902" s="140"/>
      <c r="V902" s="140"/>
      <c r="W902" s="140"/>
      <c r="X902" s="140"/>
      <c r="Y902" s="140"/>
      <c r="Z902" s="140"/>
    </row>
    <row r="903" spans="1:26" ht="34.5" customHeight="1">
      <c r="A903" s="140"/>
      <c r="B903" s="140"/>
      <c r="C903" s="140"/>
      <c r="D903" s="140"/>
      <c r="E903" s="140"/>
      <c r="F903" s="140"/>
      <c r="G903" s="140"/>
      <c r="H903" s="140"/>
      <c r="I903" s="140"/>
      <c r="J903" s="140"/>
      <c r="K903" s="140"/>
      <c r="L903" s="140"/>
      <c r="M903" s="140"/>
      <c r="N903" s="140"/>
      <c r="O903" s="140"/>
      <c r="P903" s="140"/>
      <c r="Q903" s="140"/>
      <c r="R903" s="140"/>
      <c r="S903" s="140"/>
      <c r="T903" s="140"/>
      <c r="U903" s="140"/>
      <c r="V903" s="140"/>
      <c r="W903" s="140"/>
      <c r="X903" s="140"/>
      <c r="Y903" s="140"/>
      <c r="Z903" s="140"/>
    </row>
    <row r="904" spans="1:26" ht="34.5" customHeight="1">
      <c r="A904" s="140"/>
      <c r="B904" s="140"/>
      <c r="C904" s="140"/>
      <c r="D904" s="140"/>
      <c r="E904" s="140"/>
      <c r="F904" s="140"/>
      <c r="G904" s="140"/>
      <c r="H904" s="140"/>
      <c r="I904" s="140"/>
      <c r="J904" s="140"/>
      <c r="K904" s="140"/>
      <c r="L904" s="140"/>
      <c r="M904" s="140"/>
      <c r="N904" s="140"/>
      <c r="O904" s="140"/>
      <c r="P904" s="140"/>
      <c r="Q904" s="140"/>
      <c r="R904" s="140"/>
      <c r="S904" s="140"/>
      <c r="T904" s="140"/>
      <c r="U904" s="140"/>
      <c r="V904" s="140"/>
      <c r="W904" s="140"/>
      <c r="X904" s="140"/>
      <c r="Y904" s="140"/>
      <c r="Z904" s="140"/>
    </row>
    <row r="905" spans="1:26" ht="34.5" customHeight="1">
      <c r="A905" s="140"/>
      <c r="B905" s="140"/>
      <c r="C905" s="140"/>
      <c r="D905" s="140"/>
      <c r="E905" s="140"/>
      <c r="F905" s="140"/>
      <c r="G905" s="140"/>
      <c r="H905" s="140"/>
      <c r="I905" s="140"/>
      <c r="J905" s="140"/>
      <c r="K905" s="140"/>
      <c r="L905" s="140"/>
      <c r="M905" s="140"/>
      <c r="N905" s="140"/>
      <c r="O905" s="140"/>
      <c r="P905" s="140"/>
      <c r="Q905" s="140"/>
      <c r="R905" s="140"/>
      <c r="S905" s="140"/>
      <c r="T905" s="140"/>
      <c r="U905" s="140"/>
      <c r="V905" s="140"/>
      <c r="W905" s="140"/>
      <c r="X905" s="140"/>
      <c r="Y905" s="140"/>
      <c r="Z905" s="140"/>
    </row>
    <row r="906" spans="1:26" ht="34.5" customHeight="1">
      <c r="A906" s="140"/>
      <c r="B906" s="140"/>
      <c r="C906" s="140"/>
      <c r="D906" s="140"/>
      <c r="E906" s="140"/>
      <c r="F906" s="140"/>
      <c r="G906" s="140"/>
      <c r="H906" s="140"/>
      <c r="I906" s="140"/>
      <c r="J906" s="140"/>
      <c r="K906" s="140"/>
      <c r="L906" s="140"/>
      <c r="M906" s="140"/>
      <c r="N906" s="140"/>
      <c r="O906" s="140"/>
      <c r="P906" s="140"/>
      <c r="Q906" s="140"/>
      <c r="R906" s="140"/>
      <c r="S906" s="140"/>
      <c r="T906" s="140"/>
      <c r="U906" s="140"/>
      <c r="V906" s="140"/>
      <c r="W906" s="140"/>
      <c r="X906" s="140"/>
      <c r="Y906" s="140"/>
      <c r="Z906" s="140"/>
    </row>
    <row r="907" spans="1:26" ht="34.5" customHeight="1">
      <c r="A907" s="140"/>
      <c r="B907" s="140"/>
      <c r="C907" s="140"/>
      <c r="D907" s="140"/>
      <c r="E907" s="140"/>
      <c r="F907" s="140"/>
      <c r="G907" s="140"/>
      <c r="H907" s="140"/>
      <c r="I907" s="140"/>
      <c r="J907" s="140"/>
      <c r="K907" s="140"/>
      <c r="L907" s="140"/>
      <c r="M907" s="140"/>
      <c r="N907" s="140"/>
      <c r="O907" s="140"/>
      <c r="P907" s="140"/>
      <c r="Q907" s="140"/>
      <c r="R907" s="140"/>
      <c r="S907" s="140"/>
      <c r="T907" s="140"/>
      <c r="U907" s="140"/>
      <c r="V907" s="140"/>
      <c r="W907" s="140"/>
      <c r="X907" s="140"/>
      <c r="Y907" s="140"/>
      <c r="Z907" s="140"/>
    </row>
    <row r="908" spans="1:26" ht="34.5" customHeight="1">
      <c r="A908" s="140"/>
      <c r="B908" s="140"/>
      <c r="C908" s="140"/>
      <c r="D908" s="140"/>
      <c r="E908" s="140"/>
      <c r="F908" s="140"/>
      <c r="G908" s="140"/>
      <c r="H908" s="140"/>
      <c r="I908" s="140"/>
      <c r="J908" s="140"/>
      <c r="K908" s="140"/>
      <c r="L908" s="140"/>
      <c r="M908" s="140"/>
      <c r="N908" s="140"/>
      <c r="O908" s="140"/>
      <c r="P908" s="140"/>
      <c r="Q908" s="140"/>
      <c r="R908" s="140"/>
      <c r="S908" s="140"/>
      <c r="T908" s="140"/>
      <c r="U908" s="140"/>
      <c r="V908" s="140"/>
      <c r="W908" s="140"/>
      <c r="X908" s="140"/>
      <c r="Y908" s="140"/>
      <c r="Z908" s="140"/>
    </row>
    <row r="909" spans="1:26" ht="34.5" customHeight="1">
      <c r="A909" s="140"/>
      <c r="B909" s="140"/>
      <c r="C909" s="140"/>
      <c r="D909" s="140"/>
      <c r="E909" s="140"/>
      <c r="F909" s="140"/>
      <c r="G909" s="140"/>
      <c r="H909" s="140"/>
      <c r="I909" s="140"/>
      <c r="J909" s="140"/>
      <c r="K909" s="140"/>
      <c r="L909" s="140"/>
      <c r="M909" s="140"/>
      <c r="N909" s="140"/>
      <c r="O909" s="140"/>
      <c r="P909" s="140"/>
      <c r="Q909" s="140"/>
      <c r="R909" s="140"/>
      <c r="S909" s="140"/>
      <c r="T909" s="140"/>
      <c r="U909" s="140"/>
      <c r="V909" s="140"/>
      <c r="W909" s="140"/>
      <c r="X909" s="140"/>
      <c r="Y909" s="140"/>
      <c r="Z909" s="140"/>
    </row>
    <row r="910" spans="1:26" ht="34.5" customHeight="1">
      <c r="A910" s="140"/>
      <c r="B910" s="140"/>
      <c r="C910" s="140"/>
      <c r="D910" s="140"/>
      <c r="E910" s="140"/>
      <c r="F910" s="140"/>
      <c r="G910" s="140"/>
      <c r="H910" s="140"/>
      <c r="I910" s="140"/>
      <c r="J910" s="140"/>
      <c r="K910" s="140"/>
      <c r="L910" s="140"/>
      <c r="M910" s="140"/>
      <c r="N910" s="140"/>
      <c r="O910" s="140"/>
      <c r="P910" s="140"/>
      <c r="Q910" s="140"/>
      <c r="R910" s="140"/>
      <c r="S910" s="140"/>
      <c r="T910" s="140"/>
      <c r="U910" s="140"/>
      <c r="V910" s="140"/>
      <c r="W910" s="140"/>
      <c r="X910" s="140"/>
      <c r="Y910" s="140"/>
      <c r="Z910" s="140"/>
    </row>
    <row r="911" spans="1:26" ht="34.5" customHeight="1">
      <c r="A911" s="140"/>
      <c r="B911" s="140"/>
      <c r="C911" s="140"/>
      <c r="D911" s="140"/>
      <c r="E911" s="140"/>
      <c r="F911" s="140"/>
      <c r="G911" s="140"/>
      <c r="H911" s="140"/>
      <c r="I911" s="140"/>
      <c r="J911" s="140"/>
      <c r="K911" s="140"/>
      <c r="L911" s="140"/>
      <c r="M911" s="140"/>
      <c r="N911" s="140"/>
      <c r="O911" s="140"/>
      <c r="P911" s="140"/>
      <c r="Q911" s="140"/>
      <c r="R911" s="140"/>
      <c r="S911" s="140"/>
      <c r="T911" s="140"/>
      <c r="U911" s="140"/>
      <c r="V911" s="140"/>
      <c r="W911" s="140"/>
      <c r="X911" s="140"/>
      <c r="Y911" s="140"/>
      <c r="Z911" s="140"/>
    </row>
    <row r="912" spans="1:26" ht="34.5" customHeight="1">
      <c r="A912" s="140"/>
      <c r="B912" s="140"/>
      <c r="C912" s="140"/>
      <c r="D912" s="140"/>
      <c r="E912" s="140"/>
      <c r="F912" s="140"/>
      <c r="G912" s="140"/>
      <c r="H912" s="140"/>
      <c r="I912" s="140"/>
      <c r="J912" s="140"/>
      <c r="K912" s="140"/>
      <c r="L912" s="140"/>
      <c r="M912" s="140"/>
      <c r="N912" s="140"/>
      <c r="O912" s="140"/>
      <c r="P912" s="140"/>
      <c r="Q912" s="140"/>
      <c r="R912" s="140"/>
      <c r="S912" s="140"/>
      <c r="T912" s="140"/>
      <c r="U912" s="140"/>
      <c r="V912" s="140"/>
      <c r="W912" s="140"/>
      <c r="X912" s="140"/>
      <c r="Y912" s="140"/>
      <c r="Z912" s="140"/>
    </row>
    <row r="913" spans="1:26" ht="34.5" customHeight="1">
      <c r="A913" s="140"/>
      <c r="B913" s="140"/>
      <c r="C913" s="140"/>
      <c r="D913" s="140"/>
      <c r="E913" s="140"/>
      <c r="F913" s="140"/>
      <c r="G913" s="140"/>
      <c r="H913" s="140"/>
      <c r="I913" s="140"/>
      <c r="J913" s="140"/>
      <c r="K913" s="140"/>
      <c r="L913" s="140"/>
      <c r="M913" s="140"/>
      <c r="N913" s="140"/>
      <c r="O913" s="140"/>
      <c r="P913" s="140"/>
      <c r="Q913" s="140"/>
      <c r="R913" s="140"/>
      <c r="S913" s="140"/>
      <c r="T913" s="140"/>
      <c r="U913" s="140"/>
      <c r="V913" s="140"/>
      <c r="W913" s="140"/>
      <c r="X913" s="140"/>
      <c r="Y913" s="140"/>
      <c r="Z913" s="140"/>
    </row>
    <row r="914" spans="1:26" ht="34.5" customHeight="1">
      <c r="A914" s="140"/>
      <c r="B914" s="140"/>
      <c r="C914" s="140"/>
      <c r="D914" s="140"/>
      <c r="E914" s="140"/>
      <c r="F914" s="140"/>
      <c r="G914" s="140"/>
      <c r="H914" s="140"/>
      <c r="I914" s="140"/>
      <c r="J914" s="140"/>
      <c r="K914" s="140"/>
      <c r="L914" s="140"/>
      <c r="M914" s="140"/>
      <c r="N914" s="140"/>
      <c r="O914" s="140"/>
      <c r="P914" s="140"/>
      <c r="Q914" s="140"/>
      <c r="R914" s="140"/>
      <c r="S914" s="140"/>
      <c r="T914" s="140"/>
      <c r="U914" s="140"/>
      <c r="V914" s="140"/>
      <c r="W914" s="140"/>
      <c r="X914" s="140"/>
      <c r="Y914" s="140"/>
      <c r="Z914" s="140"/>
    </row>
    <row r="915" spans="1:26" ht="34.5" customHeight="1">
      <c r="A915" s="140"/>
      <c r="B915" s="140"/>
      <c r="C915" s="140"/>
      <c r="D915" s="140"/>
      <c r="E915" s="140"/>
      <c r="F915" s="140"/>
      <c r="G915" s="140"/>
      <c r="H915" s="140"/>
      <c r="I915" s="140"/>
      <c r="J915" s="140"/>
      <c r="K915" s="140"/>
      <c r="L915" s="140"/>
      <c r="M915" s="140"/>
      <c r="N915" s="140"/>
      <c r="O915" s="140"/>
      <c r="P915" s="140"/>
      <c r="Q915" s="140"/>
      <c r="R915" s="140"/>
      <c r="S915" s="140"/>
      <c r="T915" s="140"/>
      <c r="U915" s="140"/>
      <c r="V915" s="140"/>
      <c r="W915" s="140"/>
      <c r="X915" s="140"/>
      <c r="Y915" s="140"/>
      <c r="Z915" s="140"/>
    </row>
    <row r="916" spans="1:26" ht="34.5" customHeight="1">
      <c r="A916" s="140"/>
      <c r="B916" s="140"/>
      <c r="C916" s="140"/>
      <c r="D916" s="140"/>
      <c r="E916" s="140"/>
      <c r="F916" s="140"/>
      <c r="G916" s="140"/>
      <c r="H916" s="140"/>
      <c r="I916" s="140"/>
      <c r="J916" s="140"/>
      <c r="K916" s="140"/>
      <c r="L916" s="140"/>
      <c r="M916" s="140"/>
      <c r="N916" s="140"/>
      <c r="O916" s="140"/>
      <c r="P916" s="140"/>
      <c r="Q916" s="140"/>
      <c r="R916" s="140"/>
      <c r="S916" s="140"/>
      <c r="T916" s="140"/>
      <c r="U916" s="140"/>
      <c r="V916" s="140"/>
      <c r="W916" s="140"/>
      <c r="X916" s="140"/>
      <c r="Y916" s="140"/>
      <c r="Z916" s="140"/>
    </row>
    <row r="917" spans="1:26" ht="34.5" customHeight="1">
      <c r="A917" s="140"/>
      <c r="B917" s="140"/>
      <c r="C917" s="140"/>
      <c r="D917" s="140"/>
      <c r="E917" s="140"/>
      <c r="F917" s="140"/>
      <c r="G917" s="140"/>
      <c r="H917" s="140"/>
      <c r="I917" s="140"/>
      <c r="J917" s="140"/>
      <c r="K917" s="140"/>
      <c r="L917" s="140"/>
      <c r="M917" s="140"/>
      <c r="N917" s="140"/>
      <c r="O917" s="140"/>
      <c r="P917" s="140"/>
      <c r="Q917" s="140"/>
      <c r="R917" s="140"/>
      <c r="S917" s="140"/>
      <c r="T917" s="140"/>
      <c r="U917" s="140"/>
      <c r="V917" s="140"/>
      <c r="W917" s="140"/>
      <c r="X917" s="140"/>
      <c r="Y917" s="140"/>
      <c r="Z917" s="140"/>
    </row>
    <row r="918" spans="1:26" ht="34.5" customHeight="1">
      <c r="A918" s="140"/>
      <c r="B918" s="140"/>
      <c r="C918" s="140"/>
      <c r="D918" s="140"/>
      <c r="E918" s="140"/>
      <c r="F918" s="140"/>
      <c r="G918" s="140"/>
      <c r="H918" s="140"/>
      <c r="I918" s="140"/>
      <c r="J918" s="140"/>
      <c r="K918" s="140"/>
      <c r="L918" s="140"/>
      <c r="M918" s="140"/>
      <c r="N918" s="140"/>
      <c r="O918" s="140"/>
      <c r="P918" s="140"/>
      <c r="Q918" s="140"/>
      <c r="R918" s="140"/>
      <c r="S918" s="140"/>
      <c r="T918" s="140"/>
      <c r="U918" s="140"/>
      <c r="V918" s="140"/>
      <c r="W918" s="140"/>
      <c r="X918" s="140"/>
      <c r="Y918" s="140"/>
      <c r="Z918" s="140"/>
    </row>
    <row r="919" spans="1:26" ht="34.5" customHeight="1">
      <c r="A919" s="140"/>
      <c r="B919" s="140"/>
      <c r="C919" s="140"/>
      <c r="D919" s="140"/>
      <c r="E919" s="140"/>
      <c r="F919" s="140"/>
      <c r="G919" s="140"/>
      <c r="H919" s="140"/>
      <c r="I919" s="140"/>
      <c r="J919" s="140"/>
      <c r="K919" s="140"/>
      <c r="L919" s="140"/>
      <c r="M919" s="140"/>
      <c r="N919" s="140"/>
      <c r="O919" s="140"/>
      <c r="P919" s="140"/>
      <c r="Q919" s="140"/>
      <c r="R919" s="140"/>
      <c r="S919" s="140"/>
      <c r="T919" s="140"/>
      <c r="U919" s="140"/>
      <c r="V919" s="140"/>
      <c r="W919" s="140"/>
      <c r="X919" s="140"/>
      <c r="Y919" s="140"/>
      <c r="Z919" s="140"/>
    </row>
    <row r="920" spans="1:26" ht="34.5" customHeight="1">
      <c r="A920" s="140"/>
      <c r="B920" s="140"/>
      <c r="C920" s="140"/>
      <c r="D920" s="140"/>
      <c r="E920" s="140"/>
      <c r="F920" s="140"/>
      <c r="G920" s="140"/>
      <c r="H920" s="140"/>
      <c r="I920" s="140"/>
      <c r="J920" s="140"/>
      <c r="K920" s="140"/>
      <c r="L920" s="140"/>
      <c r="M920" s="140"/>
      <c r="N920" s="140"/>
      <c r="O920" s="140"/>
      <c r="P920" s="140"/>
      <c r="Q920" s="140"/>
      <c r="R920" s="140"/>
      <c r="S920" s="140"/>
      <c r="T920" s="140"/>
      <c r="U920" s="140"/>
      <c r="V920" s="140"/>
      <c r="W920" s="140"/>
      <c r="X920" s="140"/>
      <c r="Y920" s="140"/>
      <c r="Z920" s="140"/>
    </row>
    <row r="921" spans="1:26" ht="34.5" customHeight="1">
      <c r="A921" s="140"/>
      <c r="B921" s="140"/>
      <c r="C921" s="140"/>
      <c r="D921" s="140"/>
      <c r="E921" s="140"/>
      <c r="F921" s="140"/>
      <c r="G921" s="140"/>
      <c r="H921" s="140"/>
      <c r="I921" s="140"/>
      <c r="J921" s="140"/>
      <c r="K921" s="140"/>
      <c r="L921" s="140"/>
      <c r="M921" s="140"/>
      <c r="N921" s="140"/>
      <c r="O921" s="140"/>
      <c r="P921" s="140"/>
      <c r="Q921" s="140"/>
      <c r="R921" s="140"/>
      <c r="S921" s="140"/>
      <c r="T921" s="140"/>
      <c r="U921" s="140"/>
      <c r="V921" s="140"/>
      <c r="W921" s="140"/>
      <c r="X921" s="140"/>
      <c r="Y921" s="140"/>
      <c r="Z921" s="140"/>
    </row>
    <row r="922" spans="1:26" ht="34.5" customHeight="1">
      <c r="A922" s="140"/>
      <c r="B922" s="140"/>
      <c r="C922" s="140"/>
      <c r="D922" s="140"/>
      <c r="E922" s="140"/>
      <c r="F922" s="140"/>
      <c r="G922" s="140"/>
      <c r="H922" s="140"/>
      <c r="I922" s="140"/>
      <c r="J922" s="140"/>
      <c r="K922" s="140"/>
      <c r="L922" s="140"/>
      <c r="M922" s="140"/>
      <c r="N922" s="140"/>
      <c r="O922" s="140"/>
      <c r="P922" s="140"/>
      <c r="Q922" s="140"/>
      <c r="R922" s="140"/>
      <c r="S922" s="140"/>
      <c r="T922" s="140"/>
      <c r="U922" s="140"/>
      <c r="V922" s="140"/>
      <c r="W922" s="140"/>
      <c r="X922" s="140"/>
      <c r="Y922" s="140"/>
      <c r="Z922" s="140"/>
    </row>
    <row r="923" spans="1:26" ht="34.5" customHeight="1">
      <c r="A923" s="140"/>
      <c r="B923" s="140"/>
      <c r="C923" s="140"/>
      <c r="D923" s="140"/>
      <c r="E923" s="140"/>
      <c r="F923" s="140"/>
      <c r="G923" s="140"/>
      <c r="H923" s="140"/>
      <c r="I923" s="140"/>
      <c r="J923" s="140"/>
      <c r="K923" s="140"/>
      <c r="L923" s="140"/>
      <c r="M923" s="140"/>
      <c r="N923" s="140"/>
      <c r="O923" s="140"/>
      <c r="P923" s="140"/>
      <c r="Q923" s="140"/>
      <c r="R923" s="140"/>
      <c r="S923" s="140"/>
      <c r="T923" s="140"/>
      <c r="U923" s="140"/>
      <c r="V923" s="140"/>
      <c r="W923" s="140"/>
      <c r="X923" s="140"/>
      <c r="Y923" s="140"/>
      <c r="Z923" s="140"/>
    </row>
    <row r="924" spans="1:26" ht="34.5" customHeight="1">
      <c r="A924" s="140"/>
      <c r="B924" s="140"/>
      <c r="C924" s="140"/>
      <c r="D924" s="140"/>
      <c r="E924" s="140"/>
      <c r="F924" s="140"/>
      <c r="G924" s="140"/>
      <c r="H924" s="140"/>
      <c r="I924" s="140"/>
      <c r="J924" s="140"/>
      <c r="K924" s="140"/>
      <c r="L924" s="140"/>
      <c r="M924" s="140"/>
      <c r="N924" s="140"/>
      <c r="O924" s="140"/>
      <c r="P924" s="140"/>
      <c r="Q924" s="140"/>
      <c r="R924" s="140"/>
      <c r="S924" s="140"/>
      <c r="T924" s="140"/>
      <c r="U924" s="140"/>
      <c r="V924" s="140"/>
      <c r="W924" s="140"/>
      <c r="X924" s="140"/>
      <c r="Y924" s="140"/>
      <c r="Z924" s="140"/>
    </row>
    <row r="925" spans="1:26" ht="34.5" customHeight="1">
      <c r="A925" s="140"/>
      <c r="B925" s="140"/>
      <c r="C925" s="140"/>
      <c r="D925" s="140"/>
      <c r="E925" s="140"/>
      <c r="F925" s="140"/>
      <c r="G925" s="140"/>
      <c r="H925" s="140"/>
      <c r="I925" s="140"/>
      <c r="J925" s="140"/>
      <c r="K925" s="140"/>
      <c r="L925" s="140"/>
      <c r="M925" s="140"/>
      <c r="N925" s="140"/>
      <c r="O925" s="140"/>
      <c r="P925" s="140"/>
      <c r="Q925" s="140"/>
      <c r="R925" s="140"/>
      <c r="S925" s="140"/>
      <c r="T925" s="140"/>
      <c r="U925" s="140"/>
      <c r="V925" s="140"/>
      <c r="W925" s="140"/>
      <c r="X925" s="140"/>
      <c r="Y925" s="140"/>
      <c r="Z925" s="140"/>
    </row>
    <row r="926" spans="1:26" ht="34.5" customHeight="1">
      <c r="A926" s="140"/>
      <c r="B926" s="140"/>
      <c r="C926" s="140"/>
      <c r="D926" s="140"/>
      <c r="E926" s="140"/>
      <c r="F926" s="140"/>
      <c r="G926" s="140"/>
      <c r="H926" s="140"/>
      <c r="I926" s="140"/>
      <c r="J926" s="140"/>
      <c r="K926" s="140"/>
      <c r="L926" s="140"/>
      <c r="M926" s="140"/>
      <c r="N926" s="140"/>
      <c r="O926" s="140"/>
      <c r="P926" s="140"/>
      <c r="Q926" s="140"/>
      <c r="R926" s="140"/>
      <c r="S926" s="140"/>
      <c r="T926" s="140"/>
      <c r="U926" s="140"/>
      <c r="V926" s="140"/>
      <c r="W926" s="140"/>
      <c r="X926" s="140"/>
      <c r="Y926" s="140"/>
      <c r="Z926" s="140"/>
    </row>
    <row r="927" spans="1:26" ht="34.5" customHeight="1">
      <c r="A927" s="140"/>
      <c r="B927" s="140"/>
      <c r="C927" s="140"/>
      <c r="D927" s="140"/>
      <c r="E927" s="140"/>
      <c r="F927" s="140"/>
      <c r="G927" s="140"/>
      <c r="H927" s="140"/>
      <c r="I927" s="140"/>
      <c r="J927" s="140"/>
      <c r="K927" s="140"/>
      <c r="L927" s="140"/>
      <c r="M927" s="140"/>
      <c r="N927" s="140"/>
      <c r="O927" s="140"/>
      <c r="P927" s="140"/>
      <c r="Q927" s="140"/>
      <c r="R927" s="140"/>
      <c r="S927" s="140"/>
      <c r="T927" s="140"/>
      <c r="U927" s="140"/>
      <c r="V927" s="140"/>
      <c r="W927" s="140"/>
      <c r="X927" s="140"/>
      <c r="Y927" s="140"/>
      <c r="Z927" s="140"/>
    </row>
    <row r="928" spans="1:26" ht="34.5" customHeight="1">
      <c r="A928" s="140"/>
      <c r="B928" s="140"/>
      <c r="C928" s="140"/>
      <c r="D928" s="140"/>
      <c r="E928" s="140"/>
      <c r="F928" s="140"/>
      <c r="G928" s="140"/>
      <c r="H928" s="140"/>
      <c r="I928" s="140"/>
      <c r="J928" s="140"/>
      <c r="K928" s="140"/>
      <c r="L928" s="140"/>
      <c r="M928" s="140"/>
      <c r="N928" s="140"/>
      <c r="O928" s="140"/>
      <c r="P928" s="140"/>
      <c r="Q928" s="140"/>
      <c r="R928" s="140"/>
      <c r="S928" s="140"/>
      <c r="T928" s="140"/>
      <c r="U928" s="140"/>
      <c r="V928" s="140"/>
      <c r="W928" s="140"/>
      <c r="X928" s="140"/>
      <c r="Y928" s="140"/>
      <c r="Z928" s="140"/>
    </row>
    <row r="929" spans="1:26" ht="34.5" customHeight="1">
      <c r="A929" s="140"/>
      <c r="B929" s="140"/>
      <c r="C929" s="140"/>
      <c r="D929" s="140"/>
      <c r="E929" s="140"/>
      <c r="F929" s="140"/>
      <c r="G929" s="140"/>
      <c r="H929" s="140"/>
      <c r="I929" s="140"/>
      <c r="J929" s="140"/>
      <c r="K929" s="140"/>
      <c r="L929" s="140"/>
      <c r="M929" s="140"/>
      <c r="N929" s="140"/>
      <c r="O929" s="140"/>
      <c r="P929" s="140"/>
      <c r="Q929" s="140"/>
      <c r="R929" s="140"/>
      <c r="S929" s="140"/>
      <c r="T929" s="140"/>
      <c r="U929" s="140"/>
      <c r="V929" s="140"/>
      <c r="W929" s="140"/>
      <c r="X929" s="140"/>
      <c r="Y929" s="140"/>
      <c r="Z929" s="140"/>
    </row>
    <row r="930" spans="1:26" ht="34.5" customHeight="1">
      <c r="A930" s="140"/>
      <c r="B930" s="140"/>
      <c r="C930" s="140"/>
      <c r="D930" s="140"/>
      <c r="E930" s="140"/>
      <c r="F930" s="140"/>
      <c r="G930" s="140"/>
      <c r="H930" s="140"/>
      <c r="I930" s="140"/>
      <c r="J930" s="140"/>
      <c r="K930" s="140"/>
      <c r="L930" s="140"/>
      <c r="M930" s="140"/>
      <c r="N930" s="140"/>
      <c r="O930" s="140"/>
      <c r="P930" s="140"/>
      <c r="Q930" s="140"/>
      <c r="R930" s="140"/>
      <c r="S930" s="140"/>
      <c r="T930" s="140"/>
      <c r="U930" s="140"/>
      <c r="V930" s="140"/>
      <c r="W930" s="140"/>
      <c r="X930" s="140"/>
      <c r="Y930" s="140"/>
      <c r="Z930" s="140"/>
    </row>
    <row r="931" spans="1:26" ht="34.5" customHeight="1">
      <c r="A931" s="140"/>
      <c r="B931" s="140"/>
      <c r="C931" s="140"/>
      <c r="D931" s="140"/>
      <c r="E931" s="140"/>
      <c r="F931" s="140"/>
      <c r="G931" s="140"/>
      <c r="H931" s="140"/>
      <c r="I931" s="140"/>
      <c r="J931" s="140"/>
      <c r="K931" s="140"/>
      <c r="L931" s="140"/>
      <c r="M931" s="140"/>
      <c r="N931" s="140"/>
      <c r="O931" s="140"/>
      <c r="P931" s="140"/>
      <c r="Q931" s="140"/>
      <c r="R931" s="140"/>
      <c r="S931" s="140"/>
      <c r="T931" s="140"/>
      <c r="U931" s="140"/>
      <c r="V931" s="140"/>
      <c r="W931" s="140"/>
      <c r="X931" s="140"/>
      <c r="Y931" s="140"/>
      <c r="Z931" s="140"/>
    </row>
    <row r="932" spans="1:26" ht="34.5" customHeight="1">
      <c r="A932" s="140"/>
      <c r="B932" s="140"/>
      <c r="C932" s="140"/>
      <c r="D932" s="140"/>
      <c r="E932" s="140"/>
      <c r="F932" s="140"/>
      <c r="G932" s="140"/>
      <c r="H932" s="140"/>
      <c r="I932" s="140"/>
      <c r="J932" s="140"/>
      <c r="K932" s="140"/>
      <c r="L932" s="140"/>
      <c r="M932" s="140"/>
      <c r="N932" s="140"/>
      <c r="O932" s="140"/>
      <c r="P932" s="140"/>
      <c r="Q932" s="140"/>
      <c r="R932" s="140"/>
      <c r="S932" s="140"/>
      <c r="T932" s="140"/>
      <c r="U932" s="140"/>
      <c r="V932" s="140"/>
      <c r="W932" s="140"/>
      <c r="X932" s="140"/>
      <c r="Y932" s="140"/>
      <c r="Z932" s="140"/>
    </row>
    <row r="933" spans="1:26" ht="34.5" customHeight="1">
      <c r="A933" s="140"/>
      <c r="B933" s="140"/>
      <c r="C933" s="140"/>
      <c r="D933" s="140"/>
      <c r="E933" s="140"/>
      <c r="F933" s="140"/>
      <c r="G933" s="140"/>
      <c r="H933" s="140"/>
      <c r="I933" s="140"/>
      <c r="J933" s="140"/>
      <c r="K933" s="140"/>
      <c r="L933" s="140"/>
      <c r="M933" s="140"/>
      <c r="N933" s="140"/>
      <c r="O933" s="140"/>
      <c r="P933" s="140"/>
      <c r="Q933" s="140"/>
      <c r="R933" s="140"/>
      <c r="S933" s="140"/>
      <c r="T933" s="140"/>
      <c r="U933" s="140"/>
      <c r="V933" s="140"/>
      <c r="W933" s="140"/>
      <c r="X933" s="140"/>
      <c r="Y933" s="140"/>
      <c r="Z933" s="140"/>
    </row>
    <row r="934" spans="1:26" ht="34.5" customHeight="1">
      <c r="A934" s="140"/>
      <c r="B934" s="140"/>
      <c r="C934" s="140"/>
      <c r="D934" s="140"/>
      <c r="E934" s="140"/>
      <c r="F934" s="140"/>
      <c r="G934" s="140"/>
      <c r="H934" s="140"/>
      <c r="I934" s="140"/>
      <c r="J934" s="140"/>
      <c r="K934" s="140"/>
      <c r="L934" s="140"/>
      <c r="M934" s="140"/>
      <c r="N934" s="140"/>
      <c r="O934" s="140"/>
      <c r="P934" s="140"/>
      <c r="Q934" s="140"/>
      <c r="R934" s="140"/>
      <c r="S934" s="140"/>
      <c r="T934" s="140"/>
      <c r="U934" s="140"/>
      <c r="V934" s="140"/>
      <c r="W934" s="140"/>
      <c r="X934" s="140"/>
      <c r="Y934" s="140"/>
      <c r="Z934" s="140"/>
    </row>
    <row r="935" spans="1:26" ht="34.5" customHeight="1">
      <c r="A935" s="140"/>
      <c r="B935" s="140"/>
      <c r="C935" s="140"/>
      <c r="D935" s="140"/>
      <c r="E935" s="140"/>
      <c r="F935" s="140"/>
      <c r="G935" s="140"/>
      <c r="H935" s="140"/>
      <c r="I935" s="140"/>
      <c r="J935" s="140"/>
      <c r="K935" s="140"/>
      <c r="L935" s="140"/>
      <c r="M935" s="140"/>
      <c r="N935" s="140"/>
      <c r="O935" s="140"/>
      <c r="P935" s="140"/>
      <c r="Q935" s="140"/>
      <c r="R935" s="140"/>
      <c r="S935" s="140"/>
      <c r="T935" s="140"/>
      <c r="U935" s="140"/>
      <c r="V935" s="140"/>
      <c r="W935" s="140"/>
      <c r="X935" s="140"/>
      <c r="Y935" s="140"/>
      <c r="Z935" s="140"/>
    </row>
    <row r="936" spans="1:26" ht="34.5" customHeight="1">
      <c r="A936" s="140"/>
      <c r="B936" s="140"/>
      <c r="C936" s="140"/>
      <c r="D936" s="140"/>
      <c r="E936" s="140"/>
      <c r="F936" s="140"/>
      <c r="G936" s="140"/>
      <c r="H936" s="140"/>
      <c r="I936" s="140"/>
      <c r="J936" s="140"/>
      <c r="K936" s="140"/>
      <c r="L936" s="140"/>
      <c r="M936" s="140"/>
      <c r="N936" s="140"/>
      <c r="O936" s="140"/>
      <c r="P936" s="140"/>
      <c r="Q936" s="140"/>
      <c r="R936" s="140"/>
      <c r="S936" s="140"/>
      <c r="T936" s="140"/>
      <c r="U936" s="140"/>
      <c r="V936" s="140"/>
      <c r="W936" s="140"/>
      <c r="X936" s="140"/>
      <c r="Y936" s="140"/>
      <c r="Z936" s="140"/>
    </row>
    <row r="937" spans="1:26" ht="34.5" customHeight="1">
      <c r="A937" s="140"/>
      <c r="B937" s="140"/>
      <c r="C937" s="140"/>
      <c r="D937" s="140"/>
      <c r="E937" s="140"/>
      <c r="F937" s="140"/>
      <c r="G937" s="140"/>
      <c r="H937" s="140"/>
      <c r="I937" s="140"/>
      <c r="J937" s="140"/>
      <c r="K937" s="140"/>
      <c r="L937" s="140"/>
      <c r="M937" s="140"/>
      <c r="N937" s="140"/>
      <c r="O937" s="140"/>
      <c r="P937" s="140"/>
      <c r="Q937" s="140"/>
      <c r="R937" s="140"/>
      <c r="S937" s="140"/>
      <c r="T937" s="140"/>
      <c r="U937" s="140"/>
      <c r="V937" s="140"/>
      <c r="W937" s="140"/>
      <c r="X937" s="140"/>
      <c r="Y937" s="140"/>
      <c r="Z937" s="140"/>
    </row>
    <row r="938" spans="1:26" ht="34.5" customHeight="1">
      <c r="A938" s="140"/>
      <c r="B938" s="140"/>
      <c r="C938" s="140"/>
      <c r="D938" s="140"/>
      <c r="E938" s="140"/>
      <c r="F938" s="140"/>
      <c r="G938" s="140"/>
      <c r="H938" s="140"/>
      <c r="I938" s="140"/>
      <c r="J938" s="140"/>
      <c r="K938" s="140"/>
      <c r="L938" s="140"/>
      <c r="M938" s="140"/>
      <c r="N938" s="140"/>
      <c r="O938" s="140"/>
      <c r="P938" s="140"/>
      <c r="Q938" s="140"/>
      <c r="R938" s="140"/>
      <c r="S938" s="140"/>
      <c r="T938" s="140"/>
      <c r="U938" s="140"/>
      <c r="V938" s="140"/>
      <c r="W938" s="140"/>
      <c r="X938" s="140"/>
      <c r="Y938" s="140"/>
      <c r="Z938" s="140"/>
    </row>
    <row r="939" spans="1:26" ht="34.5" customHeight="1">
      <c r="A939" s="140"/>
      <c r="B939" s="140"/>
      <c r="C939" s="140"/>
      <c r="D939" s="140"/>
      <c r="E939" s="140"/>
      <c r="F939" s="140"/>
      <c r="G939" s="140"/>
      <c r="H939" s="140"/>
      <c r="I939" s="140"/>
      <c r="J939" s="140"/>
      <c r="K939" s="140"/>
      <c r="L939" s="140"/>
      <c r="M939" s="140"/>
      <c r="N939" s="140"/>
      <c r="O939" s="140"/>
      <c r="P939" s="140"/>
      <c r="Q939" s="140"/>
      <c r="R939" s="140"/>
      <c r="S939" s="140"/>
      <c r="T939" s="140"/>
      <c r="U939" s="140"/>
      <c r="V939" s="140"/>
      <c r="W939" s="140"/>
      <c r="X939" s="140"/>
      <c r="Y939" s="140"/>
      <c r="Z939" s="140"/>
    </row>
    <row r="940" spans="1:26" ht="34.5" customHeight="1">
      <c r="A940" s="140"/>
      <c r="B940" s="140"/>
      <c r="C940" s="140"/>
      <c r="D940" s="140"/>
      <c r="E940" s="140"/>
      <c r="F940" s="140"/>
      <c r="G940" s="140"/>
      <c r="H940" s="140"/>
      <c r="I940" s="140"/>
      <c r="J940" s="140"/>
      <c r="K940" s="140"/>
      <c r="L940" s="140"/>
      <c r="M940" s="140"/>
      <c r="N940" s="140"/>
      <c r="O940" s="140"/>
      <c r="P940" s="140"/>
      <c r="Q940" s="140"/>
      <c r="R940" s="140"/>
      <c r="S940" s="140"/>
      <c r="T940" s="140"/>
      <c r="U940" s="140"/>
      <c r="V940" s="140"/>
      <c r="W940" s="140"/>
      <c r="X940" s="140"/>
      <c r="Y940" s="140"/>
      <c r="Z940" s="140"/>
    </row>
    <row r="941" spans="1:26" ht="34.5" customHeight="1">
      <c r="A941" s="140"/>
      <c r="B941" s="140"/>
      <c r="C941" s="140"/>
      <c r="D941" s="140"/>
      <c r="E941" s="140"/>
      <c r="F941" s="140"/>
      <c r="G941" s="140"/>
      <c r="H941" s="140"/>
      <c r="I941" s="140"/>
      <c r="J941" s="140"/>
      <c r="K941" s="140"/>
      <c r="L941" s="140"/>
      <c r="M941" s="140"/>
      <c r="N941" s="140"/>
      <c r="O941" s="140"/>
      <c r="P941" s="140"/>
      <c r="Q941" s="140"/>
      <c r="R941" s="140"/>
      <c r="S941" s="140"/>
      <c r="T941" s="140"/>
      <c r="U941" s="140"/>
      <c r="V941" s="140"/>
      <c r="W941" s="140"/>
      <c r="X941" s="140"/>
      <c r="Y941" s="140"/>
      <c r="Z941" s="140"/>
    </row>
    <row r="942" spans="1:26" ht="34.5" customHeight="1">
      <c r="A942" s="140"/>
      <c r="B942" s="140"/>
      <c r="C942" s="140"/>
      <c r="D942" s="140"/>
      <c r="E942" s="140"/>
      <c r="F942" s="140"/>
      <c r="G942" s="140"/>
      <c r="H942" s="140"/>
      <c r="I942" s="140"/>
      <c r="J942" s="140"/>
      <c r="K942" s="140"/>
      <c r="L942" s="140"/>
      <c r="M942" s="140"/>
      <c r="N942" s="140"/>
      <c r="O942" s="140"/>
      <c r="P942" s="140"/>
      <c r="Q942" s="140"/>
      <c r="R942" s="140"/>
      <c r="S942" s="140"/>
      <c r="T942" s="140"/>
      <c r="U942" s="140"/>
      <c r="V942" s="140"/>
      <c r="W942" s="140"/>
      <c r="X942" s="140"/>
      <c r="Y942" s="140"/>
      <c r="Z942" s="140"/>
    </row>
    <row r="943" spans="1:26" ht="34.5" customHeight="1">
      <c r="A943" s="140"/>
      <c r="B943" s="140"/>
      <c r="C943" s="140"/>
      <c r="D943" s="140"/>
      <c r="E943" s="140"/>
      <c r="F943" s="140"/>
      <c r="G943" s="140"/>
      <c r="H943" s="140"/>
      <c r="I943" s="140"/>
      <c r="J943" s="140"/>
      <c r="K943" s="140"/>
      <c r="L943" s="140"/>
      <c r="M943" s="140"/>
      <c r="N943" s="140"/>
      <c r="O943" s="140"/>
      <c r="P943" s="140"/>
      <c r="Q943" s="140"/>
      <c r="R943" s="140"/>
      <c r="S943" s="140"/>
      <c r="T943" s="140"/>
      <c r="U943" s="140"/>
      <c r="V943" s="140"/>
      <c r="W943" s="140"/>
      <c r="X943" s="140"/>
      <c r="Y943" s="140"/>
      <c r="Z943" s="140"/>
    </row>
    <row r="944" spans="1:26" ht="34.5" customHeight="1">
      <c r="A944" s="140"/>
      <c r="B944" s="140"/>
      <c r="C944" s="140"/>
      <c r="D944" s="140"/>
      <c r="E944" s="140"/>
      <c r="F944" s="140"/>
      <c r="G944" s="140"/>
      <c r="H944" s="140"/>
      <c r="I944" s="140"/>
      <c r="J944" s="140"/>
      <c r="K944" s="140"/>
      <c r="L944" s="140"/>
      <c r="M944" s="140"/>
      <c r="N944" s="140"/>
      <c r="O944" s="140"/>
      <c r="P944" s="140"/>
      <c r="Q944" s="140"/>
      <c r="R944" s="140"/>
      <c r="S944" s="140"/>
      <c r="T944" s="140"/>
      <c r="U944" s="140"/>
      <c r="V944" s="140"/>
      <c r="W944" s="140"/>
      <c r="X944" s="140"/>
      <c r="Y944" s="140"/>
      <c r="Z944" s="140"/>
    </row>
    <row r="945" spans="1:26" ht="34.5" customHeight="1">
      <c r="A945" s="140"/>
      <c r="B945" s="140"/>
      <c r="C945" s="140"/>
      <c r="D945" s="140"/>
      <c r="E945" s="140"/>
      <c r="F945" s="140"/>
      <c r="G945" s="140"/>
      <c r="H945" s="140"/>
      <c r="I945" s="140"/>
      <c r="J945" s="140"/>
      <c r="K945" s="140"/>
      <c r="L945" s="140"/>
      <c r="M945" s="140"/>
      <c r="N945" s="140"/>
      <c r="O945" s="140"/>
      <c r="P945" s="140"/>
      <c r="Q945" s="140"/>
      <c r="R945" s="140"/>
      <c r="S945" s="140"/>
      <c r="T945" s="140"/>
      <c r="U945" s="140"/>
      <c r="V945" s="140"/>
      <c r="W945" s="140"/>
      <c r="X945" s="140"/>
      <c r="Y945" s="140"/>
      <c r="Z945" s="140"/>
    </row>
    <row r="946" spans="1:26" ht="34.5" customHeight="1">
      <c r="A946" s="140"/>
      <c r="B946" s="140"/>
      <c r="C946" s="140"/>
      <c r="D946" s="140"/>
      <c r="E946" s="140"/>
      <c r="F946" s="140"/>
      <c r="G946" s="140"/>
      <c r="H946" s="140"/>
      <c r="I946" s="140"/>
      <c r="J946" s="140"/>
      <c r="K946" s="140"/>
      <c r="L946" s="140"/>
      <c r="M946" s="140"/>
      <c r="N946" s="140"/>
      <c r="O946" s="140"/>
      <c r="P946" s="140"/>
      <c r="Q946" s="140"/>
      <c r="R946" s="140"/>
      <c r="S946" s="140"/>
      <c r="T946" s="140"/>
      <c r="U946" s="140"/>
      <c r="V946" s="140"/>
      <c r="W946" s="140"/>
      <c r="X946" s="140"/>
      <c r="Y946" s="140"/>
      <c r="Z946" s="140"/>
    </row>
    <row r="947" spans="1:26" ht="34.5" customHeight="1">
      <c r="A947" s="140"/>
      <c r="B947" s="140"/>
      <c r="C947" s="140"/>
      <c r="D947" s="140"/>
      <c r="E947" s="140"/>
      <c r="F947" s="140"/>
      <c r="G947" s="140"/>
      <c r="H947" s="140"/>
      <c r="I947" s="140"/>
      <c r="J947" s="140"/>
      <c r="K947" s="140"/>
      <c r="L947" s="140"/>
      <c r="M947" s="140"/>
      <c r="N947" s="140"/>
      <c r="O947" s="140"/>
      <c r="P947" s="140"/>
      <c r="Q947" s="140"/>
      <c r="R947" s="140"/>
      <c r="S947" s="140"/>
      <c r="T947" s="140"/>
      <c r="U947" s="140"/>
      <c r="V947" s="140"/>
      <c r="W947" s="140"/>
      <c r="X947" s="140"/>
      <c r="Y947" s="140"/>
      <c r="Z947" s="140"/>
    </row>
    <row r="948" spans="1:26" ht="34.5" customHeight="1">
      <c r="A948" s="140"/>
      <c r="B948" s="140"/>
      <c r="C948" s="140"/>
      <c r="D948" s="140"/>
      <c r="E948" s="140"/>
      <c r="F948" s="140"/>
      <c r="G948" s="140"/>
      <c r="H948" s="140"/>
      <c r="I948" s="140"/>
      <c r="J948" s="140"/>
      <c r="K948" s="140"/>
      <c r="L948" s="140"/>
      <c r="M948" s="140"/>
      <c r="N948" s="140"/>
      <c r="O948" s="140"/>
      <c r="P948" s="140"/>
      <c r="Q948" s="140"/>
      <c r="R948" s="140"/>
      <c r="S948" s="140"/>
      <c r="T948" s="140"/>
      <c r="U948" s="140"/>
      <c r="V948" s="140"/>
      <c r="W948" s="140"/>
      <c r="X948" s="140"/>
      <c r="Y948" s="140"/>
      <c r="Z948" s="140"/>
    </row>
    <row r="949" spans="1:26" ht="34.5" customHeight="1">
      <c r="A949" s="140"/>
      <c r="B949" s="140"/>
      <c r="C949" s="140"/>
      <c r="D949" s="140"/>
      <c r="E949" s="140"/>
      <c r="F949" s="140"/>
      <c r="G949" s="140"/>
      <c r="H949" s="140"/>
      <c r="I949" s="140"/>
      <c r="J949" s="140"/>
      <c r="K949" s="140"/>
      <c r="L949" s="140"/>
      <c r="M949" s="140"/>
      <c r="N949" s="140"/>
      <c r="O949" s="140"/>
      <c r="P949" s="140"/>
      <c r="Q949" s="140"/>
      <c r="R949" s="140"/>
      <c r="S949" s="140"/>
      <c r="T949" s="140"/>
      <c r="U949" s="140"/>
      <c r="V949" s="140"/>
      <c r="W949" s="140"/>
      <c r="X949" s="140"/>
      <c r="Y949" s="140"/>
      <c r="Z949" s="140"/>
    </row>
    <row r="950" spans="1:26" ht="34.5" customHeight="1">
      <c r="A950" s="140"/>
      <c r="B950" s="140"/>
      <c r="C950" s="140"/>
      <c r="D950" s="140"/>
      <c r="E950" s="140"/>
      <c r="F950" s="140"/>
      <c r="G950" s="140"/>
      <c r="H950" s="140"/>
      <c r="I950" s="140"/>
      <c r="J950" s="140"/>
      <c r="K950" s="140"/>
      <c r="L950" s="140"/>
      <c r="M950" s="140"/>
      <c r="N950" s="140"/>
      <c r="O950" s="140"/>
      <c r="P950" s="140"/>
      <c r="Q950" s="140"/>
      <c r="R950" s="140"/>
      <c r="S950" s="140"/>
      <c r="T950" s="140"/>
      <c r="U950" s="140"/>
      <c r="V950" s="140"/>
      <c r="W950" s="140"/>
      <c r="X950" s="140"/>
      <c r="Y950" s="140"/>
      <c r="Z950" s="140"/>
    </row>
    <row r="951" spans="1:26" ht="34.5" customHeight="1">
      <c r="A951" s="140"/>
      <c r="B951" s="140"/>
      <c r="C951" s="140"/>
      <c r="D951" s="140"/>
      <c r="E951" s="140"/>
      <c r="F951" s="140"/>
      <c r="G951" s="140"/>
      <c r="H951" s="140"/>
      <c r="I951" s="140"/>
      <c r="J951" s="140"/>
      <c r="K951" s="140"/>
      <c r="L951" s="140"/>
      <c r="M951" s="140"/>
      <c r="N951" s="140"/>
      <c r="O951" s="140"/>
      <c r="P951" s="140"/>
      <c r="Q951" s="140"/>
      <c r="R951" s="140"/>
      <c r="S951" s="140"/>
      <c r="T951" s="140"/>
      <c r="U951" s="140"/>
      <c r="V951" s="140"/>
      <c r="W951" s="140"/>
      <c r="X951" s="140"/>
      <c r="Y951" s="140"/>
      <c r="Z951" s="140"/>
    </row>
    <row r="952" spans="1:26" ht="34.5" customHeight="1">
      <c r="A952" s="140"/>
      <c r="B952" s="140"/>
      <c r="C952" s="140"/>
      <c r="D952" s="140"/>
      <c r="E952" s="140"/>
      <c r="F952" s="140"/>
      <c r="G952" s="140"/>
      <c r="H952" s="140"/>
      <c r="I952" s="140"/>
      <c r="J952" s="140"/>
      <c r="K952" s="140"/>
      <c r="L952" s="140"/>
      <c r="M952" s="140"/>
      <c r="N952" s="140"/>
      <c r="O952" s="140"/>
      <c r="P952" s="140"/>
      <c r="Q952" s="140"/>
      <c r="R952" s="140"/>
      <c r="S952" s="140"/>
      <c r="T952" s="140"/>
      <c r="U952" s="140"/>
      <c r="V952" s="140"/>
      <c r="W952" s="140"/>
      <c r="X952" s="140"/>
      <c r="Y952" s="140"/>
      <c r="Z952" s="140"/>
    </row>
    <row r="953" spans="1:26" ht="34.5" customHeight="1">
      <c r="A953" s="140"/>
      <c r="B953" s="140"/>
      <c r="C953" s="140"/>
      <c r="D953" s="140"/>
      <c r="E953" s="140"/>
      <c r="F953" s="140"/>
      <c r="G953" s="140"/>
      <c r="H953" s="140"/>
      <c r="I953" s="140"/>
      <c r="J953" s="140"/>
      <c r="K953" s="140"/>
      <c r="L953" s="140"/>
      <c r="M953" s="140"/>
      <c r="N953" s="140"/>
      <c r="O953" s="140"/>
      <c r="P953" s="140"/>
      <c r="Q953" s="140"/>
      <c r="R953" s="140"/>
      <c r="S953" s="140"/>
      <c r="T953" s="140"/>
      <c r="U953" s="140"/>
      <c r="V953" s="140"/>
      <c r="W953" s="140"/>
      <c r="X953" s="140"/>
      <c r="Y953" s="140"/>
      <c r="Z953" s="140"/>
    </row>
    <row r="954" spans="1:26" ht="34.5" customHeight="1">
      <c r="A954" s="140"/>
      <c r="B954" s="140"/>
      <c r="C954" s="140"/>
      <c r="D954" s="140"/>
      <c r="E954" s="140"/>
      <c r="F954" s="140"/>
      <c r="G954" s="140"/>
      <c r="H954" s="140"/>
      <c r="I954" s="140"/>
      <c r="J954" s="140"/>
      <c r="K954" s="140"/>
      <c r="L954" s="140"/>
      <c r="M954" s="140"/>
      <c r="N954" s="140"/>
      <c r="O954" s="140"/>
      <c r="P954" s="140"/>
      <c r="Q954" s="140"/>
      <c r="R954" s="140"/>
      <c r="S954" s="140"/>
      <c r="T954" s="140"/>
      <c r="U954" s="140"/>
      <c r="V954" s="140"/>
      <c r="W954" s="140"/>
      <c r="X954" s="140"/>
      <c r="Y954" s="140"/>
      <c r="Z954" s="140"/>
    </row>
    <row r="955" spans="1:26" ht="34.5" customHeight="1">
      <c r="A955" s="140"/>
      <c r="B955" s="140"/>
      <c r="C955" s="140"/>
      <c r="D955" s="140"/>
      <c r="E955" s="140"/>
      <c r="F955" s="140"/>
      <c r="G955" s="140"/>
      <c r="H955" s="140"/>
      <c r="I955" s="140"/>
      <c r="J955" s="140"/>
      <c r="K955" s="140"/>
      <c r="L955" s="140"/>
      <c r="M955" s="140"/>
      <c r="N955" s="140"/>
      <c r="O955" s="140"/>
      <c r="P955" s="140"/>
      <c r="Q955" s="140"/>
      <c r="R955" s="140"/>
      <c r="S955" s="140"/>
      <c r="T955" s="140"/>
      <c r="U955" s="140"/>
      <c r="V955" s="140"/>
      <c r="W955" s="140"/>
      <c r="X955" s="140"/>
      <c r="Y955" s="140"/>
      <c r="Z955" s="140"/>
    </row>
    <row r="956" spans="1:26" ht="34.5" customHeight="1">
      <c r="A956" s="140"/>
      <c r="B956" s="140"/>
      <c r="C956" s="140"/>
      <c r="D956" s="140"/>
      <c r="E956" s="140"/>
      <c r="F956" s="140"/>
      <c r="G956" s="140"/>
      <c r="H956" s="140"/>
      <c r="I956" s="140"/>
      <c r="J956" s="140"/>
      <c r="K956" s="140"/>
      <c r="L956" s="140"/>
      <c r="M956" s="140"/>
      <c r="N956" s="140"/>
      <c r="O956" s="140"/>
      <c r="P956" s="140"/>
      <c r="Q956" s="140"/>
      <c r="R956" s="140"/>
      <c r="S956" s="140"/>
      <c r="T956" s="140"/>
      <c r="U956" s="140"/>
      <c r="V956" s="140"/>
      <c r="W956" s="140"/>
      <c r="X956" s="140"/>
      <c r="Y956" s="140"/>
      <c r="Z956" s="140"/>
    </row>
    <row r="957" spans="1:26" ht="34.5" customHeight="1">
      <c r="A957" s="140"/>
      <c r="B957" s="140"/>
      <c r="C957" s="140"/>
      <c r="D957" s="140"/>
      <c r="E957" s="140"/>
      <c r="F957" s="140"/>
      <c r="G957" s="140"/>
      <c r="H957" s="140"/>
      <c r="I957" s="140"/>
      <c r="J957" s="140"/>
      <c r="K957" s="140"/>
      <c r="L957" s="140"/>
      <c r="M957" s="140"/>
      <c r="N957" s="140"/>
      <c r="O957" s="140"/>
      <c r="P957" s="140"/>
      <c r="Q957" s="140"/>
      <c r="R957" s="140"/>
      <c r="S957" s="140"/>
      <c r="T957" s="140"/>
      <c r="U957" s="140"/>
      <c r="V957" s="140"/>
      <c r="W957" s="140"/>
      <c r="X957" s="140"/>
      <c r="Y957" s="140"/>
      <c r="Z957" s="140"/>
    </row>
    <row r="958" spans="1:26" ht="34.5" customHeight="1">
      <c r="A958" s="140"/>
      <c r="B958" s="140"/>
      <c r="C958" s="140"/>
      <c r="D958" s="140"/>
      <c r="E958" s="140"/>
      <c r="F958" s="140"/>
      <c r="G958" s="140"/>
      <c r="H958" s="140"/>
      <c r="I958" s="140"/>
      <c r="J958" s="140"/>
      <c r="K958" s="140"/>
      <c r="L958" s="140"/>
      <c r="M958" s="140"/>
      <c r="N958" s="140"/>
      <c r="O958" s="140"/>
      <c r="P958" s="140"/>
      <c r="Q958" s="140"/>
      <c r="R958" s="140"/>
      <c r="S958" s="140"/>
      <c r="T958" s="140"/>
      <c r="U958" s="140"/>
      <c r="V958" s="140"/>
      <c r="W958" s="140"/>
      <c r="X958" s="140"/>
      <c r="Y958" s="140"/>
      <c r="Z958" s="140"/>
    </row>
    <row r="959" spans="1:26" ht="34.5" customHeight="1">
      <c r="A959" s="140"/>
      <c r="B959" s="140"/>
      <c r="C959" s="140"/>
      <c r="D959" s="140"/>
      <c r="E959" s="140"/>
      <c r="F959" s="140"/>
      <c r="G959" s="140"/>
      <c r="H959" s="140"/>
      <c r="I959" s="140"/>
      <c r="J959" s="140"/>
      <c r="K959" s="140"/>
      <c r="L959" s="140"/>
      <c r="M959" s="140"/>
      <c r="N959" s="140"/>
      <c r="O959" s="140"/>
      <c r="P959" s="140"/>
      <c r="Q959" s="140"/>
      <c r="R959" s="140"/>
      <c r="S959" s="140"/>
      <c r="T959" s="140"/>
      <c r="U959" s="140"/>
      <c r="V959" s="140"/>
      <c r="W959" s="140"/>
      <c r="X959" s="140"/>
      <c r="Y959" s="140"/>
      <c r="Z959" s="140"/>
    </row>
    <row r="960" spans="1:26" ht="34.5" customHeight="1">
      <c r="A960" s="140"/>
      <c r="B960" s="140"/>
      <c r="C960" s="140"/>
      <c r="D960" s="140"/>
      <c r="E960" s="140"/>
      <c r="F960" s="140"/>
      <c r="G960" s="140"/>
      <c r="H960" s="140"/>
      <c r="I960" s="140"/>
      <c r="J960" s="140"/>
      <c r="K960" s="140"/>
      <c r="L960" s="140"/>
      <c r="M960" s="140"/>
      <c r="N960" s="140"/>
      <c r="O960" s="140"/>
      <c r="P960" s="140"/>
      <c r="Q960" s="140"/>
      <c r="R960" s="140"/>
      <c r="S960" s="140"/>
      <c r="T960" s="140"/>
      <c r="U960" s="140"/>
      <c r="V960" s="140"/>
      <c r="W960" s="140"/>
      <c r="X960" s="140"/>
      <c r="Y960" s="140"/>
      <c r="Z960" s="140"/>
    </row>
    <row r="961" spans="1:26" ht="34.5" customHeight="1">
      <c r="A961" s="140"/>
      <c r="B961" s="140"/>
      <c r="C961" s="140"/>
      <c r="D961" s="140"/>
      <c r="E961" s="140"/>
      <c r="F961" s="140"/>
      <c r="G961" s="140"/>
      <c r="H961" s="140"/>
      <c r="I961" s="140"/>
      <c r="J961" s="140"/>
      <c r="K961" s="140"/>
      <c r="L961" s="140"/>
      <c r="M961" s="140"/>
      <c r="N961" s="140"/>
      <c r="O961" s="140"/>
      <c r="P961" s="140"/>
      <c r="Q961" s="140"/>
      <c r="R961" s="140"/>
      <c r="S961" s="140"/>
      <c r="T961" s="140"/>
      <c r="U961" s="140"/>
      <c r="V961" s="140"/>
      <c r="W961" s="140"/>
      <c r="X961" s="140"/>
      <c r="Y961" s="140"/>
      <c r="Z961" s="140"/>
    </row>
    <row r="962" spans="1:26" ht="34.5" customHeight="1">
      <c r="A962" s="140"/>
      <c r="B962" s="140"/>
      <c r="C962" s="140"/>
      <c r="D962" s="140"/>
      <c r="E962" s="140"/>
      <c r="F962" s="140"/>
      <c r="G962" s="140"/>
      <c r="H962" s="140"/>
      <c r="I962" s="140"/>
      <c r="J962" s="140"/>
      <c r="K962" s="140"/>
      <c r="L962" s="140"/>
      <c r="M962" s="140"/>
      <c r="N962" s="140"/>
      <c r="O962" s="140"/>
      <c r="P962" s="140"/>
      <c r="Q962" s="140"/>
      <c r="R962" s="140"/>
      <c r="S962" s="140"/>
      <c r="T962" s="140"/>
      <c r="U962" s="140"/>
      <c r="V962" s="140"/>
      <c r="W962" s="140"/>
      <c r="X962" s="140"/>
      <c r="Y962" s="140"/>
      <c r="Z962" s="140"/>
    </row>
    <row r="963" spans="1:26" ht="34.5" customHeight="1">
      <c r="A963" s="140"/>
      <c r="B963" s="140"/>
      <c r="C963" s="140"/>
      <c r="D963" s="140"/>
      <c r="E963" s="140"/>
      <c r="F963" s="140"/>
      <c r="G963" s="140"/>
      <c r="H963" s="140"/>
      <c r="I963" s="140"/>
      <c r="J963" s="140"/>
      <c r="K963" s="140"/>
      <c r="L963" s="140"/>
      <c r="M963" s="140"/>
      <c r="N963" s="140"/>
      <c r="O963" s="140"/>
      <c r="P963" s="140"/>
      <c r="Q963" s="140"/>
      <c r="R963" s="140"/>
      <c r="S963" s="140"/>
      <c r="T963" s="140"/>
      <c r="U963" s="140"/>
      <c r="V963" s="140"/>
      <c r="W963" s="140"/>
      <c r="X963" s="140"/>
      <c r="Y963" s="140"/>
      <c r="Z963" s="140"/>
    </row>
    <row r="964" spans="1:26" ht="34.5" customHeight="1">
      <c r="A964" s="140"/>
      <c r="B964" s="140"/>
      <c r="C964" s="140"/>
      <c r="D964" s="140"/>
      <c r="E964" s="140"/>
      <c r="F964" s="140"/>
      <c r="G964" s="140"/>
      <c r="H964" s="140"/>
      <c r="I964" s="140"/>
      <c r="J964" s="140"/>
      <c r="K964" s="140"/>
      <c r="L964" s="140"/>
      <c r="M964" s="140"/>
      <c r="N964" s="140"/>
      <c r="O964" s="140"/>
      <c r="P964" s="140"/>
      <c r="Q964" s="140"/>
      <c r="R964" s="140"/>
      <c r="S964" s="140"/>
      <c r="T964" s="140"/>
      <c r="U964" s="140"/>
      <c r="V964" s="140"/>
      <c r="W964" s="140"/>
      <c r="X964" s="140"/>
      <c r="Y964" s="140"/>
      <c r="Z964" s="140"/>
    </row>
    <row r="965" spans="1:26" ht="34.5" customHeight="1">
      <c r="A965" s="140"/>
      <c r="B965" s="140"/>
      <c r="C965" s="140"/>
      <c r="D965" s="140"/>
      <c r="E965" s="140"/>
      <c r="F965" s="140"/>
      <c r="G965" s="140"/>
      <c r="H965" s="140"/>
      <c r="I965" s="140"/>
      <c r="J965" s="140"/>
      <c r="K965" s="140"/>
      <c r="L965" s="140"/>
      <c r="M965" s="140"/>
      <c r="N965" s="140"/>
      <c r="O965" s="140"/>
      <c r="P965" s="140"/>
      <c r="Q965" s="140"/>
      <c r="R965" s="140"/>
      <c r="S965" s="140"/>
      <c r="T965" s="140"/>
      <c r="U965" s="140"/>
      <c r="V965" s="140"/>
      <c r="W965" s="140"/>
      <c r="X965" s="140"/>
      <c r="Y965" s="140"/>
      <c r="Z965" s="140"/>
    </row>
    <row r="966" spans="1:26" ht="34.5" customHeight="1">
      <c r="A966" s="140"/>
      <c r="B966" s="140"/>
      <c r="C966" s="140"/>
      <c r="D966" s="140"/>
      <c r="E966" s="140"/>
      <c r="F966" s="140"/>
      <c r="G966" s="140"/>
      <c r="H966" s="140"/>
      <c r="I966" s="140"/>
      <c r="J966" s="140"/>
      <c r="K966" s="140"/>
      <c r="L966" s="140"/>
      <c r="M966" s="140"/>
      <c r="N966" s="140"/>
      <c r="O966" s="140"/>
      <c r="P966" s="140"/>
      <c r="Q966" s="140"/>
      <c r="R966" s="140"/>
      <c r="S966" s="140"/>
      <c r="T966" s="140"/>
      <c r="U966" s="140"/>
      <c r="V966" s="140"/>
      <c r="W966" s="140"/>
      <c r="X966" s="140"/>
      <c r="Y966" s="140"/>
      <c r="Z966" s="140"/>
    </row>
    <row r="967" spans="1:26" ht="34.5" customHeight="1">
      <c r="A967" s="140"/>
      <c r="B967" s="140"/>
      <c r="C967" s="140"/>
      <c r="D967" s="140"/>
      <c r="E967" s="140"/>
      <c r="F967" s="140"/>
      <c r="G967" s="140"/>
      <c r="H967" s="140"/>
      <c r="I967" s="140"/>
      <c r="J967" s="140"/>
      <c r="K967" s="140"/>
      <c r="L967" s="140"/>
      <c r="M967" s="140"/>
      <c r="N967" s="140"/>
      <c r="O967" s="140"/>
      <c r="P967" s="140"/>
      <c r="Q967" s="140"/>
      <c r="R967" s="140"/>
      <c r="S967" s="140"/>
      <c r="T967" s="140"/>
      <c r="U967" s="140"/>
      <c r="V967" s="140"/>
      <c r="W967" s="140"/>
      <c r="X967" s="140"/>
      <c r="Y967" s="140"/>
      <c r="Z967" s="140"/>
    </row>
    <row r="968" spans="1:26" ht="34.5" customHeight="1">
      <c r="A968" s="140"/>
      <c r="B968" s="140"/>
      <c r="C968" s="140"/>
      <c r="D968" s="140"/>
      <c r="E968" s="140"/>
      <c r="F968" s="140"/>
      <c r="G968" s="140"/>
      <c r="H968" s="140"/>
      <c r="I968" s="140"/>
      <c r="J968" s="140"/>
      <c r="K968" s="140"/>
      <c r="L968" s="140"/>
      <c r="M968" s="140"/>
      <c r="N968" s="140"/>
      <c r="O968" s="140"/>
      <c r="P968" s="140"/>
      <c r="Q968" s="140"/>
      <c r="R968" s="140"/>
      <c r="S968" s="140"/>
      <c r="T968" s="140"/>
      <c r="U968" s="140"/>
      <c r="V968" s="140"/>
      <c r="W968" s="140"/>
      <c r="X968" s="140"/>
      <c r="Y968" s="140"/>
      <c r="Z968" s="140"/>
    </row>
    <row r="969" spans="1:26" ht="34.5" customHeight="1">
      <c r="A969" s="140"/>
      <c r="B969" s="140"/>
      <c r="C969" s="140"/>
      <c r="D969" s="140"/>
      <c r="E969" s="140"/>
      <c r="F969" s="140"/>
      <c r="G969" s="140"/>
      <c r="H969" s="140"/>
      <c r="I969" s="140"/>
      <c r="J969" s="140"/>
      <c r="K969" s="140"/>
      <c r="L969" s="140"/>
      <c r="M969" s="140"/>
      <c r="N969" s="140"/>
      <c r="O969" s="140"/>
      <c r="P969" s="140"/>
      <c r="Q969" s="140"/>
      <c r="R969" s="140"/>
      <c r="S969" s="140"/>
      <c r="T969" s="140"/>
      <c r="U969" s="140"/>
      <c r="V969" s="140"/>
      <c r="W969" s="140"/>
      <c r="X969" s="140"/>
      <c r="Y969" s="140"/>
      <c r="Z969" s="140"/>
    </row>
    <row r="970" spans="1:26" ht="34.5" customHeight="1">
      <c r="A970" s="140"/>
      <c r="B970" s="140"/>
      <c r="C970" s="140"/>
      <c r="D970" s="140"/>
      <c r="E970" s="140"/>
      <c r="F970" s="140"/>
      <c r="G970" s="140"/>
      <c r="H970" s="140"/>
      <c r="I970" s="140"/>
      <c r="J970" s="140"/>
      <c r="K970" s="140"/>
      <c r="L970" s="140"/>
      <c r="M970" s="140"/>
      <c r="N970" s="140"/>
      <c r="O970" s="140"/>
      <c r="P970" s="140"/>
      <c r="Q970" s="140"/>
      <c r="R970" s="140"/>
      <c r="S970" s="140"/>
      <c r="T970" s="140"/>
      <c r="U970" s="140"/>
      <c r="V970" s="140"/>
      <c r="W970" s="140"/>
      <c r="X970" s="140"/>
      <c r="Y970" s="140"/>
      <c r="Z970" s="140"/>
    </row>
    <row r="971" spans="1:26" ht="34.5" customHeight="1">
      <c r="A971" s="140"/>
      <c r="B971" s="140"/>
      <c r="C971" s="140"/>
      <c r="D971" s="140"/>
      <c r="E971" s="140"/>
      <c r="F971" s="140"/>
      <c r="G971" s="140"/>
      <c r="H971" s="140"/>
      <c r="I971" s="140"/>
      <c r="J971" s="140"/>
      <c r="K971" s="140"/>
      <c r="L971" s="140"/>
      <c r="M971" s="140"/>
      <c r="N971" s="140"/>
      <c r="O971" s="140"/>
      <c r="P971" s="140"/>
      <c r="Q971" s="140"/>
      <c r="R971" s="140"/>
      <c r="S971" s="140"/>
      <c r="T971" s="140"/>
      <c r="U971" s="140"/>
      <c r="V971" s="140"/>
      <c r="W971" s="140"/>
      <c r="X971" s="140"/>
      <c r="Y971" s="140"/>
      <c r="Z971" s="140"/>
    </row>
    <row r="972" spans="1:26" ht="34.5" customHeight="1">
      <c r="A972" s="140"/>
      <c r="B972" s="140"/>
      <c r="C972" s="140"/>
      <c r="D972" s="140"/>
      <c r="E972" s="140"/>
      <c r="F972" s="140"/>
      <c r="G972" s="140"/>
      <c r="H972" s="140"/>
      <c r="I972" s="140"/>
      <c r="J972" s="140"/>
      <c r="K972" s="140"/>
      <c r="L972" s="140"/>
      <c r="M972" s="140"/>
      <c r="N972" s="140"/>
      <c r="O972" s="140"/>
      <c r="P972" s="140"/>
      <c r="Q972" s="140"/>
      <c r="R972" s="140"/>
      <c r="S972" s="140"/>
      <c r="T972" s="140"/>
      <c r="U972" s="140"/>
      <c r="V972" s="140"/>
      <c r="W972" s="140"/>
      <c r="X972" s="140"/>
      <c r="Y972" s="140"/>
      <c r="Z972" s="140"/>
    </row>
    <row r="973" spans="1:26" ht="34.5" customHeight="1">
      <c r="A973" s="140"/>
      <c r="B973" s="140"/>
      <c r="C973" s="140"/>
      <c r="D973" s="140"/>
      <c r="E973" s="140"/>
      <c r="F973" s="140"/>
      <c r="G973" s="140"/>
      <c r="H973" s="140"/>
      <c r="I973" s="140"/>
      <c r="J973" s="140"/>
      <c r="K973" s="140"/>
      <c r="L973" s="140"/>
      <c r="M973" s="140"/>
      <c r="N973" s="140"/>
      <c r="O973" s="140"/>
      <c r="P973" s="140"/>
      <c r="Q973" s="140"/>
      <c r="R973" s="140"/>
      <c r="S973" s="140"/>
      <c r="T973" s="140"/>
      <c r="U973" s="140"/>
      <c r="V973" s="140"/>
      <c r="W973" s="140"/>
      <c r="X973" s="140"/>
      <c r="Y973" s="140"/>
      <c r="Z973" s="140"/>
    </row>
    <row r="974" spans="1:26" ht="34.5" customHeight="1">
      <c r="A974" s="140"/>
      <c r="B974" s="140"/>
      <c r="C974" s="140"/>
      <c r="D974" s="140"/>
      <c r="E974" s="140"/>
      <c r="F974" s="140"/>
      <c r="G974" s="140"/>
      <c r="H974" s="140"/>
      <c r="I974" s="140"/>
      <c r="J974" s="140"/>
      <c r="K974" s="140"/>
      <c r="L974" s="140"/>
      <c r="M974" s="140"/>
      <c r="N974" s="140"/>
      <c r="O974" s="140"/>
      <c r="P974" s="140"/>
      <c r="Q974" s="140"/>
      <c r="R974" s="140"/>
      <c r="S974" s="140"/>
      <c r="T974" s="140"/>
      <c r="U974" s="140"/>
      <c r="V974" s="140"/>
      <c r="W974" s="140"/>
      <c r="X974" s="140"/>
      <c r="Y974" s="140"/>
      <c r="Z974" s="140"/>
    </row>
    <row r="975" spans="1:26" ht="34.5" customHeight="1">
      <c r="A975" s="140"/>
      <c r="B975" s="140"/>
      <c r="C975" s="140"/>
      <c r="D975" s="140"/>
      <c r="E975" s="140"/>
      <c r="F975" s="140"/>
      <c r="G975" s="140"/>
      <c r="H975" s="140"/>
      <c r="I975" s="140"/>
      <c r="J975" s="140"/>
      <c r="K975" s="140"/>
      <c r="L975" s="140"/>
      <c r="M975" s="140"/>
      <c r="N975" s="140"/>
      <c r="O975" s="140"/>
      <c r="P975" s="140"/>
      <c r="Q975" s="140"/>
      <c r="R975" s="140"/>
      <c r="S975" s="140"/>
      <c r="T975" s="140"/>
      <c r="U975" s="140"/>
      <c r="V975" s="140"/>
      <c r="W975" s="140"/>
      <c r="X975" s="140"/>
      <c r="Y975" s="140"/>
      <c r="Z975" s="140"/>
    </row>
    <row r="976" spans="1:26" ht="34.5" customHeight="1">
      <c r="A976" s="140"/>
      <c r="B976" s="140"/>
      <c r="C976" s="140"/>
      <c r="D976" s="140"/>
      <c r="E976" s="140"/>
      <c r="F976" s="140"/>
      <c r="G976" s="140"/>
      <c r="H976" s="140"/>
      <c r="I976" s="140"/>
      <c r="J976" s="140"/>
      <c r="K976" s="140"/>
      <c r="L976" s="140"/>
      <c r="M976" s="140"/>
      <c r="N976" s="140"/>
      <c r="O976" s="140"/>
      <c r="P976" s="140"/>
      <c r="Q976" s="140"/>
      <c r="R976" s="140"/>
      <c r="S976" s="140"/>
      <c r="T976" s="140"/>
      <c r="U976" s="140"/>
      <c r="V976" s="140"/>
      <c r="W976" s="140"/>
      <c r="X976" s="140"/>
      <c r="Y976" s="140"/>
      <c r="Z976" s="140"/>
    </row>
    <row r="977" spans="1:26" ht="34.5" customHeight="1">
      <c r="A977" s="140"/>
      <c r="B977" s="140"/>
      <c r="C977" s="140"/>
      <c r="D977" s="140"/>
      <c r="E977" s="140"/>
      <c r="F977" s="140"/>
      <c r="G977" s="140"/>
      <c r="H977" s="140"/>
      <c r="I977" s="140"/>
      <c r="J977" s="140"/>
      <c r="K977" s="140"/>
      <c r="L977" s="140"/>
      <c r="M977" s="140"/>
      <c r="N977" s="140"/>
      <c r="O977" s="140"/>
      <c r="P977" s="140"/>
      <c r="Q977" s="140"/>
      <c r="R977" s="140"/>
      <c r="S977" s="140"/>
      <c r="T977" s="140"/>
      <c r="U977" s="140"/>
      <c r="V977" s="140"/>
      <c r="W977" s="140"/>
      <c r="X977" s="140"/>
      <c r="Y977" s="140"/>
      <c r="Z977" s="140"/>
    </row>
    <row r="978" spans="1:26" ht="34.5" customHeight="1">
      <c r="A978" s="140"/>
      <c r="B978" s="140"/>
      <c r="C978" s="140"/>
      <c r="D978" s="140"/>
      <c r="E978" s="140"/>
      <c r="F978" s="140"/>
      <c r="G978" s="140"/>
      <c r="H978" s="140"/>
      <c r="I978" s="140"/>
      <c r="J978" s="140"/>
      <c r="K978" s="140"/>
      <c r="L978" s="140"/>
      <c r="M978" s="140"/>
      <c r="N978" s="140"/>
      <c r="O978" s="140"/>
      <c r="P978" s="140"/>
      <c r="Q978" s="140"/>
      <c r="R978" s="140"/>
      <c r="S978" s="140"/>
      <c r="T978" s="140"/>
      <c r="U978" s="140"/>
      <c r="V978" s="140"/>
      <c r="W978" s="140"/>
      <c r="X978" s="140"/>
      <c r="Y978" s="140"/>
      <c r="Z978" s="140"/>
    </row>
    <row r="979" spans="1:26" ht="34.5" customHeight="1">
      <c r="A979" s="140"/>
      <c r="B979" s="140"/>
      <c r="C979" s="140"/>
      <c r="D979" s="140"/>
      <c r="E979" s="140"/>
      <c r="F979" s="140"/>
      <c r="G979" s="140"/>
      <c r="H979" s="140"/>
      <c r="I979" s="140"/>
      <c r="J979" s="140"/>
      <c r="K979" s="140"/>
      <c r="L979" s="140"/>
      <c r="M979" s="140"/>
      <c r="N979" s="140"/>
      <c r="O979" s="140"/>
      <c r="P979" s="140"/>
      <c r="Q979" s="140"/>
      <c r="R979" s="140"/>
      <c r="S979" s="140"/>
      <c r="T979" s="140"/>
      <c r="U979" s="140"/>
      <c r="V979" s="140"/>
      <c r="W979" s="140"/>
      <c r="X979" s="140"/>
      <c r="Y979" s="140"/>
      <c r="Z979" s="140"/>
    </row>
    <row r="980" spans="1:26" ht="34.5" customHeight="1">
      <c r="A980" s="140"/>
      <c r="B980" s="140"/>
      <c r="C980" s="140"/>
      <c r="D980" s="140"/>
      <c r="E980" s="140"/>
      <c r="F980" s="140"/>
      <c r="G980" s="140"/>
      <c r="H980" s="140"/>
      <c r="I980" s="140"/>
      <c r="J980" s="140"/>
      <c r="K980" s="140"/>
      <c r="L980" s="140"/>
      <c r="M980" s="140"/>
      <c r="N980" s="140"/>
      <c r="O980" s="140"/>
      <c r="P980" s="140"/>
      <c r="Q980" s="140"/>
      <c r="R980" s="140"/>
      <c r="S980" s="140"/>
      <c r="T980" s="140"/>
      <c r="U980" s="140"/>
      <c r="V980" s="140"/>
      <c r="W980" s="140"/>
      <c r="X980" s="140"/>
      <c r="Y980" s="140"/>
      <c r="Z980" s="140"/>
    </row>
    <row r="981" spans="1:26" ht="34.5" customHeight="1">
      <c r="A981" s="140"/>
      <c r="B981" s="140"/>
      <c r="C981" s="140"/>
      <c r="D981" s="140"/>
      <c r="E981" s="140"/>
      <c r="F981" s="140"/>
      <c r="G981" s="140"/>
      <c r="H981" s="140"/>
      <c r="I981" s="140"/>
      <c r="J981" s="140"/>
      <c r="K981" s="140"/>
      <c r="L981" s="140"/>
      <c r="M981" s="140"/>
      <c r="N981" s="140"/>
      <c r="O981" s="140"/>
      <c r="P981" s="140"/>
      <c r="Q981" s="140"/>
      <c r="R981" s="140"/>
      <c r="S981" s="140"/>
      <c r="T981" s="140"/>
      <c r="U981" s="140"/>
      <c r="V981" s="140"/>
      <c r="W981" s="140"/>
      <c r="X981" s="140"/>
      <c r="Y981" s="140"/>
      <c r="Z981" s="140"/>
    </row>
    <row r="982" spans="1:26" ht="34.5" customHeight="1">
      <c r="A982" s="140"/>
      <c r="B982" s="140"/>
      <c r="C982" s="140"/>
      <c r="D982" s="140"/>
      <c r="E982" s="140"/>
      <c r="F982" s="140"/>
      <c r="G982" s="140"/>
      <c r="H982" s="140"/>
      <c r="I982" s="140"/>
      <c r="J982" s="140"/>
      <c r="K982" s="140"/>
      <c r="L982" s="140"/>
      <c r="M982" s="140"/>
      <c r="N982" s="140"/>
      <c r="O982" s="140"/>
      <c r="P982" s="140"/>
      <c r="Q982" s="140"/>
      <c r="R982" s="140"/>
      <c r="S982" s="140"/>
      <c r="T982" s="140"/>
      <c r="U982" s="140"/>
      <c r="V982" s="140"/>
      <c r="W982" s="140"/>
      <c r="X982" s="140"/>
      <c r="Y982" s="140"/>
      <c r="Z982" s="140"/>
    </row>
    <row r="983" spans="1:26" ht="34.5" customHeight="1">
      <c r="A983" s="140"/>
      <c r="B983" s="140"/>
      <c r="C983" s="140"/>
      <c r="D983" s="140"/>
      <c r="E983" s="140"/>
      <c r="F983" s="140"/>
      <c r="G983" s="140"/>
      <c r="H983" s="140"/>
      <c r="I983" s="140"/>
      <c r="J983" s="140"/>
      <c r="K983" s="140"/>
      <c r="L983" s="140"/>
      <c r="M983" s="140"/>
      <c r="N983" s="140"/>
      <c r="O983" s="140"/>
      <c r="P983" s="140"/>
      <c r="Q983" s="140"/>
      <c r="R983" s="140"/>
      <c r="S983" s="140"/>
      <c r="T983" s="140"/>
      <c r="U983" s="140"/>
      <c r="V983" s="140"/>
      <c r="W983" s="140"/>
      <c r="X983" s="140"/>
      <c r="Y983" s="140"/>
      <c r="Z983" s="140"/>
    </row>
    <row r="984" spans="1:26" ht="34.5" customHeight="1">
      <c r="A984" s="140"/>
      <c r="B984" s="140"/>
      <c r="C984" s="140"/>
      <c r="D984" s="140"/>
      <c r="E984" s="140"/>
      <c r="F984" s="140"/>
      <c r="G984" s="140"/>
      <c r="H984" s="140"/>
      <c r="I984" s="140"/>
      <c r="J984" s="140"/>
      <c r="K984" s="140"/>
      <c r="L984" s="140"/>
      <c r="M984" s="140"/>
      <c r="N984" s="140"/>
      <c r="O984" s="140"/>
      <c r="P984" s="140"/>
      <c r="Q984" s="140"/>
      <c r="R984" s="140"/>
      <c r="S984" s="140"/>
      <c r="T984" s="140"/>
      <c r="U984" s="140"/>
      <c r="V984" s="140"/>
      <c r="W984" s="140"/>
      <c r="X984" s="140"/>
      <c r="Y984" s="140"/>
      <c r="Z984" s="140"/>
    </row>
    <row r="985" spans="1:26" ht="34.5" customHeight="1">
      <c r="A985" s="140"/>
      <c r="B985" s="140"/>
      <c r="C985" s="140"/>
      <c r="D985" s="140"/>
      <c r="E985" s="140"/>
      <c r="F985" s="140"/>
      <c r="G985" s="140"/>
      <c r="H985" s="140"/>
      <c r="I985" s="140"/>
      <c r="J985" s="140"/>
      <c r="K985" s="140"/>
      <c r="L985" s="140"/>
      <c r="M985" s="140"/>
      <c r="N985" s="140"/>
      <c r="O985" s="140"/>
      <c r="P985" s="140"/>
      <c r="Q985" s="140"/>
      <c r="R985" s="140"/>
      <c r="S985" s="140"/>
      <c r="T985" s="140"/>
      <c r="U985" s="140"/>
      <c r="V985" s="140"/>
      <c r="W985" s="140"/>
      <c r="X985" s="140"/>
      <c r="Y985" s="140"/>
      <c r="Z985" s="140"/>
    </row>
    <row r="986" spans="1:26" ht="34.5" customHeight="1">
      <c r="A986" s="140"/>
      <c r="B986" s="140"/>
      <c r="C986" s="140"/>
      <c r="D986" s="140"/>
      <c r="E986" s="140"/>
      <c r="F986" s="140"/>
      <c r="G986" s="140"/>
      <c r="H986" s="140"/>
      <c r="I986" s="140"/>
      <c r="J986" s="140"/>
      <c r="K986" s="140"/>
      <c r="L986" s="140"/>
      <c r="M986" s="140"/>
      <c r="N986" s="140"/>
      <c r="O986" s="140"/>
      <c r="P986" s="140"/>
      <c r="Q986" s="140"/>
      <c r="R986" s="140"/>
      <c r="S986" s="140"/>
      <c r="T986" s="140"/>
      <c r="U986" s="140"/>
      <c r="V986" s="140"/>
      <c r="W986" s="140"/>
      <c r="X986" s="140"/>
      <c r="Y986" s="140"/>
      <c r="Z986" s="140"/>
    </row>
    <row r="987" spans="1:26" ht="34.5" customHeight="1">
      <c r="A987" s="140"/>
      <c r="B987" s="140"/>
      <c r="C987" s="140"/>
      <c r="D987" s="140"/>
      <c r="E987" s="140"/>
      <c r="F987" s="140"/>
      <c r="G987" s="140"/>
      <c r="H987" s="140"/>
      <c r="I987" s="140"/>
      <c r="J987" s="140"/>
      <c r="K987" s="140"/>
      <c r="L987" s="140"/>
      <c r="M987" s="140"/>
      <c r="N987" s="140"/>
      <c r="O987" s="140"/>
      <c r="P987" s="140"/>
      <c r="Q987" s="140"/>
      <c r="R987" s="140"/>
      <c r="S987" s="140"/>
      <c r="T987" s="140"/>
      <c r="U987" s="140"/>
      <c r="V987" s="140"/>
      <c r="W987" s="140"/>
      <c r="X987" s="140"/>
      <c r="Y987" s="140"/>
      <c r="Z987" s="140"/>
    </row>
    <row r="988" spans="1:26" ht="34.5" customHeight="1">
      <c r="A988" s="140"/>
      <c r="B988" s="140"/>
      <c r="C988" s="140"/>
      <c r="D988" s="140"/>
      <c r="E988" s="140"/>
      <c r="F988" s="140"/>
      <c r="G988" s="140"/>
      <c r="H988" s="140"/>
      <c r="I988" s="140"/>
      <c r="J988" s="140"/>
      <c r="K988" s="140"/>
      <c r="L988" s="140"/>
      <c r="M988" s="140"/>
      <c r="N988" s="140"/>
      <c r="O988" s="140"/>
      <c r="P988" s="140"/>
      <c r="Q988" s="140"/>
      <c r="R988" s="140"/>
      <c r="S988" s="140"/>
      <c r="T988" s="140"/>
      <c r="U988" s="140"/>
      <c r="V988" s="140"/>
      <c r="W988" s="140"/>
      <c r="X988" s="140"/>
      <c r="Y988" s="140"/>
      <c r="Z988" s="140"/>
    </row>
    <row r="989" spans="1:26" ht="34.5" customHeight="1">
      <c r="A989" s="140"/>
      <c r="B989" s="140"/>
      <c r="C989" s="140"/>
      <c r="D989" s="140"/>
      <c r="E989" s="140"/>
      <c r="F989" s="140"/>
      <c r="G989" s="140"/>
      <c r="H989" s="140"/>
      <c r="I989" s="140"/>
      <c r="J989" s="140"/>
      <c r="K989" s="140"/>
      <c r="L989" s="140"/>
      <c r="M989" s="140"/>
      <c r="N989" s="140"/>
      <c r="O989" s="140"/>
      <c r="P989" s="140"/>
      <c r="Q989" s="140"/>
      <c r="R989" s="140"/>
      <c r="S989" s="140"/>
      <c r="T989" s="140"/>
      <c r="U989" s="140"/>
      <c r="V989" s="140"/>
      <c r="W989" s="140"/>
      <c r="X989" s="140"/>
      <c r="Y989" s="140"/>
      <c r="Z989" s="140"/>
    </row>
    <row r="990" spans="1:26" ht="34.5" customHeight="1">
      <c r="A990" s="140"/>
      <c r="B990" s="140"/>
      <c r="C990" s="140"/>
      <c r="D990" s="140"/>
      <c r="E990" s="140"/>
      <c r="F990" s="140"/>
      <c r="G990" s="140"/>
      <c r="H990" s="140"/>
      <c r="I990" s="140"/>
      <c r="J990" s="140"/>
      <c r="K990" s="140"/>
      <c r="L990" s="140"/>
      <c r="M990" s="140"/>
      <c r="N990" s="140"/>
      <c r="O990" s="140"/>
      <c r="P990" s="140"/>
      <c r="Q990" s="140"/>
      <c r="R990" s="140"/>
      <c r="S990" s="140"/>
      <c r="T990" s="140"/>
      <c r="U990" s="140"/>
      <c r="V990" s="140"/>
      <c r="W990" s="140"/>
      <c r="X990" s="140"/>
      <c r="Y990" s="140"/>
      <c r="Z990" s="140"/>
    </row>
    <row r="991" spans="1:26" ht="34.5" customHeight="1">
      <c r="A991" s="140"/>
      <c r="B991" s="140"/>
      <c r="C991" s="140"/>
      <c r="D991" s="140"/>
      <c r="E991" s="140"/>
      <c r="F991" s="140"/>
      <c r="G991" s="140"/>
      <c r="H991" s="140"/>
      <c r="I991" s="140"/>
      <c r="J991" s="140"/>
      <c r="K991" s="140"/>
      <c r="L991" s="140"/>
      <c r="M991" s="140"/>
      <c r="N991" s="140"/>
      <c r="O991" s="140"/>
      <c r="P991" s="140"/>
      <c r="Q991" s="140"/>
      <c r="R991" s="140"/>
      <c r="S991" s="140"/>
      <c r="T991" s="140"/>
      <c r="U991" s="140"/>
      <c r="V991" s="140"/>
      <c r="W991" s="140"/>
      <c r="X991" s="140"/>
      <c r="Y991" s="140"/>
      <c r="Z991" s="140"/>
    </row>
    <row r="992" spans="1:26" ht="34.5" customHeight="1">
      <c r="A992" s="140"/>
      <c r="B992" s="140"/>
      <c r="C992" s="140"/>
      <c r="D992" s="140"/>
      <c r="E992" s="140"/>
      <c r="F992" s="140"/>
      <c r="G992" s="140"/>
      <c r="H992" s="140"/>
      <c r="I992" s="140"/>
      <c r="J992" s="140"/>
      <c r="K992" s="140"/>
      <c r="L992" s="140"/>
      <c r="M992" s="140"/>
      <c r="N992" s="140"/>
      <c r="O992" s="140"/>
      <c r="P992" s="140"/>
      <c r="Q992" s="140"/>
      <c r="R992" s="140"/>
      <c r="S992" s="140"/>
      <c r="T992" s="140"/>
      <c r="U992" s="140"/>
      <c r="V992" s="140"/>
      <c r="W992" s="140"/>
      <c r="X992" s="140"/>
      <c r="Y992" s="140"/>
      <c r="Z992" s="140"/>
    </row>
    <row r="993" spans="1:26" ht="34.5" customHeight="1">
      <c r="A993" s="140"/>
      <c r="B993" s="140"/>
      <c r="C993" s="140"/>
      <c r="D993" s="140"/>
      <c r="E993" s="140"/>
      <c r="F993" s="140"/>
      <c r="G993" s="140"/>
      <c r="H993" s="140"/>
      <c r="I993" s="140"/>
      <c r="J993" s="140"/>
      <c r="K993" s="140"/>
      <c r="L993" s="140"/>
      <c r="M993" s="140"/>
      <c r="N993" s="140"/>
      <c r="O993" s="140"/>
      <c r="P993" s="140"/>
      <c r="Q993" s="140"/>
      <c r="R993" s="140"/>
      <c r="S993" s="140"/>
      <c r="T993" s="140"/>
      <c r="U993" s="140"/>
      <c r="V993" s="140"/>
      <c r="W993" s="140"/>
      <c r="X993" s="140"/>
      <c r="Y993" s="140"/>
      <c r="Z993" s="140"/>
    </row>
    <row r="994" spans="1:26" ht="34.5" customHeight="1">
      <c r="A994" s="140"/>
      <c r="B994" s="140"/>
      <c r="C994" s="140"/>
      <c r="D994" s="140"/>
      <c r="E994" s="140"/>
      <c r="F994" s="140"/>
      <c r="G994" s="140"/>
      <c r="H994" s="140"/>
      <c r="I994" s="140"/>
      <c r="J994" s="140"/>
      <c r="K994" s="140"/>
      <c r="L994" s="140"/>
      <c r="M994" s="140"/>
      <c r="N994" s="140"/>
      <c r="O994" s="140"/>
      <c r="P994" s="140"/>
      <c r="Q994" s="140"/>
      <c r="R994" s="140"/>
      <c r="S994" s="140"/>
      <c r="T994" s="140"/>
      <c r="U994" s="140"/>
      <c r="V994" s="140"/>
      <c r="W994" s="140"/>
      <c r="X994" s="140"/>
      <c r="Y994" s="140"/>
      <c r="Z994" s="140"/>
    </row>
    <row r="995" spans="1:26" ht="34.5" customHeight="1">
      <c r="A995" s="140"/>
      <c r="B995" s="140"/>
      <c r="C995" s="140"/>
      <c r="D995" s="140"/>
      <c r="E995" s="140"/>
      <c r="F995" s="140"/>
      <c r="G995" s="140"/>
      <c r="H995" s="140"/>
      <c r="I995" s="140"/>
      <c r="J995" s="140"/>
      <c r="K995" s="140"/>
      <c r="L995" s="140"/>
      <c r="M995" s="140"/>
      <c r="N995" s="140"/>
      <c r="O995" s="140"/>
      <c r="P995" s="140"/>
      <c r="Q995" s="140"/>
      <c r="R995" s="140"/>
      <c r="S995" s="140"/>
      <c r="T995" s="140"/>
      <c r="U995" s="140"/>
      <c r="V995" s="140"/>
      <c r="W995" s="140"/>
      <c r="X995" s="140"/>
      <c r="Y995" s="140"/>
      <c r="Z995" s="140"/>
    </row>
    <row r="996" spans="1:26" ht="34.5" customHeight="1">
      <c r="A996" s="140"/>
      <c r="B996" s="140"/>
      <c r="C996" s="140"/>
      <c r="D996" s="140"/>
      <c r="E996" s="140"/>
      <c r="F996" s="140"/>
      <c r="G996" s="140"/>
      <c r="H996" s="140"/>
      <c r="I996" s="140"/>
      <c r="J996" s="140"/>
      <c r="K996" s="140"/>
      <c r="L996" s="140"/>
      <c r="M996" s="140"/>
      <c r="N996" s="140"/>
      <c r="O996" s="140"/>
      <c r="P996" s="140"/>
      <c r="Q996" s="140"/>
      <c r="R996" s="140"/>
      <c r="S996" s="140"/>
      <c r="T996" s="140"/>
      <c r="U996" s="140"/>
      <c r="V996" s="140"/>
      <c r="W996" s="140"/>
      <c r="X996" s="140"/>
      <c r="Y996" s="140"/>
      <c r="Z996" s="140"/>
    </row>
    <row r="997" spans="1:26" ht="34.5" customHeight="1">
      <c r="A997" s="140"/>
      <c r="B997" s="140"/>
      <c r="C997" s="140"/>
      <c r="D997" s="140"/>
      <c r="E997" s="140"/>
      <c r="F997" s="140"/>
      <c r="G997" s="140"/>
      <c r="H997" s="140"/>
      <c r="I997" s="140"/>
      <c r="J997" s="140"/>
      <c r="K997" s="140"/>
      <c r="L997" s="140"/>
      <c r="M997" s="140"/>
      <c r="N997" s="140"/>
      <c r="O997" s="140"/>
      <c r="P997" s="140"/>
      <c r="Q997" s="140"/>
      <c r="R997" s="140"/>
      <c r="S997" s="140"/>
      <c r="T997" s="140"/>
      <c r="U997" s="140"/>
      <c r="V997" s="140"/>
      <c r="W997" s="140"/>
      <c r="X997" s="140"/>
      <c r="Y997" s="140"/>
      <c r="Z997" s="140"/>
    </row>
    <row r="998" spans="1:26" ht="34.5" customHeight="1">
      <c r="A998" s="140"/>
      <c r="B998" s="140"/>
      <c r="C998" s="140"/>
      <c r="D998" s="140"/>
      <c r="E998" s="140"/>
      <c r="F998" s="140"/>
      <c r="G998" s="140"/>
      <c r="H998" s="140"/>
      <c r="I998" s="140"/>
      <c r="J998" s="140"/>
      <c r="K998" s="140"/>
      <c r="L998" s="140"/>
      <c r="M998" s="140"/>
      <c r="N998" s="140"/>
      <c r="O998" s="140"/>
      <c r="P998" s="140"/>
      <c r="Q998" s="140"/>
      <c r="R998" s="140"/>
      <c r="S998" s="140"/>
      <c r="T998" s="140"/>
      <c r="U998" s="140"/>
      <c r="V998" s="140"/>
      <c r="W998" s="140"/>
      <c r="X998" s="140"/>
      <c r="Y998" s="140"/>
      <c r="Z998" s="140"/>
    </row>
    <row r="999" spans="1:26" ht="34.5" customHeight="1">
      <c r="A999" s="140"/>
      <c r="B999" s="140"/>
      <c r="C999" s="140"/>
      <c r="D999" s="140"/>
      <c r="E999" s="140"/>
      <c r="F999" s="140"/>
      <c r="G999" s="140"/>
      <c r="H999" s="140"/>
      <c r="I999" s="140"/>
      <c r="J999" s="140"/>
      <c r="K999" s="140"/>
      <c r="L999" s="140"/>
      <c r="M999" s="140"/>
      <c r="N999" s="140"/>
      <c r="O999" s="140"/>
      <c r="P999" s="140"/>
      <c r="Q999" s="140"/>
      <c r="R999" s="140"/>
      <c r="S999" s="140"/>
      <c r="T999" s="140"/>
      <c r="U999" s="140"/>
      <c r="V999" s="140"/>
      <c r="W999" s="140"/>
      <c r="X999" s="140"/>
      <c r="Y999" s="140"/>
      <c r="Z999" s="140"/>
    </row>
    <row r="1000" spans="1:26" ht="34.5" customHeight="1">
      <c r="A1000" s="140"/>
      <c r="B1000" s="140"/>
      <c r="C1000" s="140"/>
      <c r="D1000" s="140"/>
      <c r="E1000" s="140"/>
      <c r="F1000" s="140"/>
      <c r="G1000" s="140"/>
      <c r="H1000" s="140"/>
      <c r="I1000" s="140"/>
      <c r="J1000" s="140"/>
      <c r="K1000" s="140"/>
      <c r="L1000" s="140"/>
      <c r="M1000" s="140"/>
      <c r="N1000" s="140"/>
      <c r="O1000" s="140"/>
      <c r="P1000" s="140"/>
      <c r="Q1000" s="140"/>
      <c r="R1000" s="140"/>
      <c r="S1000" s="140"/>
      <c r="T1000" s="140"/>
      <c r="U1000" s="140"/>
      <c r="V1000" s="140"/>
      <c r="W1000" s="140"/>
      <c r="X1000" s="140"/>
      <c r="Y1000" s="140"/>
      <c r="Z1000" s="140"/>
    </row>
  </sheetData>
  <sheetProtection algorithmName="SHA-512" hashValue="0n5U63+f4HpbMBPKPI9Q0X/UgXUvut9M57e9Ep9GFEPBCqKdcu0dBBOIWb7OhoZNNqrJMdCqxEv5FeGb7Fl05w==" saltValue="Dy0NxnqnMT+e8+qkbG4orQ==" spinCount="100000" sheet="1" objects="1" scenarios="1"/>
  <mergeCells count="55">
    <mergeCell ref="K66:L67"/>
    <mergeCell ref="K68:L69"/>
    <mergeCell ref="F41:G41"/>
    <mergeCell ref="E42:N42"/>
    <mergeCell ref="B45:N46"/>
    <mergeCell ref="K48:L48"/>
    <mergeCell ref="K49:L49"/>
    <mergeCell ref="K52:L52"/>
    <mergeCell ref="K59:L60"/>
    <mergeCell ref="E60:F60"/>
    <mergeCell ref="E61:F61"/>
    <mergeCell ref="K61:L63"/>
    <mergeCell ref="E63:F63"/>
    <mergeCell ref="E64:F64"/>
    <mergeCell ref="K64:L65"/>
    <mergeCell ref="G5:I5"/>
    <mergeCell ref="J5:K5"/>
    <mergeCell ref="L5:M5"/>
    <mergeCell ref="G6:I6"/>
    <mergeCell ref="L6:M6"/>
    <mergeCell ref="J7:K7"/>
    <mergeCell ref="L7:M7"/>
    <mergeCell ref="L8:M8"/>
    <mergeCell ref="G7:I7"/>
    <mergeCell ref="G8:I8"/>
    <mergeCell ref="G9:I9"/>
    <mergeCell ref="J9:K9"/>
    <mergeCell ref="L9:M9"/>
    <mergeCell ref="G10:I10"/>
    <mergeCell ref="L10:M10"/>
    <mergeCell ref="B13:N14"/>
    <mergeCell ref="D17:F17"/>
    <mergeCell ref="H17:H21"/>
    <mergeCell ref="K17:L17"/>
    <mergeCell ref="K18:L18"/>
    <mergeCell ref="K19:L19"/>
    <mergeCell ref="D21:F21"/>
    <mergeCell ref="K20:L20"/>
    <mergeCell ref="K21:L21"/>
    <mergeCell ref="B17:C17"/>
    <mergeCell ref="B21:C21"/>
    <mergeCell ref="B19:C19"/>
    <mergeCell ref="D19:F19"/>
    <mergeCell ref="D18:F18"/>
    <mergeCell ref="D20:F20"/>
    <mergeCell ref="K22:L22"/>
    <mergeCell ref="K23:L23"/>
    <mergeCell ref="I33:J33"/>
    <mergeCell ref="L33:M33"/>
    <mergeCell ref="A39:N40"/>
    <mergeCell ref="D32:E32"/>
    <mergeCell ref="C33:F33"/>
    <mergeCell ref="A24:A27"/>
    <mergeCell ref="B24:G27"/>
    <mergeCell ref="D22:F22"/>
  </mergeCells>
  <conditionalFormatting sqref="M17">
    <cfRule type="cellIs" dxfId="1" priority="1" stopIfTrue="1" operator="greaterThan">
      <formula>$H$7&gt;0</formula>
    </cfRule>
    <cfRule type="cellIs" dxfId="0" priority="2" stopIfTrue="1" operator="greaterThan">
      <formula>$H$9&gt;0</formula>
    </cfRule>
  </conditionalFormatting>
  <printOptions horizontalCentered="1" verticalCentered="1"/>
  <pageMargins left="0" right="0" top="0.25" bottom="0.25" header="0" footer="0"/>
  <pageSetup scale="35" orientation="portrait" r:id="rId1"/>
  <headerFooter>
    <oddFooter>&amp;L&amp;F &amp;C&amp;P&amp;R&amp;A</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D1500"/>
  <sheetViews>
    <sheetView view="pageBreakPreview" zoomScale="85" zoomScaleNormal="70" zoomScaleSheetLayoutView="85" workbookViewId="0">
      <pane ySplit="11" topLeftCell="A12" activePane="bottomLeft" state="frozen"/>
      <selection pane="bottomLeft" activeCell="F13" sqref="F13"/>
    </sheetView>
  </sheetViews>
  <sheetFormatPr defaultColWidth="17.88671875" defaultRowHeight="12.75"/>
  <cols>
    <col min="1" max="1" width="10.77734375" style="753" customWidth="1"/>
    <col min="2" max="2" width="4.109375" style="790" customWidth="1"/>
    <col min="3" max="3" width="9.88671875" style="785" bestFit="1" customWidth="1"/>
    <col min="4" max="4" width="18.6640625" style="780" customWidth="1"/>
    <col min="5" max="5" width="17.33203125" style="796" bestFit="1" customWidth="1"/>
    <col min="6" max="6" width="15.33203125" style="759" customWidth="1"/>
    <col min="7" max="14" width="11.77734375" style="754" customWidth="1"/>
    <col min="15" max="15" width="9.6640625" style="754" bestFit="1" customWidth="1"/>
    <col min="16" max="16" width="11.77734375" style="709" customWidth="1"/>
    <col min="17" max="17" width="10.33203125" style="709" bestFit="1" customWidth="1"/>
    <col min="18" max="18" width="9.88671875" style="599" customWidth="1"/>
    <col min="19" max="26" width="0" style="599" hidden="1" customWidth="1"/>
    <col min="27" max="30" width="17.88671875" style="599"/>
    <col min="31" max="16384" width="17.88671875" style="709"/>
  </cols>
  <sheetData>
    <row r="1" spans="1:30" s="599" customFormat="1" ht="18">
      <c r="A1" s="774" t="s">
        <v>1034</v>
      </c>
      <c r="B1" s="786"/>
      <c r="C1" s="781"/>
      <c r="D1" s="776"/>
      <c r="E1" s="793"/>
      <c r="F1" s="756"/>
      <c r="G1" s="746"/>
      <c r="H1" s="747" t="str">
        <f>'PRODUCER INFORMATION '!S1</f>
        <v>STC 12:36 (cl)</v>
      </c>
      <c r="I1" s="746"/>
      <c r="J1" s="746"/>
      <c r="K1" s="746"/>
      <c r="L1" s="746"/>
      <c r="M1" s="746"/>
      <c r="N1" s="746"/>
      <c r="O1" s="746"/>
      <c r="P1" s="716" t="str">
        <f>'PRODUCER INFORMATION '!B3</f>
        <v>TAX YEAR 2025</v>
      </c>
      <c r="Q1" s="717"/>
    </row>
    <row r="2" spans="1:30" s="599" customFormat="1" ht="15" customHeight="1">
      <c r="A2" s="1215" t="s">
        <v>2018</v>
      </c>
      <c r="B2" s="1216"/>
      <c r="C2" s="1216"/>
      <c r="D2" s="1216"/>
      <c r="E2" s="1216"/>
      <c r="F2" s="1216"/>
      <c r="G2" s="1216"/>
      <c r="H2" s="1216"/>
      <c r="I2" s="1216"/>
      <c r="J2" s="1216"/>
      <c r="K2" s="1216"/>
      <c r="L2" s="1216"/>
      <c r="M2" s="1216"/>
      <c r="N2" s="1216"/>
      <c r="O2" s="1216"/>
      <c r="P2" s="1216"/>
      <c r="Q2" s="1216"/>
    </row>
    <row r="3" spans="1:30" s="599" customFormat="1" ht="15" customHeight="1">
      <c r="A3" s="1217" t="s">
        <v>2017</v>
      </c>
      <c r="B3" s="1218"/>
      <c r="C3" s="1219"/>
      <c r="D3" s="1218"/>
      <c r="E3" s="1219"/>
      <c r="F3" s="1218"/>
      <c r="G3" s="1218"/>
      <c r="H3" s="1218"/>
      <c r="I3" s="1218"/>
      <c r="J3" s="1218"/>
      <c r="K3" s="1218"/>
      <c r="L3" s="1218"/>
      <c r="M3" s="1218"/>
      <c r="N3" s="1218"/>
      <c r="O3" s="1218"/>
      <c r="P3" s="1218"/>
      <c r="Q3" s="1218"/>
    </row>
    <row r="4" spans="1:30" s="599" customFormat="1" ht="15" customHeight="1">
      <c r="A4" s="1220" t="s">
        <v>1511</v>
      </c>
      <c r="B4" s="1221"/>
      <c r="C4" s="1221"/>
      <c r="D4" s="1221"/>
      <c r="E4" s="1221"/>
      <c r="F4" s="1221"/>
      <c r="G4" s="1221"/>
      <c r="H4" s="1221"/>
      <c r="I4" s="1221"/>
      <c r="J4" s="1221"/>
      <c r="K4" s="1221"/>
      <c r="L4" s="1221"/>
      <c r="M4" s="1221"/>
      <c r="N4" s="1221"/>
      <c r="O4" s="1221"/>
      <c r="P4" s="1221"/>
      <c r="Q4" s="1221"/>
    </row>
    <row r="5" spans="1:30" s="599" customFormat="1" ht="15" customHeight="1">
      <c r="A5" s="1217" t="s">
        <v>2012</v>
      </c>
      <c r="B5" s="1218"/>
      <c r="C5" s="1219"/>
      <c r="D5" s="1218"/>
      <c r="E5" s="1219"/>
      <c r="F5" s="1218"/>
      <c r="G5" s="1218"/>
      <c r="H5" s="1218"/>
      <c r="I5" s="1218"/>
      <c r="J5" s="1218"/>
      <c r="K5" s="1218"/>
      <c r="L5" s="1218"/>
      <c r="M5" s="1218"/>
      <c r="N5" s="1218"/>
      <c r="O5" s="1218"/>
      <c r="P5" s="1218"/>
      <c r="Q5" s="1218"/>
    </row>
    <row r="6" spans="1:30" s="599" customFormat="1" ht="15" customHeight="1">
      <c r="A6" s="1214" t="s">
        <v>2013</v>
      </c>
      <c r="B6" s="1214"/>
      <c r="C6" s="1214"/>
      <c r="D6" s="1214"/>
      <c r="E6" s="1214"/>
      <c r="F6" s="1214"/>
      <c r="G6" s="1214"/>
      <c r="H6" s="1214"/>
      <c r="I6" s="1214"/>
      <c r="J6" s="1214"/>
      <c r="K6" s="1214"/>
      <c r="L6" s="1214"/>
      <c r="M6" s="1214"/>
      <c r="N6" s="1214"/>
      <c r="O6" s="1214"/>
      <c r="P6" s="1214"/>
      <c r="Q6" s="1214"/>
    </row>
    <row r="7" spans="1:30" s="599" customFormat="1" ht="15" customHeight="1">
      <c r="A7" s="1217" t="s">
        <v>2014</v>
      </c>
      <c r="B7" s="1218"/>
      <c r="C7" s="1219"/>
      <c r="D7" s="1218"/>
      <c r="E7" s="1219"/>
      <c r="F7" s="1218"/>
      <c r="G7" s="1218"/>
      <c r="H7" s="1218"/>
      <c r="I7" s="1218"/>
      <c r="J7" s="1218"/>
      <c r="K7" s="1218"/>
      <c r="L7" s="1218"/>
      <c r="M7" s="1218"/>
      <c r="N7" s="1218"/>
      <c r="O7" s="1218"/>
      <c r="P7" s="1218"/>
      <c r="Q7" s="1218"/>
    </row>
    <row r="8" spans="1:30" s="599" customFormat="1" ht="15" customHeight="1">
      <c r="A8" s="1214" t="s">
        <v>2019</v>
      </c>
      <c r="B8" s="1214"/>
      <c r="C8" s="1214"/>
      <c r="D8" s="1214"/>
      <c r="E8" s="1214"/>
      <c r="F8" s="1214"/>
      <c r="G8" s="1214"/>
      <c r="H8" s="1214"/>
      <c r="I8" s="1214"/>
      <c r="J8" s="1214"/>
      <c r="K8" s="1214"/>
      <c r="L8" s="1214"/>
      <c r="M8" s="1214"/>
      <c r="N8" s="1214"/>
      <c r="O8" s="1214"/>
      <c r="P8" s="1214"/>
      <c r="Q8" s="1214"/>
    </row>
    <row r="9" spans="1:30" s="599" customFormat="1" ht="15.75">
      <c r="A9" s="748"/>
      <c r="B9" s="787"/>
      <c r="C9" s="782"/>
      <c r="D9" s="777"/>
      <c r="E9" s="794"/>
      <c r="F9" s="757"/>
      <c r="G9" s="750"/>
      <c r="H9" s="750"/>
      <c r="I9" s="750"/>
      <c r="J9" s="750"/>
      <c r="K9" s="750"/>
      <c r="L9" s="750"/>
      <c r="M9" s="750"/>
      <c r="N9" s="750"/>
      <c r="O9" s="749"/>
      <c r="P9" s="745"/>
      <c r="Q9" s="745"/>
    </row>
    <row r="10" spans="1:30" s="599" customFormat="1">
      <c r="A10" s="751"/>
      <c r="B10" s="788"/>
      <c r="C10" s="783"/>
      <c r="D10" s="778"/>
      <c r="E10" s="880" t="s">
        <v>2028</v>
      </c>
      <c r="F10" s="881" t="s">
        <v>2029</v>
      </c>
      <c r="G10" s="882">
        <f>SUM(S12:S1499)</f>
        <v>0</v>
      </c>
      <c r="H10" s="882">
        <f>SUM(T12:T1499)</f>
        <v>0</v>
      </c>
      <c r="I10" s="882">
        <f>SUM(U12:U1499)</f>
        <v>0</v>
      </c>
      <c r="J10" s="882">
        <f>SUM(V12:V1499)</f>
        <v>0</v>
      </c>
      <c r="K10" s="755">
        <f>U12-V12</f>
        <v>0</v>
      </c>
      <c r="L10" s="882">
        <f>SUM(X12:X1499)</f>
        <v>0</v>
      </c>
      <c r="M10" s="882">
        <f>SUM(Y12:Y1499)</f>
        <v>0</v>
      </c>
      <c r="N10" s="882">
        <f>SUM(Z12:Z1499)</f>
        <v>0</v>
      </c>
      <c r="O10" s="882">
        <f>IFERROR(AVERAGE(O12:O1499),0)</f>
        <v>0</v>
      </c>
      <c r="P10" s="883"/>
      <c r="Q10" s="883">
        <f>IF(G10-(I10+L10+M10+N10)&lt;&gt;0,"ERROR",(G10-(I10+L10+M10+N10)))</f>
        <v>0</v>
      </c>
    </row>
    <row r="11" spans="1:30" s="710" customFormat="1">
      <c r="A11" s="715" t="s">
        <v>1355</v>
      </c>
      <c r="B11" s="789" t="s">
        <v>1123</v>
      </c>
      <c r="C11" s="784" t="s">
        <v>1369</v>
      </c>
      <c r="D11" s="779" t="s">
        <v>1370</v>
      </c>
      <c r="E11" s="795" t="s">
        <v>1371</v>
      </c>
      <c r="F11" s="758" t="s">
        <v>1358</v>
      </c>
      <c r="G11" s="711" t="s">
        <v>2030</v>
      </c>
      <c r="H11" s="711" t="s">
        <v>1357</v>
      </c>
      <c r="I11" s="711" t="s">
        <v>1356</v>
      </c>
      <c r="J11" s="711" t="s">
        <v>1359</v>
      </c>
      <c r="K11" s="713" t="s">
        <v>1360</v>
      </c>
      <c r="L11" s="711" t="s">
        <v>2039</v>
      </c>
      <c r="M11" s="711" t="s">
        <v>1362</v>
      </c>
      <c r="N11" s="711" t="s">
        <v>1365</v>
      </c>
      <c r="O11" s="711" t="s">
        <v>1363</v>
      </c>
      <c r="P11" s="710" t="s">
        <v>1364</v>
      </c>
      <c r="Q11" s="715" t="s">
        <v>1368</v>
      </c>
      <c r="R11" s="600"/>
      <c r="S11" s="879" t="s">
        <v>2038</v>
      </c>
      <c r="T11" s="879" t="s">
        <v>2037</v>
      </c>
      <c r="U11" s="879" t="s">
        <v>2036</v>
      </c>
      <c r="V11" s="879" t="s">
        <v>2035</v>
      </c>
      <c r="W11" s="879" t="s">
        <v>2034</v>
      </c>
      <c r="X11" s="879" t="s">
        <v>2033</v>
      </c>
      <c r="Y11" s="879" t="s">
        <v>2032</v>
      </c>
      <c r="Z11" s="879" t="s">
        <v>2031</v>
      </c>
      <c r="AA11" s="600"/>
      <c r="AB11" s="600"/>
      <c r="AC11" s="600"/>
      <c r="AD11" s="600"/>
    </row>
    <row r="12" spans="1:30">
      <c r="A12" s="752">
        <v>1</v>
      </c>
      <c r="K12" s="755">
        <f>I12-J12</f>
        <v>0</v>
      </c>
      <c r="Q12" s="714">
        <f>IF(G12-(I12+L12+M12+N12)&lt;&gt;0,"ERROR",(G12-(I12+L12+M12+N12)))</f>
        <v>0</v>
      </c>
      <c r="S12" s="599">
        <f>$F12*G12</f>
        <v>0</v>
      </c>
      <c r="T12" s="599">
        <f t="shared" ref="T12:Z12" si="0">$F12*H12</f>
        <v>0</v>
      </c>
      <c r="U12" s="599">
        <f t="shared" si="0"/>
        <v>0</v>
      </c>
      <c r="V12" s="599">
        <f t="shared" si="0"/>
        <v>0</v>
      </c>
      <c r="W12" s="599">
        <f t="shared" si="0"/>
        <v>0</v>
      </c>
      <c r="X12" s="599">
        <f t="shared" si="0"/>
        <v>0</v>
      </c>
      <c r="Y12" s="599">
        <f t="shared" si="0"/>
        <v>0</v>
      </c>
      <c r="Z12" s="599">
        <f t="shared" si="0"/>
        <v>0</v>
      </c>
    </row>
    <row r="13" spans="1:30">
      <c r="A13" s="752" t="str">
        <f>IF(B13&lt;&gt;"",A12+1,"")</f>
        <v/>
      </c>
      <c r="K13" s="755">
        <f>I13-J13</f>
        <v>0</v>
      </c>
      <c r="Q13" s="714">
        <f t="shared" ref="Q13:Q76" si="1">IF(G13-(I13+L13+M13+N13)&lt;&gt;0,"ERROR",(G13-(I13+L13+M13+N13)))</f>
        <v>0</v>
      </c>
      <c r="S13" s="599">
        <f t="shared" ref="S13:S76" si="2">$F13*G13</f>
        <v>0</v>
      </c>
      <c r="T13" s="599">
        <f t="shared" ref="T13:T76" si="3">$F13*H13</f>
        <v>0</v>
      </c>
      <c r="U13" s="599">
        <f t="shared" ref="U13:U76" si="4">$F13*I13</f>
        <v>0</v>
      </c>
      <c r="V13" s="599">
        <f t="shared" ref="V13:V76" si="5">$F13*J13</f>
        <v>0</v>
      </c>
      <c r="W13" s="599">
        <f t="shared" ref="W13:W76" si="6">$F13*K13</f>
        <v>0</v>
      </c>
      <c r="X13" s="599">
        <f t="shared" ref="X13:X76" si="7">$F13*L13</f>
        <v>0</v>
      </c>
      <c r="Y13" s="599">
        <f t="shared" ref="Y13:Y76" si="8">$F13*M13</f>
        <v>0</v>
      </c>
      <c r="Z13" s="599">
        <f t="shared" ref="Z13:Z76" si="9">$F13*N13</f>
        <v>0</v>
      </c>
    </row>
    <row r="14" spans="1:30">
      <c r="A14" s="752" t="str">
        <f>IF(B14&lt;&gt;"",A13+1,"")</f>
        <v/>
      </c>
      <c r="K14" s="755">
        <f t="shared" ref="K14:K76" si="10">I14-J14</f>
        <v>0</v>
      </c>
      <c r="Q14" s="714">
        <f>IF(G14-(I14+L14+M14+N14)&lt;&gt;0,"ERROR",(G14-(I14+L14+M14+N14)))</f>
        <v>0</v>
      </c>
      <c r="S14" s="599">
        <f t="shared" si="2"/>
        <v>0</v>
      </c>
      <c r="T14" s="599">
        <f t="shared" si="3"/>
        <v>0</v>
      </c>
      <c r="U14" s="599">
        <f t="shared" si="4"/>
        <v>0</v>
      </c>
      <c r="V14" s="599">
        <f t="shared" si="5"/>
        <v>0</v>
      </c>
      <c r="W14" s="599">
        <f t="shared" si="6"/>
        <v>0</v>
      </c>
      <c r="X14" s="599">
        <f t="shared" si="7"/>
        <v>0</v>
      </c>
      <c r="Y14" s="599">
        <f t="shared" si="8"/>
        <v>0</v>
      </c>
      <c r="Z14" s="599">
        <f t="shared" si="9"/>
        <v>0</v>
      </c>
    </row>
    <row r="15" spans="1:30">
      <c r="A15" s="752" t="str">
        <f>IF(B15&lt;&gt;"",A14+1,"")</f>
        <v/>
      </c>
      <c r="K15" s="755">
        <f t="shared" si="10"/>
        <v>0</v>
      </c>
      <c r="Q15" s="714">
        <f t="shared" si="1"/>
        <v>0</v>
      </c>
      <c r="S15" s="599">
        <f t="shared" si="2"/>
        <v>0</v>
      </c>
      <c r="T15" s="599">
        <f t="shared" si="3"/>
        <v>0</v>
      </c>
      <c r="U15" s="599">
        <f t="shared" si="4"/>
        <v>0</v>
      </c>
      <c r="V15" s="599">
        <f t="shared" si="5"/>
        <v>0</v>
      </c>
      <c r="W15" s="599">
        <f t="shared" si="6"/>
        <v>0</v>
      </c>
      <c r="X15" s="599">
        <f t="shared" si="7"/>
        <v>0</v>
      </c>
      <c r="Y15" s="599">
        <f t="shared" si="8"/>
        <v>0</v>
      </c>
      <c r="Z15" s="599">
        <f t="shared" si="9"/>
        <v>0</v>
      </c>
    </row>
    <row r="16" spans="1:30">
      <c r="A16" s="752" t="str">
        <f>IF(B16&lt;&gt;"",A15+1,"")</f>
        <v/>
      </c>
      <c r="K16" s="755">
        <f t="shared" si="10"/>
        <v>0</v>
      </c>
      <c r="Q16" s="714">
        <f t="shared" si="1"/>
        <v>0</v>
      </c>
      <c r="S16" s="599">
        <f t="shared" si="2"/>
        <v>0</v>
      </c>
      <c r="T16" s="599">
        <f t="shared" si="3"/>
        <v>0</v>
      </c>
      <c r="U16" s="599">
        <f t="shared" si="4"/>
        <v>0</v>
      </c>
      <c r="V16" s="599">
        <f t="shared" si="5"/>
        <v>0</v>
      </c>
      <c r="W16" s="599">
        <f t="shared" si="6"/>
        <v>0</v>
      </c>
      <c r="X16" s="599">
        <f t="shared" si="7"/>
        <v>0</v>
      </c>
      <c r="Y16" s="599">
        <f t="shared" si="8"/>
        <v>0</v>
      </c>
      <c r="Z16" s="599">
        <f t="shared" si="9"/>
        <v>0</v>
      </c>
    </row>
    <row r="17" spans="1:26">
      <c r="A17" s="752" t="str">
        <f t="shared" ref="A17:A77" si="11">IF(B17&lt;&gt;"",A16+1,"")</f>
        <v/>
      </c>
      <c r="K17" s="755">
        <f t="shared" si="10"/>
        <v>0</v>
      </c>
      <c r="Q17" s="714">
        <f t="shared" si="1"/>
        <v>0</v>
      </c>
      <c r="S17" s="599">
        <f t="shared" si="2"/>
        <v>0</v>
      </c>
      <c r="T17" s="599">
        <f t="shared" si="3"/>
        <v>0</v>
      </c>
      <c r="U17" s="599">
        <f t="shared" si="4"/>
        <v>0</v>
      </c>
      <c r="V17" s="599">
        <f t="shared" si="5"/>
        <v>0</v>
      </c>
      <c r="W17" s="599">
        <f t="shared" si="6"/>
        <v>0</v>
      </c>
      <c r="X17" s="599">
        <f t="shared" si="7"/>
        <v>0</v>
      </c>
      <c r="Y17" s="599">
        <f t="shared" si="8"/>
        <v>0</v>
      </c>
      <c r="Z17" s="599">
        <f t="shared" si="9"/>
        <v>0</v>
      </c>
    </row>
    <row r="18" spans="1:26">
      <c r="A18" s="752" t="str">
        <f t="shared" si="11"/>
        <v/>
      </c>
      <c r="K18" s="755">
        <f t="shared" si="10"/>
        <v>0</v>
      </c>
      <c r="Q18" s="714">
        <f t="shared" si="1"/>
        <v>0</v>
      </c>
      <c r="S18" s="599">
        <f t="shared" si="2"/>
        <v>0</v>
      </c>
      <c r="T18" s="599">
        <f t="shared" si="3"/>
        <v>0</v>
      </c>
      <c r="U18" s="599">
        <f t="shared" si="4"/>
        <v>0</v>
      </c>
      <c r="V18" s="599">
        <f t="shared" si="5"/>
        <v>0</v>
      </c>
      <c r="W18" s="599">
        <f t="shared" si="6"/>
        <v>0</v>
      </c>
      <c r="X18" s="599">
        <f t="shared" si="7"/>
        <v>0</v>
      </c>
      <c r="Y18" s="599">
        <f t="shared" si="8"/>
        <v>0</v>
      </c>
      <c r="Z18" s="599">
        <f t="shared" si="9"/>
        <v>0</v>
      </c>
    </row>
    <row r="19" spans="1:26">
      <c r="A19" s="752" t="str">
        <f t="shared" si="11"/>
        <v/>
      </c>
      <c r="K19" s="755">
        <f t="shared" si="10"/>
        <v>0</v>
      </c>
      <c r="P19" s="712"/>
      <c r="Q19" s="714">
        <f t="shared" si="1"/>
        <v>0</v>
      </c>
      <c r="S19" s="599">
        <f t="shared" si="2"/>
        <v>0</v>
      </c>
      <c r="T19" s="599">
        <f t="shared" si="3"/>
        <v>0</v>
      </c>
      <c r="U19" s="599">
        <f t="shared" si="4"/>
        <v>0</v>
      </c>
      <c r="V19" s="599">
        <f t="shared" si="5"/>
        <v>0</v>
      </c>
      <c r="W19" s="599">
        <f t="shared" si="6"/>
        <v>0</v>
      </c>
      <c r="X19" s="599">
        <f t="shared" si="7"/>
        <v>0</v>
      </c>
      <c r="Y19" s="599">
        <f t="shared" si="8"/>
        <v>0</v>
      </c>
      <c r="Z19" s="599">
        <f t="shared" si="9"/>
        <v>0</v>
      </c>
    </row>
    <row r="20" spans="1:26">
      <c r="A20" s="752" t="str">
        <f t="shared" si="11"/>
        <v/>
      </c>
      <c r="K20" s="755">
        <f t="shared" si="10"/>
        <v>0</v>
      </c>
      <c r="P20" s="712"/>
      <c r="Q20" s="714">
        <f t="shared" si="1"/>
        <v>0</v>
      </c>
      <c r="S20" s="599">
        <f t="shared" si="2"/>
        <v>0</v>
      </c>
      <c r="T20" s="599">
        <f t="shared" si="3"/>
        <v>0</v>
      </c>
      <c r="U20" s="599">
        <f t="shared" si="4"/>
        <v>0</v>
      </c>
      <c r="V20" s="599">
        <f t="shared" si="5"/>
        <v>0</v>
      </c>
      <c r="W20" s="599">
        <f t="shared" si="6"/>
        <v>0</v>
      </c>
      <c r="X20" s="599">
        <f t="shared" si="7"/>
        <v>0</v>
      </c>
      <c r="Y20" s="599">
        <f t="shared" si="8"/>
        <v>0</v>
      </c>
      <c r="Z20" s="599">
        <f t="shared" si="9"/>
        <v>0</v>
      </c>
    </row>
    <row r="21" spans="1:26">
      <c r="A21" s="752" t="str">
        <f t="shared" si="11"/>
        <v/>
      </c>
      <c r="K21" s="755">
        <f t="shared" si="10"/>
        <v>0</v>
      </c>
      <c r="P21" s="712"/>
      <c r="Q21" s="714">
        <f t="shared" si="1"/>
        <v>0</v>
      </c>
      <c r="S21" s="599">
        <f t="shared" si="2"/>
        <v>0</v>
      </c>
      <c r="T21" s="599">
        <f t="shared" si="3"/>
        <v>0</v>
      </c>
      <c r="U21" s="599">
        <f t="shared" si="4"/>
        <v>0</v>
      </c>
      <c r="V21" s="599">
        <f t="shared" si="5"/>
        <v>0</v>
      </c>
      <c r="W21" s="599">
        <f t="shared" si="6"/>
        <v>0</v>
      </c>
      <c r="X21" s="599">
        <f t="shared" si="7"/>
        <v>0</v>
      </c>
      <c r="Y21" s="599">
        <f t="shared" si="8"/>
        <v>0</v>
      </c>
      <c r="Z21" s="599">
        <f t="shared" si="9"/>
        <v>0</v>
      </c>
    </row>
    <row r="22" spans="1:26">
      <c r="A22" s="752" t="str">
        <f t="shared" si="11"/>
        <v/>
      </c>
      <c r="K22" s="755">
        <f t="shared" si="10"/>
        <v>0</v>
      </c>
      <c r="Q22" s="714">
        <f t="shared" si="1"/>
        <v>0</v>
      </c>
      <c r="S22" s="599">
        <f t="shared" si="2"/>
        <v>0</v>
      </c>
      <c r="T22" s="599">
        <f t="shared" si="3"/>
        <v>0</v>
      </c>
      <c r="U22" s="599">
        <f t="shared" si="4"/>
        <v>0</v>
      </c>
      <c r="V22" s="599">
        <f t="shared" si="5"/>
        <v>0</v>
      </c>
      <c r="W22" s="599">
        <f t="shared" si="6"/>
        <v>0</v>
      </c>
      <c r="X22" s="599">
        <f t="shared" si="7"/>
        <v>0</v>
      </c>
      <c r="Y22" s="599">
        <f t="shared" si="8"/>
        <v>0</v>
      </c>
      <c r="Z22" s="599">
        <f t="shared" si="9"/>
        <v>0</v>
      </c>
    </row>
    <row r="23" spans="1:26">
      <c r="A23" s="752" t="str">
        <f t="shared" si="11"/>
        <v/>
      </c>
      <c r="K23" s="755">
        <f t="shared" si="10"/>
        <v>0</v>
      </c>
      <c r="Q23" s="714">
        <f t="shared" si="1"/>
        <v>0</v>
      </c>
      <c r="S23" s="599">
        <f t="shared" si="2"/>
        <v>0</v>
      </c>
      <c r="T23" s="599">
        <f t="shared" si="3"/>
        <v>0</v>
      </c>
      <c r="U23" s="599">
        <f t="shared" si="4"/>
        <v>0</v>
      </c>
      <c r="V23" s="599">
        <f t="shared" si="5"/>
        <v>0</v>
      </c>
      <c r="W23" s="599">
        <f t="shared" si="6"/>
        <v>0</v>
      </c>
      <c r="X23" s="599">
        <f t="shared" si="7"/>
        <v>0</v>
      </c>
      <c r="Y23" s="599">
        <f t="shared" si="8"/>
        <v>0</v>
      </c>
      <c r="Z23" s="599">
        <f t="shared" si="9"/>
        <v>0</v>
      </c>
    </row>
    <row r="24" spans="1:26">
      <c r="A24" s="752" t="str">
        <f t="shared" si="11"/>
        <v/>
      </c>
      <c r="K24" s="755">
        <f t="shared" si="10"/>
        <v>0</v>
      </c>
      <c r="Q24" s="714">
        <f t="shared" si="1"/>
        <v>0</v>
      </c>
      <c r="S24" s="599">
        <f t="shared" si="2"/>
        <v>0</v>
      </c>
      <c r="T24" s="599">
        <f t="shared" si="3"/>
        <v>0</v>
      </c>
      <c r="U24" s="599">
        <f t="shared" si="4"/>
        <v>0</v>
      </c>
      <c r="V24" s="599">
        <f t="shared" si="5"/>
        <v>0</v>
      </c>
      <c r="W24" s="599">
        <f t="shared" si="6"/>
        <v>0</v>
      </c>
      <c r="X24" s="599">
        <f t="shared" si="7"/>
        <v>0</v>
      </c>
      <c r="Y24" s="599">
        <f t="shared" si="8"/>
        <v>0</v>
      </c>
      <c r="Z24" s="599">
        <f t="shared" si="9"/>
        <v>0</v>
      </c>
    </row>
    <row r="25" spans="1:26">
      <c r="A25" s="752" t="str">
        <f t="shared" si="11"/>
        <v/>
      </c>
      <c r="K25" s="755">
        <f t="shared" si="10"/>
        <v>0</v>
      </c>
      <c r="Q25" s="714">
        <f t="shared" si="1"/>
        <v>0</v>
      </c>
      <c r="S25" s="599">
        <f t="shared" si="2"/>
        <v>0</v>
      </c>
      <c r="T25" s="599">
        <f t="shared" si="3"/>
        <v>0</v>
      </c>
      <c r="U25" s="599">
        <f t="shared" si="4"/>
        <v>0</v>
      </c>
      <c r="V25" s="599">
        <f t="shared" si="5"/>
        <v>0</v>
      </c>
      <c r="W25" s="599">
        <f t="shared" si="6"/>
        <v>0</v>
      </c>
      <c r="X25" s="599">
        <f t="shared" si="7"/>
        <v>0</v>
      </c>
      <c r="Y25" s="599">
        <f t="shared" si="8"/>
        <v>0</v>
      </c>
      <c r="Z25" s="599">
        <f t="shared" si="9"/>
        <v>0</v>
      </c>
    </row>
    <row r="26" spans="1:26">
      <c r="A26" s="752" t="str">
        <f t="shared" si="11"/>
        <v/>
      </c>
      <c r="K26" s="755">
        <f t="shared" si="10"/>
        <v>0</v>
      </c>
      <c r="Q26" s="714">
        <f t="shared" si="1"/>
        <v>0</v>
      </c>
      <c r="S26" s="599">
        <f t="shared" si="2"/>
        <v>0</v>
      </c>
      <c r="T26" s="599">
        <f t="shared" si="3"/>
        <v>0</v>
      </c>
      <c r="U26" s="599">
        <f t="shared" si="4"/>
        <v>0</v>
      </c>
      <c r="V26" s="599">
        <f t="shared" si="5"/>
        <v>0</v>
      </c>
      <c r="W26" s="599">
        <f t="shared" si="6"/>
        <v>0</v>
      </c>
      <c r="X26" s="599">
        <f t="shared" si="7"/>
        <v>0</v>
      </c>
      <c r="Y26" s="599">
        <f t="shared" si="8"/>
        <v>0</v>
      </c>
      <c r="Z26" s="599">
        <f t="shared" si="9"/>
        <v>0</v>
      </c>
    </row>
    <row r="27" spans="1:26">
      <c r="A27" s="752" t="str">
        <f t="shared" si="11"/>
        <v/>
      </c>
      <c r="K27" s="755">
        <f t="shared" si="10"/>
        <v>0</v>
      </c>
      <c r="Q27" s="714">
        <f t="shared" si="1"/>
        <v>0</v>
      </c>
      <c r="S27" s="599">
        <f t="shared" si="2"/>
        <v>0</v>
      </c>
      <c r="T27" s="599">
        <f t="shared" si="3"/>
        <v>0</v>
      </c>
      <c r="U27" s="599">
        <f t="shared" si="4"/>
        <v>0</v>
      </c>
      <c r="V27" s="599">
        <f t="shared" si="5"/>
        <v>0</v>
      </c>
      <c r="W27" s="599">
        <f t="shared" si="6"/>
        <v>0</v>
      </c>
      <c r="X27" s="599">
        <f t="shared" si="7"/>
        <v>0</v>
      </c>
      <c r="Y27" s="599">
        <f t="shared" si="8"/>
        <v>0</v>
      </c>
      <c r="Z27" s="599">
        <f t="shared" si="9"/>
        <v>0</v>
      </c>
    </row>
    <row r="28" spans="1:26">
      <c r="A28" s="752" t="str">
        <f t="shared" si="11"/>
        <v/>
      </c>
      <c r="K28" s="755">
        <f t="shared" si="10"/>
        <v>0</v>
      </c>
      <c r="Q28" s="714">
        <f t="shared" si="1"/>
        <v>0</v>
      </c>
      <c r="S28" s="599">
        <f t="shared" si="2"/>
        <v>0</v>
      </c>
      <c r="T28" s="599">
        <f t="shared" si="3"/>
        <v>0</v>
      </c>
      <c r="U28" s="599">
        <f t="shared" si="4"/>
        <v>0</v>
      </c>
      <c r="V28" s="599">
        <f t="shared" si="5"/>
        <v>0</v>
      </c>
      <c r="W28" s="599">
        <f t="shared" si="6"/>
        <v>0</v>
      </c>
      <c r="X28" s="599">
        <f t="shared" si="7"/>
        <v>0</v>
      </c>
      <c r="Y28" s="599">
        <f t="shared" si="8"/>
        <v>0</v>
      </c>
      <c r="Z28" s="599">
        <f t="shared" si="9"/>
        <v>0</v>
      </c>
    </row>
    <row r="29" spans="1:26">
      <c r="A29" s="752" t="str">
        <f t="shared" si="11"/>
        <v/>
      </c>
      <c r="K29" s="755">
        <f t="shared" si="10"/>
        <v>0</v>
      </c>
      <c r="Q29" s="714">
        <f t="shared" si="1"/>
        <v>0</v>
      </c>
      <c r="S29" s="599">
        <f t="shared" si="2"/>
        <v>0</v>
      </c>
      <c r="T29" s="599">
        <f t="shared" si="3"/>
        <v>0</v>
      </c>
      <c r="U29" s="599">
        <f t="shared" si="4"/>
        <v>0</v>
      </c>
      <c r="V29" s="599">
        <f t="shared" si="5"/>
        <v>0</v>
      </c>
      <c r="W29" s="599">
        <f t="shared" si="6"/>
        <v>0</v>
      </c>
      <c r="X29" s="599">
        <f t="shared" si="7"/>
        <v>0</v>
      </c>
      <c r="Y29" s="599">
        <f t="shared" si="8"/>
        <v>0</v>
      </c>
      <c r="Z29" s="599">
        <f t="shared" si="9"/>
        <v>0</v>
      </c>
    </row>
    <row r="30" spans="1:26">
      <c r="A30" s="752" t="str">
        <f t="shared" si="11"/>
        <v/>
      </c>
      <c r="K30" s="755">
        <f t="shared" si="10"/>
        <v>0</v>
      </c>
      <c r="Q30" s="714">
        <f t="shared" si="1"/>
        <v>0</v>
      </c>
      <c r="S30" s="599">
        <f t="shared" si="2"/>
        <v>0</v>
      </c>
      <c r="T30" s="599">
        <f t="shared" si="3"/>
        <v>0</v>
      </c>
      <c r="U30" s="599">
        <f t="shared" si="4"/>
        <v>0</v>
      </c>
      <c r="V30" s="599">
        <f t="shared" si="5"/>
        <v>0</v>
      </c>
      <c r="W30" s="599">
        <f t="shared" si="6"/>
        <v>0</v>
      </c>
      <c r="X30" s="599">
        <f t="shared" si="7"/>
        <v>0</v>
      </c>
      <c r="Y30" s="599">
        <f t="shared" si="8"/>
        <v>0</v>
      </c>
      <c r="Z30" s="599">
        <f t="shared" si="9"/>
        <v>0</v>
      </c>
    </row>
    <row r="31" spans="1:26">
      <c r="A31" s="752" t="str">
        <f t="shared" si="11"/>
        <v/>
      </c>
      <c r="K31" s="755">
        <f t="shared" si="10"/>
        <v>0</v>
      </c>
      <c r="Q31" s="714">
        <f t="shared" si="1"/>
        <v>0</v>
      </c>
      <c r="S31" s="599">
        <f t="shared" si="2"/>
        <v>0</v>
      </c>
      <c r="T31" s="599">
        <f t="shared" si="3"/>
        <v>0</v>
      </c>
      <c r="U31" s="599">
        <f t="shared" si="4"/>
        <v>0</v>
      </c>
      <c r="V31" s="599">
        <f t="shared" si="5"/>
        <v>0</v>
      </c>
      <c r="W31" s="599">
        <f t="shared" si="6"/>
        <v>0</v>
      </c>
      <c r="X31" s="599">
        <f t="shared" si="7"/>
        <v>0</v>
      </c>
      <c r="Y31" s="599">
        <f t="shared" si="8"/>
        <v>0</v>
      </c>
      <c r="Z31" s="599">
        <f t="shared" si="9"/>
        <v>0</v>
      </c>
    </row>
    <row r="32" spans="1:26">
      <c r="A32" s="752" t="str">
        <f t="shared" si="11"/>
        <v/>
      </c>
      <c r="K32" s="755">
        <f t="shared" si="10"/>
        <v>0</v>
      </c>
      <c r="Q32" s="714">
        <f t="shared" si="1"/>
        <v>0</v>
      </c>
      <c r="S32" s="599">
        <f t="shared" si="2"/>
        <v>0</v>
      </c>
      <c r="T32" s="599">
        <f t="shared" si="3"/>
        <v>0</v>
      </c>
      <c r="U32" s="599">
        <f t="shared" si="4"/>
        <v>0</v>
      </c>
      <c r="V32" s="599">
        <f t="shared" si="5"/>
        <v>0</v>
      </c>
      <c r="W32" s="599">
        <f t="shared" si="6"/>
        <v>0</v>
      </c>
      <c r="X32" s="599">
        <f t="shared" si="7"/>
        <v>0</v>
      </c>
      <c r="Y32" s="599">
        <f t="shared" si="8"/>
        <v>0</v>
      </c>
      <c r="Z32" s="599">
        <f t="shared" si="9"/>
        <v>0</v>
      </c>
    </row>
    <row r="33" spans="1:26">
      <c r="A33" s="752" t="str">
        <f t="shared" si="11"/>
        <v/>
      </c>
      <c r="K33" s="755">
        <f t="shared" si="10"/>
        <v>0</v>
      </c>
      <c r="Q33" s="714">
        <f t="shared" si="1"/>
        <v>0</v>
      </c>
      <c r="S33" s="599">
        <f t="shared" si="2"/>
        <v>0</v>
      </c>
      <c r="T33" s="599">
        <f t="shared" si="3"/>
        <v>0</v>
      </c>
      <c r="U33" s="599">
        <f t="shared" si="4"/>
        <v>0</v>
      </c>
      <c r="V33" s="599">
        <f t="shared" si="5"/>
        <v>0</v>
      </c>
      <c r="W33" s="599">
        <f t="shared" si="6"/>
        <v>0</v>
      </c>
      <c r="X33" s="599">
        <f t="shared" si="7"/>
        <v>0</v>
      </c>
      <c r="Y33" s="599">
        <f t="shared" si="8"/>
        <v>0</v>
      </c>
      <c r="Z33" s="599">
        <f t="shared" si="9"/>
        <v>0</v>
      </c>
    </row>
    <row r="34" spans="1:26">
      <c r="A34" s="752" t="str">
        <f t="shared" si="11"/>
        <v/>
      </c>
      <c r="K34" s="755">
        <f t="shared" si="10"/>
        <v>0</v>
      </c>
      <c r="Q34" s="714">
        <f t="shared" si="1"/>
        <v>0</v>
      </c>
      <c r="S34" s="599">
        <f t="shared" si="2"/>
        <v>0</v>
      </c>
      <c r="T34" s="599">
        <f t="shared" si="3"/>
        <v>0</v>
      </c>
      <c r="U34" s="599">
        <f t="shared" si="4"/>
        <v>0</v>
      </c>
      <c r="V34" s="599">
        <f t="shared" si="5"/>
        <v>0</v>
      </c>
      <c r="W34" s="599">
        <f t="shared" si="6"/>
        <v>0</v>
      </c>
      <c r="X34" s="599">
        <f t="shared" si="7"/>
        <v>0</v>
      </c>
      <c r="Y34" s="599">
        <f t="shared" si="8"/>
        <v>0</v>
      </c>
      <c r="Z34" s="599">
        <f t="shared" si="9"/>
        <v>0</v>
      </c>
    </row>
    <row r="35" spans="1:26">
      <c r="A35" s="752" t="str">
        <f t="shared" si="11"/>
        <v/>
      </c>
      <c r="K35" s="755">
        <f t="shared" si="10"/>
        <v>0</v>
      </c>
      <c r="Q35" s="714">
        <f t="shared" si="1"/>
        <v>0</v>
      </c>
      <c r="S35" s="599">
        <f t="shared" si="2"/>
        <v>0</v>
      </c>
      <c r="T35" s="599">
        <f t="shared" si="3"/>
        <v>0</v>
      </c>
      <c r="U35" s="599">
        <f t="shared" si="4"/>
        <v>0</v>
      </c>
      <c r="V35" s="599">
        <f t="shared" si="5"/>
        <v>0</v>
      </c>
      <c r="W35" s="599">
        <f t="shared" si="6"/>
        <v>0</v>
      </c>
      <c r="X35" s="599">
        <f t="shared" si="7"/>
        <v>0</v>
      </c>
      <c r="Y35" s="599">
        <f t="shared" si="8"/>
        <v>0</v>
      </c>
      <c r="Z35" s="599">
        <f t="shared" si="9"/>
        <v>0</v>
      </c>
    </row>
    <row r="36" spans="1:26">
      <c r="A36" s="752" t="str">
        <f t="shared" si="11"/>
        <v/>
      </c>
      <c r="K36" s="755">
        <f t="shared" si="10"/>
        <v>0</v>
      </c>
      <c r="Q36" s="714">
        <f t="shared" si="1"/>
        <v>0</v>
      </c>
      <c r="S36" s="599">
        <f t="shared" si="2"/>
        <v>0</v>
      </c>
      <c r="T36" s="599">
        <f t="shared" si="3"/>
        <v>0</v>
      </c>
      <c r="U36" s="599">
        <f t="shared" si="4"/>
        <v>0</v>
      </c>
      <c r="V36" s="599">
        <f t="shared" si="5"/>
        <v>0</v>
      </c>
      <c r="W36" s="599">
        <f t="shared" si="6"/>
        <v>0</v>
      </c>
      <c r="X36" s="599">
        <f t="shared" si="7"/>
        <v>0</v>
      </c>
      <c r="Y36" s="599">
        <f t="shared" si="8"/>
        <v>0</v>
      </c>
      <c r="Z36" s="599">
        <f t="shared" si="9"/>
        <v>0</v>
      </c>
    </row>
    <row r="37" spans="1:26">
      <c r="A37" s="752" t="str">
        <f t="shared" si="11"/>
        <v/>
      </c>
      <c r="K37" s="755">
        <f t="shared" si="10"/>
        <v>0</v>
      </c>
      <c r="Q37" s="714">
        <f t="shared" si="1"/>
        <v>0</v>
      </c>
      <c r="S37" s="599">
        <f t="shared" si="2"/>
        <v>0</v>
      </c>
      <c r="T37" s="599">
        <f t="shared" si="3"/>
        <v>0</v>
      </c>
      <c r="U37" s="599">
        <f t="shared" si="4"/>
        <v>0</v>
      </c>
      <c r="V37" s="599">
        <f t="shared" si="5"/>
        <v>0</v>
      </c>
      <c r="W37" s="599">
        <f t="shared" si="6"/>
        <v>0</v>
      </c>
      <c r="X37" s="599">
        <f t="shared" si="7"/>
        <v>0</v>
      </c>
      <c r="Y37" s="599">
        <f t="shared" si="8"/>
        <v>0</v>
      </c>
      <c r="Z37" s="599">
        <f t="shared" si="9"/>
        <v>0</v>
      </c>
    </row>
    <row r="38" spans="1:26">
      <c r="A38" s="752" t="str">
        <f t="shared" si="11"/>
        <v/>
      </c>
      <c r="K38" s="755">
        <f t="shared" si="10"/>
        <v>0</v>
      </c>
      <c r="Q38" s="714">
        <f t="shared" si="1"/>
        <v>0</v>
      </c>
      <c r="S38" s="599">
        <f t="shared" si="2"/>
        <v>0</v>
      </c>
      <c r="T38" s="599">
        <f t="shared" si="3"/>
        <v>0</v>
      </c>
      <c r="U38" s="599">
        <f t="shared" si="4"/>
        <v>0</v>
      </c>
      <c r="V38" s="599">
        <f t="shared" si="5"/>
        <v>0</v>
      </c>
      <c r="W38" s="599">
        <f t="shared" si="6"/>
        <v>0</v>
      </c>
      <c r="X38" s="599">
        <f t="shared" si="7"/>
        <v>0</v>
      </c>
      <c r="Y38" s="599">
        <f t="shared" si="8"/>
        <v>0</v>
      </c>
      <c r="Z38" s="599">
        <f t="shared" si="9"/>
        <v>0</v>
      </c>
    </row>
    <row r="39" spans="1:26">
      <c r="A39" s="752" t="str">
        <f t="shared" si="11"/>
        <v/>
      </c>
      <c r="K39" s="755">
        <f t="shared" si="10"/>
        <v>0</v>
      </c>
      <c r="Q39" s="714">
        <f t="shared" si="1"/>
        <v>0</v>
      </c>
      <c r="S39" s="599">
        <f t="shared" si="2"/>
        <v>0</v>
      </c>
      <c r="T39" s="599">
        <f t="shared" si="3"/>
        <v>0</v>
      </c>
      <c r="U39" s="599">
        <f t="shared" si="4"/>
        <v>0</v>
      </c>
      <c r="V39" s="599">
        <f t="shared" si="5"/>
        <v>0</v>
      </c>
      <c r="W39" s="599">
        <f t="shared" si="6"/>
        <v>0</v>
      </c>
      <c r="X39" s="599">
        <f t="shared" si="7"/>
        <v>0</v>
      </c>
      <c r="Y39" s="599">
        <f t="shared" si="8"/>
        <v>0</v>
      </c>
      <c r="Z39" s="599">
        <f t="shared" si="9"/>
        <v>0</v>
      </c>
    </row>
    <row r="40" spans="1:26">
      <c r="A40" s="752" t="str">
        <f t="shared" si="11"/>
        <v/>
      </c>
      <c r="K40" s="755">
        <f t="shared" si="10"/>
        <v>0</v>
      </c>
      <c r="Q40" s="714">
        <f t="shared" si="1"/>
        <v>0</v>
      </c>
      <c r="S40" s="599">
        <f t="shared" si="2"/>
        <v>0</v>
      </c>
      <c r="T40" s="599">
        <f t="shared" si="3"/>
        <v>0</v>
      </c>
      <c r="U40" s="599">
        <f t="shared" si="4"/>
        <v>0</v>
      </c>
      <c r="V40" s="599">
        <f t="shared" si="5"/>
        <v>0</v>
      </c>
      <c r="W40" s="599">
        <f t="shared" si="6"/>
        <v>0</v>
      </c>
      <c r="X40" s="599">
        <f t="shared" si="7"/>
        <v>0</v>
      </c>
      <c r="Y40" s="599">
        <f t="shared" si="8"/>
        <v>0</v>
      </c>
      <c r="Z40" s="599">
        <f t="shared" si="9"/>
        <v>0</v>
      </c>
    </row>
    <row r="41" spans="1:26">
      <c r="A41" s="752" t="str">
        <f t="shared" si="11"/>
        <v/>
      </c>
      <c r="K41" s="755">
        <f t="shared" si="10"/>
        <v>0</v>
      </c>
      <c r="Q41" s="714">
        <f t="shared" si="1"/>
        <v>0</v>
      </c>
      <c r="S41" s="599">
        <f t="shared" si="2"/>
        <v>0</v>
      </c>
      <c r="T41" s="599">
        <f t="shared" si="3"/>
        <v>0</v>
      </c>
      <c r="U41" s="599">
        <f t="shared" si="4"/>
        <v>0</v>
      </c>
      <c r="V41" s="599">
        <f t="shared" si="5"/>
        <v>0</v>
      </c>
      <c r="W41" s="599">
        <f t="shared" si="6"/>
        <v>0</v>
      </c>
      <c r="X41" s="599">
        <f t="shared" si="7"/>
        <v>0</v>
      </c>
      <c r="Y41" s="599">
        <f t="shared" si="8"/>
        <v>0</v>
      </c>
      <c r="Z41" s="599">
        <f t="shared" si="9"/>
        <v>0</v>
      </c>
    </row>
    <row r="42" spans="1:26">
      <c r="A42" s="752" t="str">
        <f t="shared" si="11"/>
        <v/>
      </c>
      <c r="K42" s="755">
        <f t="shared" si="10"/>
        <v>0</v>
      </c>
      <c r="Q42" s="714">
        <f t="shared" si="1"/>
        <v>0</v>
      </c>
      <c r="S42" s="599">
        <f t="shared" si="2"/>
        <v>0</v>
      </c>
      <c r="T42" s="599">
        <f t="shared" si="3"/>
        <v>0</v>
      </c>
      <c r="U42" s="599">
        <f t="shared" si="4"/>
        <v>0</v>
      </c>
      <c r="V42" s="599">
        <f t="shared" si="5"/>
        <v>0</v>
      </c>
      <c r="W42" s="599">
        <f t="shared" si="6"/>
        <v>0</v>
      </c>
      <c r="X42" s="599">
        <f t="shared" si="7"/>
        <v>0</v>
      </c>
      <c r="Y42" s="599">
        <f t="shared" si="8"/>
        <v>0</v>
      </c>
      <c r="Z42" s="599">
        <f t="shared" si="9"/>
        <v>0</v>
      </c>
    </row>
    <row r="43" spans="1:26">
      <c r="A43" s="752" t="str">
        <f t="shared" si="11"/>
        <v/>
      </c>
      <c r="K43" s="755">
        <f t="shared" si="10"/>
        <v>0</v>
      </c>
      <c r="Q43" s="714">
        <f t="shared" si="1"/>
        <v>0</v>
      </c>
      <c r="S43" s="599">
        <f t="shared" si="2"/>
        <v>0</v>
      </c>
      <c r="T43" s="599">
        <f t="shared" si="3"/>
        <v>0</v>
      </c>
      <c r="U43" s="599">
        <f t="shared" si="4"/>
        <v>0</v>
      </c>
      <c r="V43" s="599">
        <f t="shared" si="5"/>
        <v>0</v>
      </c>
      <c r="W43" s="599">
        <f t="shared" si="6"/>
        <v>0</v>
      </c>
      <c r="X43" s="599">
        <f t="shared" si="7"/>
        <v>0</v>
      </c>
      <c r="Y43" s="599">
        <f t="shared" si="8"/>
        <v>0</v>
      </c>
      <c r="Z43" s="599">
        <f t="shared" si="9"/>
        <v>0</v>
      </c>
    </row>
    <row r="44" spans="1:26">
      <c r="A44" s="752" t="str">
        <f t="shared" si="11"/>
        <v/>
      </c>
      <c r="K44" s="755">
        <f t="shared" si="10"/>
        <v>0</v>
      </c>
      <c r="Q44" s="714">
        <f t="shared" si="1"/>
        <v>0</v>
      </c>
      <c r="S44" s="599">
        <f t="shared" si="2"/>
        <v>0</v>
      </c>
      <c r="T44" s="599">
        <f t="shared" si="3"/>
        <v>0</v>
      </c>
      <c r="U44" s="599">
        <f t="shared" si="4"/>
        <v>0</v>
      </c>
      <c r="V44" s="599">
        <f t="shared" si="5"/>
        <v>0</v>
      </c>
      <c r="W44" s="599">
        <f t="shared" si="6"/>
        <v>0</v>
      </c>
      <c r="X44" s="599">
        <f t="shared" si="7"/>
        <v>0</v>
      </c>
      <c r="Y44" s="599">
        <f t="shared" si="8"/>
        <v>0</v>
      </c>
      <c r="Z44" s="599">
        <f t="shared" si="9"/>
        <v>0</v>
      </c>
    </row>
    <row r="45" spans="1:26">
      <c r="A45" s="752" t="str">
        <f t="shared" si="11"/>
        <v/>
      </c>
      <c r="K45" s="755">
        <f t="shared" si="10"/>
        <v>0</v>
      </c>
      <c r="Q45" s="714">
        <f t="shared" si="1"/>
        <v>0</v>
      </c>
      <c r="S45" s="599">
        <f t="shared" si="2"/>
        <v>0</v>
      </c>
      <c r="T45" s="599">
        <f t="shared" si="3"/>
        <v>0</v>
      </c>
      <c r="U45" s="599">
        <f t="shared" si="4"/>
        <v>0</v>
      </c>
      <c r="V45" s="599">
        <f t="shared" si="5"/>
        <v>0</v>
      </c>
      <c r="W45" s="599">
        <f t="shared" si="6"/>
        <v>0</v>
      </c>
      <c r="X45" s="599">
        <f t="shared" si="7"/>
        <v>0</v>
      </c>
      <c r="Y45" s="599">
        <f t="shared" si="8"/>
        <v>0</v>
      </c>
      <c r="Z45" s="599">
        <f t="shared" si="9"/>
        <v>0</v>
      </c>
    </row>
    <row r="46" spans="1:26">
      <c r="A46" s="752" t="str">
        <f t="shared" si="11"/>
        <v/>
      </c>
      <c r="K46" s="755">
        <f t="shared" si="10"/>
        <v>0</v>
      </c>
      <c r="Q46" s="714">
        <f t="shared" si="1"/>
        <v>0</v>
      </c>
      <c r="S46" s="599">
        <f t="shared" si="2"/>
        <v>0</v>
      </c>
      <c r="T46" s="599">
        <f t="shared" si="3"/>
        <v>0</v>
      </c>
      <c r="U46" s="599">
        <f t="shared" si="4"/>
        <v>0</v>
      </c>
      <c r="V46" s="599">
        <f t="shared" si="5"/>
        <v>0</v>
      </c>
      <c r="W46" s="599">
        <f t="shared" si="6"/>
        <v>0</v>
      </c>
      <c r="X46" s="599">
        <f t="shared" si="7"/>
        <v>0</v>
      </c>
      <c r="Y46" s="599">
        <f t="shared" si="8"/>
        <v>0</v>
      </c>
      <c r="Z46" s="599">
        <f t="shared" si="9"/>
        <v>0</v>
      </c>
    </row>
    <row r="47" spans="1:26">
      <c r="A47" s="752" t="str">
        <f t="shared" si="11"/>
        <v/>
      </c>
      <c r="K47" s="755">
        <f t="shared" si="10"/>
        <v>0</v>
      </c>
      <c r="Q47" s="714">
        <f t="shared" si="1"/>
        <v>0</v>
      </c>
      <c r="S47" s="599">
        <f t="shared" si="2"/>
        <v>0</v>
      </c>
      <c r="T47" s="599">
        <f t="shared" si="3"/>
        <v>0</v>
      </c>
      <c r="U47" s="599">
        <f t="shared" si="4"/>
        <v>0</v>
      </c>
      <c r="V47" s="599">
        <f t="shared" si="5"/>
        <v>0</v>
      </c>
      <c r="W47" s="599">
        <f t="shared" si="6"/>
        <v>0</v>
      </c>
      <c r="X47" s="599">
        <f t="shared" si="7"/>
        <v>0</v>
      </c>
      <c r="Y47" s="599">
        <f t="shared" si="8"/>
        <v>0</v>
      </c>
      <c r="Z47" s="599">
        <f t="shared" si="9"/>
        <v>0</v>
      </c>
    </row>
    <row r="48" spans="1:26">
      <c r="A48" s="752" t="str">
        <f t="shared" si="11"/>
        <v/>
      </c>
      <c r="K48" s="755">
        <f t="shared" si="10"/>
        <v>0</v>
      </c>
      <c r="Q48" s="714">
        <f t="shared" si="1"/>
        <v>0</v>
      </c>
      <c r="S48" s="599">
        <f t="shared" si="2"/>
        <v>0</v>
      </c>
      <c r="T48" s="599">
        <f t="shared" si="3"/>
        <v>0</v>
      </c>
      <c r="U48" s="599">
        <f t="shared" si="4"/>
        <v>0</v>
      </c>
      <c r="V48" s="599">
        <f t="shared" si="5"/>
        <v>0</v>
      </c>
      <c r="W48" s="599">
        <f t="shared" si="6"/>
        <v>0</v>
      </c>
      <c r="X48" s="599">
        <f t="shared" si="7"/>
        <v>0</v>
      </c>
      <c r="Y48" s="599">
        <f t="shared" si="8"/>
        <v>0</v>
      </c>
      <c r="Z48" s="599">
        <f t="shared" si="9"/>
        <v>0</v>
      </c>
    </row>
    <row r="49" spans="1:26">
      <c r="A49" s="752" t="str">
        <f t="shared" si="11"/>
        <v/>
      </c>
      <c r="K49" s="755">
        <f t="shared" si="10"/>
        <v>0</v>
      </c>
      <c r="Q49" s="714">
        <f t="shared" si="1"/>
        <v>0</v>
      </c>
      <c r="S49" s="599">
        <f t="shared" si="2"/>
        <v>0</v>
      </c>
      <c r="T49" s="599">
        <f t="shared" si="3"/>
        <v>0</v>
      </c>
      <c r="U49" s="599">
        <f t="shared" si="4"/>
        <v>0</v>
      </c>
      <c r="V49" s="599">
        <f t="shared" si="5"/>
        <v>0</v>
      </c>
      <c r="W49" s="599">
        <f t="shared" si="6"/>
        <v>0</v>
      </c>
      <c r="X49" s="599">
        <f t="shared" si="7"/>
        <v>0</v>
      </c>
      <c r="Y49" s="599">
        <f t="shared" si="8"/>
        <v>0</v>
      </c>
      <c r="Z49" s="599">
        <f t="shared" si="9"/>
        <v>0</v>
      </c>
    </row>
    <row r="50" spans="1:26">
      <c r="A50" s="752" t="str">
        <f t="shared" si="11"/>
        <v/>
      </c>
      <c r="K50" s="755">
        <f t="shared" si="10"/>
        <v>0</v>
      </c>
      <c r="Q50" s="714">
        <f t="shared" si="1"/>
        <v>0</v>
      </c>
      <c r="S50" s="599">
        <f t="shared" si="2"/>
        <v>0</v>
      </c>
      <c r="T50" s="599">
        <f t="shared" si="3"/>
        <v>0</v>
      </c>
      <c r="U50" s="599">
        <f t="shared" si="4"/>
        <v>0</v>
      </c>
      <c r="V50" s="599">
        <f t="shared" si="5"/>
        <v>0</v>
      </c>
      <c r="W50" s="599">
        <f t="shared" si="6"/>
        <v>0</v>
      </c>
      <c r="X50" s="599">
        <f t="shared" si="7"/>
        <v>0</v>
      </c>
      <c r="Y50" s="599">
        <f t="shared" si="8"/>
        <v>0</v>
      </c>
      <c r="Z50" s="599">
        <f t="shared" si="9"/>
        <v>0</v>
      </c>
    </row>
    <row r="51" spans="1:26">
      <c r="A51" s="752" t="str">
        <f t="shared" si="11"/>
        <v/>
      </c>
      <c r="K51" s="755">
        <f t="shared" si="10"/>
        <v>0</v>
      </c>
      <c r="Q51" s="714">
        <f t="shared" si="1"/>
        <v>0</v>
      </c>
      <c r="S51" s="599">
        <f t="shared" si="2"/>
        <v>0</v>
      </c>
      <c r="T51" s="599">
        <f t="shared" si="3"/>
        <v>0</v>
      </c>
      <c r="U51" s="599">
        <f t="shared" si="4"/>
        <v>0</v>
      </c>
      <c r="V51" s="599">
        <f t="shared" si="5"/>
        <v>0</v>
      </c>
      <c r="W51" s="599">
        <f t="shared" si="6"/>
        <v>0</v>
      </c>
      <c r="X51" s="599">
        <f t="shared" si="7"/>
        <v>0</v>
      </c>
      <c r="Y51" s="599">
        <f t="shared" si="8"/>
        <v>0</v>
      </c>
      <c r="Z51" s="599">
        <f t="shared" si="9"/>
        <v>0</v>
      </c>
    </row>
    <row r="52" spans="1:26">
      <c r="A52" s="752" t="str">
        <f t="shared" si="11"/>
        <v/>
      </c>
      <c r="K52" s="755">
        <f t="shared" si="10"/>
        <v>0</v>
      </c>
      <c r="Q52" s="714">
        <f t="shared" si="1"/>
        <v>0</v>
      </c>
      <c r="S52" s="599">
        <f t="shared" si="2"/>
        <v>0</v>
      </c>
      <c r="T52" s="599">
        <f t="shared" si="3"/>
        <v>0</v>
      </c>
      <c r="U52" s="599">
        <f t="shared" si="4"/>
        <v>0</v>
      </c>
      <c r="V52" s="599">
        <f t="shared" si="5"/>
        <v>0</v>
      </c>
      <c r="W52" s="599">
        <f t="shared" si="6"/>
        <v>0</v>
      </c>
      <c r="X52" s="599">
        <f t="shared" si="7"/>
        <v>0</v>
      </c>
      <c r="Y52" s="599">
        <f t="shared" si="8"/>
        <v>0</v>
      </c>
      <c r="Z52" s="599">
        <f t="shared" si="9"/>
        <v>0</v>
      </c>
    </row>
    <row r="53" spans="1:26">
      <c r="A53" s="752" t="str">
        <f t="shared" si="11"/>
        <v/>
      </c>
      <c r="K53" s="755">
        <f t="shared" si="10"/>
        <v>0</v>
      </c>
      <c r="Q53" s="714">
        <f t="shared" si="1"/>
        <v>0</v>
      </c>
      <c r="S53" s="599">
        <f t="shared" si="2"/>
        <v>0</v>
      </c>
      <c r="T53" s="599">
        <f t="shared" si="3"/>
        <v>0</v>
      </c>
      <c r="U53" s="599">
        <f t="shared" si="4"/>
        <v>0</v>
      </c>
      <c r="V53" s="599">
        <f t="shared" si="5"/>
        <v>0</v>
      </c>
      <c r="W53" s="599">
        <f t="shared" si="6"/>
        <v>0</v>
      </c>
      <c r="X53" s="599">
        <f t="shared" si="7"/>
        <v>0</v>
      </c>
      <c r="Y53" s="599">
        <f t="shared" si="8"/>
        <v>0</v>
      </c>
      <c r="Z53" s="599">
        <f t="shared" si="9"/>
        <v>0</v>
      </c>
    </row>
    <row r="54" spans="1:26">
      <c r="A54" s="752" t="str">
        <f t="shared" si="11"/>
        <v/>
      </c>
      <c r="K54" s="755">
        <f t="shared" si="10"/>
        <v>0</v>
      </c>
      <c r="Q54" s="714">
        <f t="shared" si="1"/>
        <v>0</v>
      </c>
      <c r="S54" s="599">
        <f t="shared" si="2"/>
        <v>0</v>
      </c>
      <c r="T54" s="599">
        <f t="shared" si="3"/>
        <v>0</v>
      </c>
      <c r="U54" s="599">
        <f t="shared" si="4"/>
        <v>0</v>
      </c>
      <c r="V54" s="599">
        <f t="shared" si="5"/>
        <v>0</v>
      </c>
      <c r="W54" s="599">
        <f t="shared" si="6"/>
        <v>0</v>
      </c>
      <c r="X54" s="599">
        <f t="shared" si="7"/>
        <v>0</v>
      </c>
      <c r="Y54" s="599">
        <f t="shared" si="8"/>
        <v>0</v>
      </c>
      <c r="Z54" s="599">
        <f t="shared" si="9"/>
        <v>0</v>
      </c>
    </row>
    <row r="55" spans="1:26">
      <c r="A55" s="752" t="str">
        <f t="shared" si="11"/>
        <v/>
      </c>
      <c r="K55" s="755">
        <f t="shared" si="10"/>
        <v>0</v>
      </c>
      <c r="Q55" s="714">
        <f t="shared" si="1"/>
        <v>0</v>
      </c>
      <c r="S55" s="599">
        <f t="shared" si="2"/>
        <v>0</v>
      </c>
      <c r="T55" s="599">
        <f t="shared" si="3"/>
        <v>0</v>
      </c>
      <c r="U55" s="599">
        <f t="shared" si="4"/>
        <v>0</v>
      </c>
      <c r="V55" s="599">
        <f t="shared" si="5"/>
        <v>0</v>
      </c>
      <c r="W55" s="599">
        <f t="shared" si="6"/>
        <v>0</v>
      </c>
      <c r="X55" s="599">
        <f t="shared" si="7"/>
        <v>0</v>
      </c>
      <c r="Y55" s="599">
        <f t="shared" si="8"/>
        <v>0</v>
      </c>
      <c r="Z55" s="599">
        <f t="shared" si="9"/>
        <v>0</v>
      </c>
    </row>
    <row r="56" spans="1:26">
      <c r="A56" s="752" t="str">
        <f t="shared" si="11"/>
        <v/>
      </c>
      <c r="K56" s="755">
        <f t="shared" si="10"/>
        <v>0</v>
      </c>
      <c r="Q56" s="714">
        <f t="shared" si="1"/>
        <v>0</v>
      </c>
      <c r="S56" s="599">
        <f t="shared" si="2"/>
        <v>0</v>
      </c>
      <c r="T56" s="599">
        <f t="shared" si="3"/>
        <v>0</v>
      </c>
      <c r="U56" s="599">
        <f t="shared" si="4"/>
        <v>0</v>
      </c>
      <c r="V56" s="599">
        <f t="shared" si="5"/>
        <v>0</v>
      </c>
      <c r="W56" s="599">
        <f t="shared" si="6"/>
        <v>0</v>
      </c>
      <c r="X56" s="599">
        <f t="shared" si="7"/>
        <v>0</v>
      </c>
      <c r="Y56" s="599">
        <f t="shared" si="8"/>
        <v>0</v>
      </c>
      <c r="Z56" s="599">
        <f t="shared" si="9"/>
        <v>0</v>
      </c>
    </row>
    <row r="57" spans="1:26">
      <c r="A57" s="752" t="str">
        <f t="shared" si="11"/>
        <v/>
      </c>
      <c r="K57" s="755">
        <f t="shared" si="10"/>
        <v>0</v>
      </c>
      <c r="Q57" s="714">
        <f t="shared" si="1"/>
        <v>0</v>
      </c>
      <c r="S57" s="599">
        <f t="shared" si="2"/>
        <v>0</v>
      </c>
      <c r="T57" s="599">
        <f t="shared" si="3"/>
        <v>0</v>
      </c>
      <c r="U57" s="599">
        <f t="shared" si="4"/>
        <v>0</v>
      </c>
      <c r="V57" s="599">
        <f t="shared" si="5"/>
        <v>0</v>
      </c>
      <c r="W57" s="599">
        <f t="shared" si="6"/>
        <v>0</v>
      </c>
      <c r="X57" s="599">
        <f t="shared" si="7"/>
        <v>0</v>
      </c>
      <c r="Y57" s="599">
        <f t="shared" si="8"/>
        <v>0</v>
      </c>
      <c r="Z57" s="599">
        <f t="shared" si="9"/>
        <v>0</v>
      </c>
    </row>
    <row r="58" spans="1:26">
      <c r="A58" s="752" t="str">
        <f t="shared" si="11"/>
        <v/>
      </c>
      <c r="K58" s="755">
        <f t="shared" si="10"/>
        <v>0</v>
      </c>
      <c r="Q58" s="714">
        <f t="shared" si="1"/>
        <v>0</v>
      </c>
      <c r="S58" s="599">
        <f t="shared" si="2"/>
        <v>0</v>
      </c>
      <c r="T58" s="599">
        <f t="shared" si="3"/>
        <v>0</v>
      </c>
      <c r="U58" s="599">
        <f t="shared" si="4"/>
        <v>0</v>
      </c>
      <c r="V58" s="599">
        <f t="shared" si="5"/>
        <v>0</v>
      </c>
      <c r="W58" s="599">
        <f t="shared" si="6"/>
        <v>0</v>
      </c>
      <c r="X58" s="599">
        <f t="shared" si="7"/>
        <v>0</v>
      </c>
      <c r="Y58" s="599">
        <f t="shared" si="8"/>
        <v>0</v>
      </c>
      <c r="Z58" s="599">
        <f t="shared" si="9"/>
        <v>0</v>
      </c>
    </row>
    <row r="59" spans="1:26">
      <c r="A59" s="752" t="str">
        <f t="shared" si="11"/>
        <v/>
      </c>
      <c r="K59" s="755">
        <f t="shared" si="10"/>
        <v>0</v>
      </c>
      <c r="Q59" s="714">
        <f t="shared" si="1"/>
        <v>0</v>
      </c>
      <c r="S59" s="599">
        <f t="shared" si="2"/>
        <v>0</v>
      </c>
      <c r="T59" s="599">
        <f t="shared" si="3"/>
        <v>0</v>
      </c>
      <c r="U59" s="599">
        <f t="shared" si="4"/>
        <v>0</v>
      </c>
      <c r="V59" s="599">
        <f t="shared" si="5"/>
        <v>0</v>
      </c>
      <c r="W59" s="599">
        <f t="shared" si="6"/>
        <v>0</v>
      </c>
      <c r="X59" s="599">
        <f t="shared" si="7"/>
        <v>0</v>
      </c>
      <c r="Y59" s="599">
        <f t="shared" si="8"/>
        <v>0</v>
      </c>
      <c r="Z59" s="599">
        <f t="shared" si="9"/>
        <v>0</v>
      </c>
    </row>
    <row r="60" spans="1:26">
      <c r="A60" s="752" t="str">
        <f t="shared" si="11"/>
        <v/>
      </c>
      <c r="K60" s="755">
        <f t="shared" si="10"/>
        <v>0</v>
      </c>
      <c r="Q60" s="714">
        <f t="shared" si="1"/>
        <v>0</v>
      </c>
      <c r="S60" s="599">
        <f t="shared" si="2"/>
        <v>0</v>
      </c>
      <c r="T60" s="599">
        <f t="shared" si="3"/>
        <v>0</v>
      </c>
      <c r="U60" s="599">
        <f t="shared" si="4"/>
        <v>0</v>
      </c>
      <c r="V60" s="599">
        <f t="shared" si="5"/>
        <v>0</v>
      </c>
      <c r="W60" s="599">
        <f t="shared" si="6"/>
        <v>0</v>
      </c>
      <c r="X60" s="599">
        <f t="shared" si="7"/>
        <v>0</v>
      </c>
      <c r="Y60" s="599">
        <f t="shared" si="8"/>
        <v>0</v>
      </c>
      <c r="Z60" s="599">
        <f t="shared" si="9"/>
        <v>0</v>
      </c>
    </row>
    <row r="61" spans="1:26">
      <c r="A61" s="752" t="str">
        <f t="shared" si="11"/>
        <v/>
      </c>
      <c r="K61" s="755">
        <f t="shared" si="10"/>
        <v>0</v>
      </c>
      <c r="Q61" s="714">
        <f t="shared" si="1"/>
        <v>0</v>
      </c>
      <c r="S61" s="599">
        <f t="shared" si="2"/>
        <v>0</v>
      </c>
      <c r="T61" s="599">
        <f t="shared" si="3"/>
        <v>0</v>
      </c>
      <c r="U61" s="599">
        <f t="shared" si="4"/>
        <v>0</v>
      </c>
      <c r="V61" s="599">
        <f t="shared" si="5"/>
        <v>0</v>
      </c>
      <c r="W61" s="599">
        <f t="shared" si="6"/>
        <v>0</v>
      </c>
      <c r="X61" s="599">
        <f t="shared" si="7"/>
        <v>0</v>
      </c>
      <c r="Y61" s="599">
        <f t="shared" si="8"/>
        <v>0</v>
      </c>
      <c r="Z61" s="599">
        <f t="shared" si="9"/>
        <v>0</v>
      </c>
    </row>
    <row r="62" spans="1:26">
      <c r="A62" s="752" t="str">
        <f t="shared" si="11"/>
        <v/>
      </c>
      <c r="K62" s="755">
        <f t="shared" si="10"/>
        <v>0</v>
      </c>
      <c r="Q62" s="714">
        <f t="shared" si="1"/>
        <v>0</v>
      </c>
      <c r="S62" s="599">
        <f t="shared" si="2"/>
        <v>0</v>
      </c>
      <c r="T62" s="599">
        <f t="shared" si="3"/>
        <v>0</v>
      </c>
      <c r="U62" s="599">
        <f t="shared" si="4"/>
        <v>0</v>
      </c>
      <c r="V62" s="599">
        <f t="shared" si="5"/>
        <v>0</v>
      </c>
      <c r="W62" s="599">
        <f t="shared" si="6"/>
        <v>0</v>
      </c>
      <c r="X62" s="599">
        <f t="shared" si="7"/>
        <v>0</v>
      </c>
      <c r="Y62" s="599">
        <f t="shared" si="8"/>
        <v>0</v>
      </c>
      <c r="Z62" s="599">
        <f t="shared" si="9"/>
        <v>0</v>
      </c>
    </row>
    <row r="63" spans="1:26">
      <c r="A63" s="752" t="str">
        <f t="shared" si="11"/>
        <v/>
      </c>
      <c r="K63" s="755">
        <f t="shared" si="10"/>
        <v>0</v>
      </c>
      <c r="Q63" s="714">
        <f t="shared" si="1"/>
        <v>0</v>
      </c>
      <c r="S63" s="599">
        <f t="shared" si="2"/>
        <v>0</v>
      </c>
      <c r="T63" s="599">
        <f t="shared" si="3"/>
        <v>0</v>
      </c>
      <c r="U63" s="599">
        <f t="shared" si="4"/>
        <v>0</v>
      </c>
      <c r="V63" s="599">
        <f t="shared" si="5"/>
        <v>0</v>
      </c>
      <c r="W63" s="599">
        <f t="shared" si="6"/>
        <v>0</v>
      </c>
      <c r="X63" s="599">
        <f t="shared" si="7"/>
        <v>0</v>
      </c>
      <c r="Y63" s="599">
        <f t="shared" si="8"/>
        <v>0</v>
      </c>
      <c r="Z63" s="599">
        <f t="shared" si="9"/>
        <v>0</v>
      </c>
    </row>
    <row r="64" spans="1:26">
      <c r="A64" s="752" t="str">
        <f t="shared" si="11"/>
        <v/>
      </c>
      <c r="K64" s="755">
        <f t="shared" si="10"/>
        <v>0</v>
      </c>
      <c r="Q64" s="714">
        <f t="shared" si="1"/>
        <v>0</v>
      </c>
      <c r="S64" s="599">
        <f t="shared" si="2"/>
        <v>0</v>
      </c>
      <c r="T64" s="599">
        <f t="shared" si="3"/>
        <v>0</v>
      </c>
      <c r="U64" s="599">
        <f t="shared" si="4"/>
        <v>0</v>
      </c>
      <c r="V64" s="599">
        <f t="shared" si="5"/>
        <v>0</v>
      </c>
      <c r="W64" s="599">
        <f t="shared" si="6"/>
        <v>0</v>
      </c>
      <c r="X64" s="599">
        <f t="shared" si="7"/>
        <v>0</v>
      </c>
      <c r="Y64" s="599">
        <f t="shared" si="8"/>
        <v>0</v>
      </c>
      <c r="Z64" s="599">
        <f t="shared" si="9"/>
        <v>0</v>
      </c>
    </row>
    <row r="65" spans="1:26">
      <c r="A65" s="752" t="str">
        <f t="shared" si="11"/>
        <v/>
      </c>
      <c r="K65" s="755">
        <f t="shared" si="10"/>
        <v>0</v>
      </c>
      <c r="Q65" s="714">
        <f t="shared" si="1"/>
        <v>0</v>
      </c>
      <c r="S65" s="599">
        <f t="shared" si="2"/>
        <v>0</v>
      </c>
      <c r="T65" s="599">
        <f t="shared" si="3"/>
        <v>0</v>
      </c>
      <c r="U65" s="599">
        <f t="shared" si="4"/>
        <v>0</v>
      </c>
      <c r="V65" s="599">
        <f t="shared" si="5"/>
        <v>0</v>
      </c>
      <c r="W65" s="599">
        <f t="shared" si="6"/>
        <v>0</v>
      </c>
      <c r="X65" s="599">
        <f t="shared" si="7"/>
        <v>0</v>
      </c>
      <c r="Y65" s="599">
        <f t="shared" si="8"/>
        <v>0</v>
      </c>
      <c r="Z65" s="599">
        <f t="shared" si="9"/>
        <v>0</v>
      </c>
    </row>
    <row r="66" spans="1:26">
      <c r="A66" s="752" t="str">
        <f t="shared" si="11"/>
        <v/>
      </c>
      <c r="K66" s="755">
        <f t="shared" si="10"/>
        <v>0</v>
      </c>
      <c r="Q66" s="714">
        <f t="shared" si="1"/>
        <v>0</v>
      </c>
      <c r="S66" s="599">
        <f t="shared" si="2"/>
        <v>0</v>
      </c>
      <c r="T66" s="599">
        <f t="shared" si="3"/>
        <v>0</v>
      </c>
      <c r="U66" s="599">
        <f t="shared" si="4"/>
        <v>0</v>
      </c>
      <c r="V66" s="599">
        <f t="shared" si="5"/>
        <v>0</v>
      </c>
      <c r="W66" s="599">
        <f t="shared" si="6"/>
        <v>0</v>
      </c>
      <c r="X66" s="599">
        <f t="shared" si="7"/>
        <v>0</v>
      </c>
      <c r="Y66" s="599">
        <f t="shared" si="8"/>
        <v>0</v>
      </c>
      <c r="Z66" s="599">
        <f t="shared" si="9"/>
        <v>0</v>
      </c>
    </row>
    <row r="67" spans="1:26">
      <c r="A67" s="752" t="str">
        <f t="shared" si="11"/>
        <v/>
      </c>
      <c r="K67" s="755">
        <f t="shared" si="10"/>
        <v>0</v>
      </c>
      <c r="Q67" s="714">
        <f t="shared" si="1"/>
        <v>0</v>
      </c>
      <c r="S67" s="599">
        <f t="shared" si="2"/>
        <v>0</v>
      </c>
      <c r="T67" s="599">
        <f t="shared" si="3"/>
        <v>0</v>
      </c>
      <c r="U67" s="599">
        <f t="shared" si="4"/>
        <v>0</v>
      </c>
      <c r="V67" s="599">
        <f t="shared" si="5"/>
        <v>0</v>
      </c>
      <c r="W67" s="599">
        <f t="shared" si="6"/>
        <v>0</v>
      </c>
      <c r="X67" s="599">
        <f t="shared" si="7"/>
        <v>0</v>
      </c>
      <c r="Y67" s="599">
        <f t="shared" si="8"/>
        <v>0</v>
      </c>
      <c r="Z67" s="599">
        <f t="shared" si="9"/>
        <v>0</v>
      </c>
    </row>
    <row r="68" spans="1:26">
      <c r="A68" s="752" t="str">
        <f t="shared" si="11"/>
        <v/>
      </c>
      <c r="K68" s="755">
        <f t="shared" si="10"/>
        <v>0</v>
      </c>
      <c r="Q68" s="714">
        <f t="shared" si="1"/>
        <v>0</v>
      </c>
      <c r="S68" s="599">
        <f t="shared" si="2"/>
        <v>0</v>
      </c>
      <c r="T68" s="599">
        <f t="shared" si="3"/>
        <v>0</v>
      </c>
      <c r="U68" s="599">
        <f t="shared" si="4"/>
        <v>0</v>
      </c>
      <c r="V68" s="599">
        <f t="shared" si="5"/>
        <v>0</v>
      </c>
      <c r="W68" s="599">
        <f t="shared" si="6"/>
        <v>0</v>
      </c>
      <c r="X68" s="599">
        <f t="shared" si="7"/>
        <v>0</v>
      </c>
      <c r="Y68" s="599">
        <f t="shared" si="8"/>
        <v>0</v>
      </c>
      <c r="Z68" s="599">
        <f t="shared" si="9"/>
        <v>0</v>
      </c>
    </row>
    <row r="69" spans="1:26">
      <c r="A69" s="752" t="str">
        <f t="shared" si="11"/>
        <v/>
      </c>
      <c r="K69" s="755">
        <f t="shared" si="10"/>
        <v>0</v>
      </c>
      <c r="Q69" s="714">
        <f t="shared" si="1"/>
        <v>0</v>
      </c>
      <c r="S69" s="599">
        <f t="shared" si="2"/>
        <v>0</v>
      </c>
      <c r="T69" s="599">
        <f t="shared" si="3"/>
        <v>0</v>
      </c>
      <c r="U69" s="599">
        <f t="shared" si="4"/>
        <v>0</v>
      </c>
      <c r="V69" s="599">
        <f t="shared" si="5"/>
        <v>0</v>
      </c>
      <c r="W69" s="599">
        <f t="shared" si="6"/>
        <v>0</v>
      </c>
      <c r="X69" s="599">
        <f t="shared" si="7"/>
        <v>0</v>
      </c>
      <c r="Y69" s="599">
        <f t="shared" si="8"/>
        <v>0</v>
      </c>
      <c r="Z69" s="599">
        <f t="shared" si="9"/>
        <v>0</v>
      </c>
    </row>
    <row r="70" spans="1:26">
      <c r="A70" s="752" t="str">
        <f t="shared" si="11"/>
        <v/>
      </c>
      <c r="K70" s="755">
        <f t="shared" si="10"/>
        <v>0</v>
      </c>
      <c r="Q70" s="714">
        <f t="shared" si="1"/>
        <v>0</v>
      </c>
      <c r="S70" s="599">
        <f t="shared" si="2"/>
        <v>0</v>
      </c>
      <c r="T70" s="599">
        <f t="shared" si="3"/>
        <v>0</v>
      </c>
      <c r="U70" s="599">
        <f t="shared" si="4"/>
        <v>0</v>
      </c>
      <c r="V70" s="599">
        <f t="shared" si="5"/>
        <v>0</v>
      </c>
      <c r="W70" s="599">
        <f t="shared" si="6"/>
        <v>0</v>
      </c>
      <c r="X70" s="599">
        <f t="shared" si="7"/>
        <v>0</v>
      </c>
      <c r="Y70" s="599">
        <f t="shared" si="8"/>
        <v>0</v>
      </c>
      <c r="Z70" s="599">
        <f t="shared" si="9"/>
        <v>0</v>
      </c>
    </row>
    <row r="71" spans="1:26">
      <c r="A71" s="752" t="str">
        <f t="shared" si="11"/>
        <v/>
      </c>
      <c r="K71" s="755">
        <f t="shared" si="10"/>
        <v>0</v>
      </c>
      <c r="Q71" s="714">
        <f t="shared" si="1"/>
        <v>0</v>
      </c>
      <c r="S71" s="599">
        <f t="shared" si="2"/>
        <v>0</v>
      </c>
      <c r="T71" s="599">
        <f t="shared" si="3"/>
        <v>0</v>
      </c>
      <c r="U71" s="599">
        <f t="shared" si="4"/>
        <v>0</v>
      </c>
      <c r="V71" s="599">
        <f t="shared" si="5"/>
        <v>0</v>
      </c>
      <c r="W71" s="599">
        <f t="shared" si="6"/>
        <v>0</v>
      </c>
      <c r="X71" s="599">
        <f t="shared" si="7"/>
        <v>0</v>
      </c>
      <c r="Y71" s="599">
        <f t="shared" si="8"/>
        <v>0</v>
      </c>
      <c r="Z71" s="599">
        <f t="shared" si="9"/>
        <v>0</v>
      </c>
    </row>
    <row r="72" spans="1:26">
      <c r="A72" s="752" t="str">
        <f t="shared" si="11"/>
        <v/>
      </c>
      <c r="K72" s="755">
        <f t="shared" si="10"/>
        <v>0</v>
      </c>
      <c r="Q72" s="714">
        <f t="shared" si="1"/>
        <v>0</v>
      </c>
      <c r="S72" s="599">
        <f t="shared" si="2"/>
        <v>0</v>
      </c>
      <c r="T72" s="599">
        <f t="shared" si="3"/>
        <v>0</v>
      </c>
      <c r="U72" s="599">
        <f t="shared" si="4"/>
        <v>0</v>
      </c>
      <c r="V72" s="599">
        <f t="shared" si="5"/>
        <v>0</v>
      </c>
      <c r="W72" s="599">
        <f t="shared" si="6"/>
        <v>0</v>
      </c>
      <c r="X72" s="599">
        <f t="shared" si="7"/>
        <v>0</v>
      </c>
      <c r="Y72" s="599">
        <f t="shared" si="8"/>
        <v>0</v>
      </c>
      <c r="Z72" s="599">
        <f t="shared" si="9"/>
        <v>0</v>
      </c>
    </row>
    <row r="73" spans="1:26">
      <c r="A73" s="752" t="str">
        <f t="shared" si="11"/>
        <v/>
      </c>
      <c r="K73" s="755">
        <f t="shared" si="10"/>
        <v>0</v>
      </c>
      <c r="Q73" s="714">
        <f t="shared" si="1"/>
        <v>0</v>
      </c>
      <c r="S73" s="599">
        <f t="shared" si="2"/>
        <v>0</v>
      </c>
      <c r="T73" s="599">
        <f t="shared" si="3"/>
        <v>0</v>
      </c>
      <c r="U73" s="599">
        <f t="shared" si="4"/>
        <v>0</v>
      </c>
      <c r="V73" s="599">
        <f t="shared" si="5"/>
        <v>0</v>
      </c>
      <c r="W73" s="599">
        <f t="shared" si="6"/>
        <v>0</v>
      </c>
      <c r="X73" s="599">
        <f t="shared" si="7"/>
        <v>0</v>
      </c>
      <c r="Y73" s="599">
        <f t="shared" si="8"/>
        <v>0</v>
      </c>
      <c r="Z73" s="599">
        <f t="shared" si="9"/>
        <v>0</v>
      </c>
    </row>
    <row r="74" spans="1:26">
      <c r="A74" s="752" t="str">
        <f t="shared" si="11"/>
        <v/>
      </c>
      <c r="K74" s="755">
        <f t="shared" si="10"/>
        <v>0</v>
      </c>
      <c r="Q74" s="714">
        <f t="shared" si="1"/>
        <v>0</v>
      </c>
      <c r="S74" s="599">
        <f t="shared" si="2"/>
        <v>0</v>
      </c>
      <c r="T74" s="599">
        <f t="shared" si="3"/>
        <v>0</v>
      </c>
      <c r="U74" s="599">
        <f t="shared" si="4"/>
        <v>0</v>
      </c>
      <c r="V74" s="599">
        <f t="shared" si="5"/>
        <v>0</v>
      </c>
      <c r="W74" s="599">
        <f t="shared" si="6"/>
        <v>0</v>
      </c>
      <c r="X74" s="599">
        <f t="shared" si="7"/>
        <v>0</v>
      </c>
      <c r="Y74" s="599">
        <f t="shared" si="8"/>
        <v>0</v>
      </c>
      <c r="Z74" s="599">
        <f t="shared" si="9"/>
        <v>0</v>
      </c>
    </row>
    <row r="75" spans="1:26">
      <c r="A75" s="752" t="str">
        <f t="shared" si="11"/>
        <v/>
      </c>
      <c r="K75" s="755">
        <f t="shared" si="10"/>
        <v>0</v>
      </c>
      <c r="Q75" s="714">
        <f t="shared" si="1"/>
        <v>0</v>
      </c>
      <c r="S75" s="599">
        <f t="shared" si="2"/>
        <v>0</v>
      </c>
      <c r="T75" s="599">
        <f t="shared" si="3"/>
        <v>0</v>
      </c>
      <c r="U75" s="599">
        <f t="shared" si="4"/>
        <v>0</v>
      </c>
      <c r="V75" s="599">
        <f t="shared" si="5"/>
        <v>0</v>
      </c>
      <c r="W75" s="599">
        <f t="shared" si="6"/>
        <v>0</v>
      </c>
      <c r="X75" s="599">
        <f t="shared" si="7"/>
        <v>0</v>
      </c>
      <c r="Y75" s="599">
        <f t="shared" si="8"/>
        <v>0</v>
      </c>
      <c r="Z75" s="599">
        <f t="shared" si="9"/>
        <v>0</v>
      </c>
    </row>
    <row r="76" spans="1:26">
      <c r="A76" s="752" t="str">
        <f t="shared" si="11"/>
        <v/>
      </c>
      <c r="K76" s="755">
        <f t="shared" si="10"/>
        <v>0</v>
      </c>
      <c r="Q76" s="714">
        <f t="shared" si="1"/>
        <v>0</v>
      </c>
      <c r="S76" s="599">
        <f t="shared" si="2"/>
        <v>0</v>
      </c>
      <c r="T76" s="599">
        <f t="shared" si="3"/>
        <v>0</v>
      </c>
      <c r="U76" s="599">
        <f t="shared" si="4"/>
        <v>0</v>
      </c>
      <c r="V76" s="599">
        <f t="shared" si="5"/>
        <v>0</v>
      </c>
      <c r="W76" s="599">
        <f t="shared" si="6"/>
        <v>0</v>
      </c>
      <c r="X76" s="599">
        <f t="shared" si="7"/>
        <v>0</v>
      </c>
      <c r="Y76" s="599">
        <f t="shared" si="8"/>
        <v>0</v>
      </c>
      <c r="Z76" s="599">
        <f t="shared" si="9"/>
        <v>0</v>
      </c>
    </row>
    <row r="77" spans="1:26">
      <c r="A77" s="752" t="str">
        <f t="shared" si="11"/>
        <v/>
      </c>
      <c r="K77" s="755">
        <f t="shared" ref="K77:K140" si="12">I77-J77</f>
        <v>0</v>
      </c>
      <c r="Q77" s="714">
        <f t="shared" ref="Q77:Q140" si="13">IF(G77-(I77+L77+M77+N77)&lt;&gt;0,"ERROR",(G77-(I77+L77+M77+N77)))</f>
        <v>0</v>
      </c>
      <c r="S77" s="599">
        <f t="shared" ref="S77:S140" si="14">$F77*G77</f>
        <v>0</v>
      </c>
      <c r="T77" s="599">
        <f t="shared" ref="T77:T140" si="15">$F77*H77</f>
        <v>0</v>
      </c>
      <c r="U77" s="599">
        <f t="shared" ref="U77:U140" si="16">$F77*I77</f>
        <v>0</v>
      </c>
      <c r="V77" s="599">
        <f t="shared" ref="V77:V140" si="17">$F77*J77</f>
        <v>0</v>
      </c>
      <c r="W77" s="599">
        <f t="shared" ref="W77:W140" si="18">$F77*K77</f>
        <v>0</v>
      </c>
      <c r="X77" s="599">
        <f t="shared" ref="X77:X140" si="19">$F77*L77</f>
        <v>0</v>
      </c>
      <c r="Y77" s="599">
        <f t="shared" ref="Y77:Y140" si="20">$F77*M77</f>
        <v>0</v>
      </c>
      <c r="Z77" s="599">
        <f t="shared" ref="Z77:Z140" si="21">$F77*N77</f>
        <v>0</v>
      </c>
    </row>
    <row r="78" spans="1:26">
      <c r="A78" s="752" t="str">
        <f t="shared" ref="A78:A141" si="22">IF(B78&lt;&gt;"",A77+1,"")</f>
        <v/>
      </c>
      <c r="K78" s="755">
        <f t="shared" si="12"/>
        <v>0</v>
      </c>
      <c r="Q78" s="714">
        <f t="shared" si="13"/>
        <v>0</v>
      </c>
      <c r="S78" s="599">
        <f t="shared" si="14"/>
        <v>0</v>
      </c>
      <c r="T78" s="599">
        <f t="shared" si="15"/>
        <v>0</v>
      </c>
      <c r="U78" s="599">
        <f t="shared" si="16"/>
        <v>0</v>
      </c>
      <c r="V78" s="599">
        <f t="shared" si="17"/>
        <v>0</v>
      </c>
      <c r="W78" s="599">
        <f t="shared" si="18"/>
        <v>0</v>
      </c>
      <c r="X78" s="599">
        <f t="shared" si="19"/>
        <v>0</v>
      </c>
      <c r="Y78" s="599">
        <f t="shared" si="20"/>
        <v>0</v>
      </c>
      <c r="Z78" s="599">
        <f t="shared" si="21"/>
        <v>0</v>
      </c>
    </row>
    <row r="79" spans="1:26">
      <c r="A79" s="752" t="str">
        <f t="shared" si="22"/>
        <v/>
      </c>
      <c r="K79" s="755">
        <f t="shared" si="12"/>
        <v>0</v>
      </c>
      <c r="Q79" s="714">
        <f t="shared" si="13"/>
        <v>0</v>
      </c>
      <c r="S79" s="599">
        <f t="shared" si="14"/>
        <v>0</v>
      </c>
      <c r="T79" s="599">
        <f t="shared" si="15"/>
        <v>0</v>
      </c>
      <c r="U79" s="599">
        <f t="shared" si="16"/>
        <v>0</v>
      </c>
      <c r="V79" s="599">
        <f t="shared" si="17"/>
        <v>0</v>
      </c>
      <c r="W79" s="599">
        <f t="shared" si="18"/>
        <v>0</v>
      </c>
      <c r="X79" s="599">
        <f t="shared" si="19"/>
        <v>0</v>
      </c>
      <c r="Y79" s="599">
        <f t="shared" si="20"/>
        <v>0</v>
      </c>
      <c r="Z79" s="599">
        <f t="shared" si="21"/>
        <v>0</v>
      </c>
    </row>
    <row r="80" spans="1:26">
      <c r="A80" s="752" t="str">
        <f t="shared" si="22"/>
        <v/>
      </c>
      <c r="K80" s="755">
        <f t="shared" si="12"/>
        <v>0</v>
      </c>
      <c r="Q80" s="714">
        <f t="shared" si="13"/>
        <v>0</v>
      </c>
      <c r="S80" s="599">
        <f t="shared" si="14"/>
        <v>0</v>
      </c>
      <c r="T80" s="599">
        <f t="shared" si="15"/>
        <v>0</v>
      </c>
      <c r="U80" s="599">
        <f t="shared" si="16"/>
        <v>0</v>
      </c>
      <c r="V80" s="599">
        <f t="shared" si="17"/>
        <v>0</v>
      </c>
      <c r="W80" s="599">
        <f t="shared" si="18"/>
        <v>0</v>
      </c>
      <c r="X80" s="599">
        <f t="shared" si="19"/>
        <v>0</v>
      </c>
      <c r="Y80" s="599">
        <f t="shared" si="20"/>
        <v>0</v>
      </c>
      <c r="Z80" s="599">
        <f t="shared" si="21"/>
        <v>0</v>
      </c>
    </row>
    <row r="81" spans="1:26">
      <c r="A81" s="752" t="str">
        <f t="shared" si="22"/>
        <v/>
      </c>
      <c r="K81" s="755">
        <f t="shared" si="12"/>
        <v>0</v>
      </c>
      <c r="Q81" s="714">
        <f t="shared" si="13"/>
        <v>0</v>
      </c>
      <c r="S81" s="599">
        <f t="shared" si="14"/>
        <v>0</v>
      </c>
      <c r="T81" s="599">
        <f t="shared" si="15"/>
        <v>0</v>
      </c>
      <c r="U81" s="599">
        <f t="shared" si="16"/>
        <v>0</v>
      </c>
      <c r="V81" s="599">
        <f t="shared" si="17"/>
        <v>0</v>
      </c>
      <c r="W81" s="599">
        <f t="shared" si="18"/>
        <v>0</v>
      </c>
      <c r="X81" s="599">
        <f t="shared" si="19"/>
        <v>0</v>
      </c>
      <c r="Y81" s="599">
        <f t="shared" si="20"/>
        <v>0</v>
      </c>
      <c r="Z81" s="599">
        <f t="shared" si="21"/>
        <v>0</v>
      </c>
    </row>
    <row r="82" spans="1:26">
      <c r="A82" s="752" t="str">
        <f t="shared" si="22"/>
        <v/>
      </c>
      <c r="K82" s="755">
        <f t="shared" si="12"/>
        <v>0</v>
      </c>
      <c r="Q82" s="714">
        <f t="shared" si="13"/>
        <v>0</v>
      </c>
      <c r="S82" s="599">
        <f t="shared" si="14"/>
        <v>0</v>
      </c>
      <c r="T82" s="599">
        <f t="shared" si="15"/>
        <v>0</v>
      </c>
      <c r="U82" s="599">
        <f t="shared" si="16"/>
        <v>0</v>
      </c>
      <c r="V82" s="599">
        <f t="shared" si="17"/>
        <v>0</v>
      </c>
      <c r="W82" s="599">
        <f t="shared" si="18"/>
        <v>0</v>
      </c>
      <c r="X82" s="599">
        <f t="shared" si="19"/>
        <v>0</v>
      </c>
      <c r="Y82" s="599">
        <f t="shared" si="20"/>
        <v>0</v>
      </c>
      <c r="Z82" s="599">
        <f t="shared" si="21"/>
        <v>0</v>
      </c>
    </row>
    <row r="83" spans="1:26">
      <c r="A83" s="752" t="str">
        <f t="shared" si="22"/>
        <v/>
      </c>
      <c r="K83" s="755">
        <f t="shared" si="12"/>
        <v>0</v>
      </c>
      <c r="Q83" s="714">
        <f t="shared" si="13"/>
        <v>0</v>
      </c>
      <c r="S83" s="599">
        <f t="shared" si="14"/>
        <v>0</v>
      </c>
      <c r="T83" s="599">
        <f t="shared" si="15"/>
        <v>0</v>
      </c>
      <c r="U83" s="599">
        <f t="shared" si="16"/>
        <v>0</v>
      </c>
      <c r="V83" s="599">
        <f t="shared" si="17"/>
        <v>0</v>
      </c>
      <c r="W83" s="599">
        <f t="shared" si="18"/>
        <v>0</v>
      </c>
      <c r="X83" s="599">
        <f t="shared" si="19"/>
        <v>0</v>
      </c>
      <c r="Y83" s="599">
        <f t="shared" si="20"/>
        <v>0</v>
      </c>
      <c r="Z83" s="599">
        <f t="shared" si="21"/>
        <v>0</v>
      </c>
    </row>
    <row r="84" spans="1:26">
      <c r="A84" s="752" t="str">
        <f t="shared" si="22"/>
        <v/>
      </c>
      <c r="K84" s="755">
        <f t="shared" si="12"/>
        <v>0</v>
      </c>
      <c r="Q84" s="714">
        <f t="shared" si="13"/>
        <v>0</v>
      </c>
      <c r="S84" s="599">
        <f t="shared" si="14"/>
        <v>0</v>
      </c>
      <c r="T84" s="599">
        <f t="shared" si="15"/>
        <v>0</v>
      </c>
      <c r="U84" s="599">
        <f t="shared" si="16"/>
        <v>0</v>
      </c>
      <c r="V84" s="599">
        <f t="shared" si="17"/>
        <v>0</v>
      </c>
      <c r="W84" s="599">
        <f t="shared" si="18"/>
        <v>0</v>
      </c>
      <c r="X84" s="599">
        <f t="shared" si="19"/>
        <v>0</v>
      </c>
      <c r="Y84" s="599">
        <f t="shared" si="20"/>
        <v>0</v>
      </c>
      <c r="Z84" s="599">
        <f t="shared" si="21"/>
        <v>0</v>
      </c>
    </row>
    <row r="85" spans="1:26">
      <c r="A85" s="752" t="str">
        <f t="shared" si="22"/>
        <v/>
      </c>
      <c r="K85" s="755">
        <f t="shared" si="12"/>
        <v>0</v>
      </c>
      <c r="Q85" s="714">
        <f t="shared" si="13"/>
        <v>0</v>
      </c>
      <c r="S85" s="599">
        <f t="shared" si="14"/>
        <v>0</v>
      </c>
      <c r="T85" s="599">
        <f t="shared" si="15"/>
        <v>0</v>
      </c>
      <c r="U85" s="599">
        <f t="shared" si="16"/>
        <v>0</v>
      </c>
      <c r="V85" s="599">
        <f t="shared" si="17"/>
        <v>0</v>
      </c>
      <c r="W85" s="599">
        <f t="shared" si="18"/>
        <v>0</v>
      </c>
      <c r="X85" s="599">
        <f t="shared" si="19"/>
        <v>0</v>
      </c>
      <c r="Y85" s="599">
        <f t="shared" si="20"/>
        <v>0</v>
      </c>
      <c r="Z85" s="599">
        <f t="shared" si="21"/>
        <v>0</v>
      </c>
    </row>
    <row r="86" spans="1:26">
      <c r="A86" s="752" t="str">
        <f t="shared" si="22"/>
        <v/>
      </c>
      <c r="K86" s="755">
        <f t="shared" si="12"/>
        <v>0</v>
      </c>
      <c r="Q86" s="714">
        <f t="shared" si="13"/>
        <v>0</v>
      </c>
      <c r="S86" s="599">
        <f t="shared" si="14"/>
        <v>0</v>
      </c>
      <c r="T86" s="599">
        <f t="shared" si="15"/>
        <v>0</v>
      </c>
      <c r="U86" s="599">
        <f t="shared" si="16"/>
        <v>0</v>
      </c>
      <c r="V86" s="599">
        <f t="shared" si="17"/>
        <v>0</v>
      </c>
      <c r="W86" s="599">
        <f t="shared" si="18"/>
        <v>0</v>
      </c>
      <c r="X86" s="599">
        <f t="shared" si="19"/>
        <v>0</v>
      </c>
      <c r="Y86" s="599">
        <f t="shared" si="20"/>
        <v>0</v>
      </c>
      <c r="Z86" s="599">
        <f t="shared" si="21"/>
        <v>0</v>
      </c>
    </row>
    <row r="87" spans="1:26">
      <c r="A87" s="752" t="str">
        <f t="shared" si="22"/>
        <v/>
      </c>
      <c r="K87" s="755">
        <f t="shared" si="12"/>
        <v>0</v>
      </c>
      <c r="Q87" s="714">
        <f t="shared" si="13"/>
        <v>0</v>
      </c>
      <c r="S87" s="599">
        <f t="shared" si="14"/>
        <v>0</v>
      </c>
      <c r="T87" s="599">
        <f t="shared" si="15"/>
        <v>0</v>
      </c>
      <c r="U87" s="599">
        <f t="shared" si="16"/>
        <v>0</v>
      </c>
      <c r="V87" s="599">
        <f t="shared" si="17"/>
        <v>0</v>
      </c>
      <c r="W87" s="599">
        <f t="shared" si="18"/>
        <v>0</v>
      </c>
      <c r="X87" s="599">
        <f t="shared" si="19"/>
        <v>0</v>
      </c>
      <c r="Y87" s="599">
        <f t="shared" si="20"/>
        <v>0</v>
      </c>
      <c r="Z87" s="599">
        <f t="shared" si="21"/>
        <v>0</v>
      </c>
    </row>
    <row r="88" spans="1:26">
      <c r="A88" s="752" t="str">
        <f t="shared" si="22"/>
        <v/>
      </c>
      <c r="K88" s="755">
        <f t="shared" si="12"/>
        <v>0</v>
      </c>
      <c r="Q88" s="714">
        <f t="shared" si="13"/>
        <v>0</v>
      </c>
      <c r="S88" s="599">
        <f t="shared" si="14"/>
        <v>0</v>
      </c>
      <c r="T88" s="599">
        <f t="shared" si="15"/>
        <v>0</v>
      </c>
      <c r="U88" s="599">
        <f t="shared" si="16"/>
        <v>0</v>
      </c>
      <c r="V88" s="599">
        <f t="shared" si="17"/>
        <v>0</v>
      </c>
      <c r="W88" s="599">
        <f t="shared" si="18"/>
        <v>0</v>
      </c>
      <c r="X88" s="599">
        <f t="shared" si="19"/>
        <v>0</v>
      </c>
      <c r="Y88" s="599">
        <f t="shared" si="20"/>
        <v>0</v>
      </c>
      <c r="Z88" s="599">
        <f t="shared" si="21"/>
        <v>0</v>
      </c>
    </row>
    <row r="89" spans="1:26">
      <c r="A89" s="752" t="str">
        <f t="shared" si="22"/>
        <v/>
      </c>
      <c r="K89" s="755">
        <f t="shared" si="12"/>
        <v>0</v>
      </c>
      <c r="Q89" s="714">
        <f t="shared" si="13"/>
        <v>0</v>
      </c>
      <c r="S89" s="599">
        <f t="shared" si="14"/>
        <v>0</v>
      </c>
      <c r="T89" s="599">
        <f t="shared" si="15"/>
        <v>0</v>
      </c>
      <c r="U89" s="599">
        <f t="shared" si="16"/>
        <v>0</v>
      </c>
      <c r="V89" s="599">
        <f t="shared" si="17"/>
        <v>0</v>
      </c>
      <c r="W89" s="599">
        <f t="shared" si="18"/>
        <v>0</v>
      </c>
      <c r="X89" s="599">
        <f t="shared" si="19"/>
        <v>0</v>
      </c>
      <c r="Y89" s="599">
        <f t="shared" si="20"/>
        <v>0</v>
      </c>
      <c r="Z89" s="599">
        <f t="shared" si="21"/>
        <v>0</v>
      </c>
    </row>
    <row r="90" spans="1:26">
      <c r="A90" s="752" t="str">
        <f t="shared" si="22"/>
        <v/>
      </c>
      <c r="K90" s="755">
        <f t="shared" si="12"/>
        <v>0</v>
      </c>
      <c r="Q90" s="714">
        <f t="shared" si="13"/>
        <v>0</v>
      </c>
      <c r="S90" s="599">
        <f t="shared" si="14"/>
        <v>0</v>
      </c>
      <c r="T90" s="599">
        <f t="shared" si="15"/>
        <v>0</v>
      </c>
      <c r="U90" s="599">
        <f t="shared" si="16"/>
        <v>0</v>
      </c>
      <c r="V90" s="599">
        <f t="shared" si="17"/>
        <v>0</v>
      </c>
      <c r="W90" s="599">
        <f t="shared" si="18"/>
        <v>0</v>
      </c>
      <c r="X90" s="599">
        <f t="shared" si="19"/>
        <v>0</v>
      </c>
      <c r="Y90" s="599">
        <f t="shared" si="20"/>
        <v>0</v>
      </c>
      <c r="Z90" s="599">
        <f t="shared" si="21"/>
        <v>0</v>
      </c>
    </row>
    <row r="91" spans="1:26">
      <c r="A91" s="752" t="str">
        <f t="shared" si="22"/>
        <v/>
      </c>
      <c r="K91" s="755">
        <f t="shared" si="12"/>
        <v>0</v>
      </c>
      <c r="Q91" s="714">
        <f t="shared" si="13"/>
        <v>0</v>
      </c>
      <c r="S91" s="599">
        <f t="shared" si="14"/>
        <v>0</v>
      </c>
      <c r="T91" s="599">
        <f t="shared" si="15"/>
        <v>0</v>
      </c>
      <c r="U91" s="599">
        <f t="shared" si="16"/>
        <v>0</v>
      </c>
      <c r="V91" s="599">
        <f t="shared" si="17"/>
        <v>0</v>
      </c>
      <c r="W91" s="599">
        <f t="shared" si="18"/>
        <v>0</v>
      </c>
      <c r="X91" s="599">
        <f t="shared" si="19"/>
        <v>0</v>
      </c>
      <c r="Y91" s="599">
        <f t="shared" si="20"/>
        <v>0</v>
      </c>
      <c r="Z91" s="599">
        <f t="shared" si="21"/>
        <v>0</v>
      </c>
    </row>
    <row r="92" spans="1:26">
      <c r="A92" s="752" t="str">
        <f t="shared" si="22"/>
        <v/>
      </c>
      <c r="K92" s="755">
        <f t="shared" si="12"/>
        <v>0</v>
      </c>
      <c r="Q92" s="714">
        <f t="shared" si="13"/>
        <v>0</v>
      </c>
      <c r="S92" s="599">
        <f t="shared" si="14"/>
        <v>0</v>
      </c>
      <c r="T92" s="599">
        <f t="shared" si="15"/>
        <v>0</v>
      </c>
      <c r="U92" s="599">
        <f t="shared" si="16"/>
        <v>0</v>
      </c>
      <c r="V92" s="599">
        <f t="shared" si="17"/>
        <v>0</v>
      </c>
      <c r="W92" s="599">
        <f t="shared" si="18"/>
        <v>0</v>
      </c>
      <c r="X92" s="599">
        <f t="shared" si="19"/>
        <v>0</v>
      </c>
      <c r="Y92" s="599">
        <f t="shared" si="20"/>
        <v>0</v>
      </c>
      <c r="Z92" s="599">
        <f t="shared" si="21"/>
        <v>0</v>
      </c>
    </row>
    <row r="93" spans="1:26">
      <c r="A93" s="752" t="str">
        <f t="shared" si="22"/>
        <v/>
      </c>
      <c r="K93" s="755">
        <f t="shared" si="12"/>
        <v>0</v>
      </c>
      <c r="Q93" s="714">
        <f t="shared" si="13"/>
        <v>0</v>
      </c>
      <c r="S93" s="599">
        <f t="shared" si="14"/>
        <v>0</v>
      </c>
      <c r="T93" s="599">
        <f t="shared" si="15"/>
        <v>0</v>
      </c>
      <c r="U93" s="599">
        <f t="shared" si="16"/>
        <v>0</v>
      </c>
      <c r="V93" s="599">
        <f t="shared" si="17"/>
        <v>0</v>
      </c>
      <c r="W93" s="599">
        <f t="shared" si="18"/>
        <v>0</v>
      </c>
      <c r="X93" s="599">
        <f t="shared" si="19"/>
        <v>0</v>
      </c>
      <c r="Y93" s="599">
        <f t="shared" si="20"/>
        <v>0</v>
      </c>
      <c r="Z93" s="599">
        <f t="shared" si="21"/>
        <v>0</v>
      </c>
    </row>
    <row r="94" spans="1:26">
      <c r="A94" s="752" t="str">
        <f t="shared" si="22"/>
        <v/>
      </c>
      <c r="K94" s="755">
        <f t="shared" si="12"/>
        <v>0</v>
      </c>
      <c r="Q94" s="714">
        <f t="shared" si="13"/>
        <v>0</v>
      </c>
      <c r="S94" s="599">
        <f t="shared" si="14"/>
        <v>0</v>
      </c>
      <c r="T94" s="599">
        <f t="shared" si="15"/>
        <v>0</v>
      </c>
      <c r="U94" s="599">
        <f t="shared" si="16"/>
        <v>0</v>
      </c>
      <c r="V94" s="599">
        <f t="shared" si="17"/>
        <v>0</v>
      </c>
      <c r="W94" s="599">
        <f t="shared" si="18"/>
        <v>0</v>
      </c>
      <c r="X94" s="599">
        <f t="shared" si="19"/>
        <v>0</v>
      </c>
      <c r="Y94" s="599">
        <f t="shared" si="20"/>
        <v>0</v>
      </c>
      <c r="Z94" s="599">
        <f t="shared" si="21"/>
        <v>0</v>
      </c>
    </row>
    <row r="95" spans="1:26">
      <c r="A95" s="752" t="str">
        <f t="shared" si="22"/>
        <v/>
      </c>
      <c r="K95" s="755">
        <f t="shared" si="12"/>
        <v>0</v>
      </c>
      <c r="Q95" s="714">
        <f t="shared" si="13"/>
        <v>0</v>
      </c>
      <c r="S95" s="599">
        <f t="shared" si="14"/>
        <v>0</v>
      </c>
      <c r="T95" s="599">
        <f t="shared" si="15"/>
        <v>0</v>
      </c>
      <c r="U95" s="599">
        <f t="shared" si="16"/>
        <v>0</v>
      </c>
      <c r="V95" s="599">
        <f t="shared" si="17"/>
        <v>0</v>
      </c>
      <c r="W95" s="599">
        <f t="shared" si="18"/>
        <v>0</v>
      </c>
      <c r="X95" s="599">
        <f t="shared" si="19"/>
        <v>0</v>
      </c>
      <c r="Y95" s="599">
        <f t="shared" si="20"/>
        <v>0</v>
      </c>
      <c r="Z95" s="599">
        <f t="shared" si="21"/>
        <v>0</v>
      </c>
    </row>
    <row r="96" spans="1:26">
      <c r="A96" s="752" t="str">
        <f t="shared" si="22"/>
        <v/>
      </c>
      <c r="K96" s="755">
        <f t="shared" si="12"/>
        <v>0</v>
      </c>
      <c r="Q96" s="714">
        <f t="shared" si="13"/>
        <v>0</v>
      </c>
      <c r="S96" s="599">
        <f t="shared" si="14"/>
        <v>0</v>
      </c>
      <c r="T96" s="599">
        <f t="shared" si="15"/>
        <v>0</v>
      </c>
      <c r="U96" s="599">
        <f t="shared" si="16"/>
        <v>0</v>
      </c>
      <c r="V96" s="599">
        <f t="shared" si="17"/>
        <v>0</v>
      </c>
      <c r="W96" s="599">
        <f t="shared" si="18"/>
        <v>0</v>
      </c>
      <c r="X96" s="599">
        <f t="shared" si="19"/>
        <v>0</v>
      </c>
      <c r="Y96" s="599">
        <f t="shared" si="20"/>
        <v>0</v>
      </c>
      <c r="Z96" s="599">
        <f t="shared" si="21"/>
        <v>0</v>
      </c>
    </row>
    <row r="97" spans="1:26">
      <c r="A97" s="752" t="str">
        <f t="shared" si="22"/>
        <v/>
      </c>
      <c r="K97" s="755">
        <f t="shared" si="12"/>
        <v>0</v>
      </c>
      <c r="Q97" s="714">
        <f t="shared" si="13"/>
        <v>0</v>
      </c>
      <c r="S97" s="599">
        <f t="shared" si="14"/>
        <v>0</v>
      </c>
      <c r="T97" s="599">
        <f t="shared" si="15"/>
        <v>0</v>
      </c>
      <c r="U97" s="599">
        <f t="shared" si="16"/>
        <v>0</v>
      </c>
      <c r="V97" s="599">
        <f t="shared" si="17"/>
        <v>0</v>
      </c>
      <c r="W97" s="599">
        <f t="shared" si="18"/>
        <v>0</v>
      </c>
      <c r="X97" s="599">
        <f t="shared" si="19"/>
        <v>0</v>
      </c>
      <c r="Y97" s="599">
        <f t="shared" si="20"/>
        <v>0</v>
      </c>
      <c r="Z97" s="599">
        <f t="shared" si="21"/>
        <v>0</v>
      </c>
    </row>
    <row r="98" spans="1:26">
      <c r="A98" s="752" t="str">
        <f t="shared" si="22"/>
        <v/>
      </c>
      <c r="K98" s="755">
        <f t="shared" si="12"/>
        <v>0</v>
      </c>
      <c r="Q98" s="714">
        <f t="shared" si="13"/>
        <v>0</v>
      </c>
      <c r="S98" s="599">
        <f t="shared" si="14"/>
        <v>0</v>
      </c>
      <c r="T98" s="599">
        <f t="shared" si="15"/>
        <v>0</v>
      </c>
      <c r="U98" s="599">
        <f t="shared" si="16"/>
        <v>0</v>
      </c>
      <c r="V98" s="599">
        <f t="shared" si="17"/>
        <v>0</v>
      </c>
      <c r="W98" s="599">
        <f t="shared" si="18"/>
        <v>0</v>
      </c>
      <c r="X98" s="599">
        <f t="shared" si="19"/>
        <v>0</v>
      </c>
      <c r="Y98" s="599">
        <f t="shared" si="20"/>
        <v>0</v>
      </c>
      <c r="Z98" s="599">
        <f t="shared" si="21"/>
        <v>0</v>
      </c>
    </row>
    <row r="99" spans="1:26">
      <c r="A99" s="752" t="str">
        <f t="shared" si="22"/>
        <v/>
      </c>
      <c r="K99" s="755">
        <f t="shared" si="12"/>
        <v>0</v>
      </c>
      <c r="Q99" s="714">
        <f t="shared" si="13"/>
        <v>0</v>
      </c>
      <c r="S99" s="599">
        <f t="shared" si="14"/>
        <v>0</v>
      </c>
      <c r="T99" s="599">
        <f t="shared" si="15"/>
        <v>0</v>
      </c>
      <c r="U99" s="599">
        <f t="shared" si="16"/>
        <v>0</v>
      </c>
      <c r="V99" s="599">
        <f t="shared" si="17"/>
        <v>0</v>
      </c>
      <c r="W99" s="599">
        <f t="shared" si="18"/>
        <v>0</v>
      </c>
      <c r="X99" s="599">
        <f t="shared" si="19"/>
        <v>0</v>
      </c>
      <c r="Y99" s="599">
        <f t="shared" si="20"/>
        <v>0</v>
      </c>
      <c r="Z99" s="599">
        <f t="shared" si="21"/>
        <v>0</v>
      </c>
    </row>
    <row r="100" spans="1:26">
      <c r="A100" s="752" t="str">
        <f t="shared" si="22"/>
        <v/>
      </c>
      <c r="K100" s="755">
        <f t="shared" si="12"/>
        <v>0</v>
      </c>
      <c r="Q100" s="714">
        <f t="shared" si="13"/>
        <v>0</v>
      </c>
      <c r="S100" s="599">
        <f t="shared" si="14"/>
        <v>0</v>
      </c>
      <c r="T100" s="599">
        <f t="shared" si="15"/>
        <v>0</v>
      </c>
      <c r="U100" s="599">
        <f t="shared" si="16"/>
        <v>0</v>
      </c>
      <c r="V100" s="599">
        <f t="shared" si="17"/>
        <v>0</v>
      </c>
      <c r="W100" s="599">
        <f t="shared" si="18"/>
        <v>0</v>
      </c>
      <c r="X100" s="599">
        <f t="shared" si="19"/>
        <v>0</v>
      </c>
      <c r="Y100" s="599">
        <f t="shared" si="20"/>
        <v>0</v>
      </c>
      <c r="Z100" s="599">
        <f t="shared" si="21"/>
        <v>0</v>
      </c>
    </row>
    <row r="101" spans="1:26">
      <c r="A101" s="752" t="str">
        <f t="shared" si="22"/>
        <v/>
      </c>
      <c r="K101" s="755">
        <f t="shared" si="12"/>
        <v>0</v>
      </c>
      <c r="Q101" s="714">
        <f t="shared" si="13"/>
        <v>0</v>
      </c>
      <c r="S101" s="599">
        <f t="shared" si="14"/>
        <v>0</v>
      </c>
      <c r="T101" s="599">
        <f t="shared" si="15"/>
        <v>0</v>
      </c>
      <c r="U101" s="599">
        <f t="shared" si="16"/>
        <v>0</v>
      </c>
      <c r="V101" s="599">
        <f t="shared" si="17"/>
        <v>0</v>
      </c>
      <c r="W101" s="599">
        <f t="shared" si="18"/>
        <v>0</v>
      </c>
      <c r="X101" s="599">
        <f t="shared" si="19"/>
        <v>0</v>
      </c>
      <c r="Y101" s="599">
        <f t="shared" si="20"/>
        <v>0</v>
      </c>
      <c r="Z101" s="599">
        <f t="shared" si="21"/>
        <v>0</v>
      </c>
    </row>
    <row r="102" spans="1:26">
      <c r="A102" s="752" t="str">
        <f t="shared" si="22"/>
        <v/>
      </c>
      <c r="K102" s="755">
        <f t="shared" si="12"/>
        <v>0</v>
      </c>
      <c r="Q102" s="714">
        <f t="shared" si="13"/>
        <v>0</v>
      </c>
      <c r="S102" s="599">
        <f t="shared" si="14"/>
        <v>0</v>
      </c>
      <c r="T102" s="599">
        <f t="shared" si="15"/>
        <v>0</v>
      </c>
      <c r="U102" s="599">
        <f t="shared" si="16"/>
        <v>0</v>
      </c>
      <c r="V102" s="599">
        <f t="shared" si="17"/>
        <v>0</v>
      </c>
      <c r="W102" s="599">
        <f t="shared" si="18"/>
        <v>0</v>
      </c>
      <c r="X102" s="599">
        <f t="shared" si="19"/>
        <v>0</v>
      </c>
      <c r="Y102" s="599">
        <f t="shared" si="20"/>
        <v>0</v>
      </c>
      <c r="Z102" s="599">
        <f t="shared" si="21"/>
        <v>0</v>
      </c>
    </row>
    <row r="103" spans="1:26">
      <c r="A103" s="752" t="str">
        <f t="shared" si="22"/>
        <v/>
      </c>
      <c r="K103" s="755">
        <f t="shared" si="12"/>
        <v>0</v>
      </c>
      <c r="Q103" s="714">
        <f t="shared" si="13"/>
        <v>0</v>
      </c>
      <c r="S103" s="599">
        <f t="shared" si="14"/>
        <v>0</v>
      </c>
      <c r="T103" s="599">
        <f t="shared" si="15"/>
        <v>0</v>
      </c>
      <c r="U103" s="599">
        <f t="shared" si="16"/>
        <v>0</v>
      </c>
      <c r="V103" s="599">
        <f t="shared" si="17"/>
        <v>0</v>
      </c>
      <c r="W103" s="599">
        <f t="shared" si="18"/>
        <v>0</v>
      </c>
      <c r="X103" s="599">
        <f t="shared" si="19"/>
        <v>0</v>
      </c>
      <c r="Y103" s="599">
        <f t="shared" si="20"/>
        <v>0</v>
      </c>
      <c r="Z103" s="599">
        <f t="shared" si="21"/>
        <v>0</v>
      </c>
    </row>
    <row r="104" spans="1:26">
      <c r="A104" s="752" t="str">
        <f t="shared" si="22"/>
        <v/>
      </c>
      <c r="K104" s="755">
        <f t="shared" si="12"/>
        <v>0</v>
      </c>
      <c r="Q104" s="714">
        <f t="shared" si="13"/>
        <v>0</v>
      </c>
      <c r="S104" s="599">
        <f t="shared" si="14"/>
        <v>0</v>
      </c>
      <c r="T104" s="599">
        <f t="shared" si="15"/>
        <v>0</v>
      </c>
      <c r="U104" s="599">
        <f t="shared" si="16"/>
        <v>0</v>
      </c>
      <c r="V104" s="599">
        <f t="shared" si="17"/>
        <v>0</v>
      </c>
      <c r="W104" s="599">
        <f t="shared" si="18"/>
        <v>0</v>
      </c>
      <c r="X104" s="599">
        <f t="shared" si="19"/>
        <v>0</v>
      </c>
      <c r="Y104" s="599">
        <f t="shared" si="20"/>
        <v>0</v>
      </c>
      <c r="Z104" s="599">
        <f t="shared" si="21"/>
        <v>0</v>
      </c>
    </row>
    <row r="105" spans="1:26">
      <c r="A105" s="752" t="str">
        <f t="shared" si="22"/>
        <v/>
      </c>
      <c r="K105" s="755">
        <f t="shared" si="12"/>
        <v>0</v>
      </c>
      <c r="Q105" s="714">
        <f t="shared" si="13"/>
        <v>0</v>
      </c>
      <c r="S105" s="599">
        <f t="shared" si="14"/>
        <v>0</v>
      </c>
      <c r="T105" s="599">
        <f t="shared" si="15"/>
        <v>0</v>
      </c>
      <c r="U105" s="599">
        <f t="shared" si="16"/>
        <v>0</v>
      </c>
      <c r="V105" s="599">
        <f t="shared" si="17"/>
        <v>0</v>
      </c>
      <c r="W105" s="599">
        <f t="shared" si="18"/>
        <v>0</v>
      </c>
      <c r="X105" s="599">
        <f t="shared" si="19"/>
        <v>0</v>
      </c>
      <c r="Y105" s="599">
        <f t="shared" si="20"/>
        <v>0</v>
      </c>
      <c r="Z105" s="599">
        <f t="shared" si="21"/>
        <v>0</v>
      </c>
    </row>
    <row r="106" spans="1:26">
      <c r="A106" s="752" t="str">
        <f t="shared" si="22"/>
        <v/>
      </c>
      <c r="K106" s="755">
        <f t="shared" si="12"/>
        <v>0</v>
      </c>
      <c r="Q106" s="714">
        <f t="shared" si="13"/>
        <v>0</v>
      </c>
      <c r="S106" s="599">
        <f t="shared" si="14"/>
        <v>0</v>
      </c>
      <c r="T106" s="599">
        <f t="shared" si="15"/>
        <v>0</v>
      </c>
      <c r="U106" s="599">
        <f t="shared" si="16"/>
        <v>0</v>
      </c>
      <c r="V106" s="599">
        <f t="shared" si="17"/>
        <v>0</v>
      </c>
      <c r="W106" s="599">
        <f t="shared" si="18"/>
        <v>0</v>
      </c>
      <c r="X106" s="599">
        <f t="shared" si="19"/>
        <v>0</v>
      </c>
      <c r="Y106" s="599">
        <f t="shared" si="20"/>
        <v>0</v>
      </c>
      <c r="Z106" s="599">
        <f t="shared" si="21"/>
        <v>0</v>
      </c>
    </row>
    <row r="107" spans="1:26">
      <c r="A107" s="752" t="str">
        <f t="shared" si="22"/>
        <v/>
      </c>
      <c r="K107" s="755">
        <f t="shared" si="12"/>
        <v>0</v>
      </c>
      <c r="Q107" s="714">
        <f t="shared" si="13"/>
        <v>0</v>
      </c>
      <c r="S107" s="599">
        <f t="shared" si="14"/>
        <v>0</v>
      </c>
      <c r="T107" s="599">
        <f t="shared" si="15"/>
        <v>0</v>
      </c>
      <c r="U107" s="599">
        <f t="shared" si="16"/>
        <v>0</v>
      </c>
      <c r="V107" s="599">
        <f t="shared" si="17"/>
        <v>0</v>
      </c>
      <c r="W107" s="599">
        <f t="shared" si="18"/>
        <v>0</v>
      </c>
      <c r="X107" s="599">
        <f t="shared" si="19"/>
        <v>0</v>
      </c>
      <c r="Y107" s="599">
        <f t="shared" si="20"/>
        <v>0</v>
      </c>
      <c r="Z107" s="599">
        <f t="shared" si="21"/>
        <v>0</v>
      </c>
    </row>
    <row r="108" spans="1:26">
      <c r="A108" s="752" t="str">
        <f t="shared" si="22"/>
        <v/>
      </c>
      <c r="K108" s="755">
        <f t="shared" si="12"/>
        <v>0</v>
      </c>
      <c r="Q108" s="714">
        <f t="shared" si="13"/>
        <v>0</v>
      </c>
      <c r="S108" s="599">
        <f t="shared" si="14"/>
        <v>0</v>
      </c>
      <c r="T108" s="599">
        <f t="shared" si="15"/>
        <v>0</v>
      </c>
      <c r="U108" s="599">
        <f t="shared" si="16"/>
        <v>0</v>
      </c>
      <c r="V108" s="599">
        <f t="shared" si="17"/>
        <v>0</v>
      </c>
      <c r="W108" s="599">
        <f t="shared" si="18"/>
        <v>0</v>
      </c>
      <c r="X108" s="599">
        <f t="shared" si="19"/>
        <v>0</v>
      </c>
      <c r="Y108" s="599">
        <f t="shared" si="20"/>
        <v>0</v>
      </c>
      <c r="Z108" s="599">
        <f t="shared" si="21"/>
        <v>0</v>
      </c>
    </row>
    <row r="109" spans="1:26">
      <c r="A109" s="752" t="str">
        <f t="shared" si="22"/>
        <v/>
      </c>
      <c r="K109" s="755">
        <f t="shared" si="12"/>
        <v>0</v>
      </c>
      <c r="Q109" s="714">
        <f t="shared" si="13"/>
        <v>0</v>
      </c>
      <c r="S109" s="599">
        <f t="shared" si="14"/>
        <v>0</v>
      </c>
      <c r="T109" s="599">
        <f t="shared" si="15"/>
        <v>0</v>
      </c>
      <c r="U109" s="599">
        <f t="shared" si="16"/>
        <v>0</v>
      </c>
      <c r="V109" s="599">
        <f t="shared" si="17"/>
        <v>0</v>
      </c>
      <c r="W109" s="599">
        <f t="shared" si="18"/>
        <v>0</v>
      </c>
      <c r="X109" s="599">
        <f t="shared" si="19"/>
        <v>0</v>
      </c>
      <c r="Y109" s="599">
        <f t="shared" si="20"/>
        <v>0</v>
      </c>
      <c r="Z109" s="599">
        <f t="shared" si="21"/>
        <v>0</v>
      </c>
    </row>
    <row r="110" spans="1:26">
      <c r="A110" s="752" t="str">
        <f t="shared" si="22"/>
        <v/>
      </c>
      <c r="K110" s="755">
        <f t="shared" si="12"/>
        <v>0</v>
      </c>
      <c r="Q110" s="714">
        <f t="shared" si="13"/>
        <v>0</v>
      </c>
      <c r="S110" s="599">
        <f t="shared" si="14"/>
        <v>0</v>
      </c>
      <c r="T110" s="599">
        <f t="shared" si="15"/>
        <v>0</v>
      </c>
      <c r="U110" s="599">
        <f t="shared" si="16"/>
        <v>0</v>
      </c>
      <c r="V110" s="599">
        <f t="shared" si="17"/>
        <v>0</v>
      </c>
      <c r="W110" s="599">
        <f t="shared" si="18"/>
        <v>0</v>
      </c>
      <c r="X110" s="599">
        <f t="shared" si="19"/>
        <v>0</v>
      </c>
      <c r="Y110" s="599">
        <f t="shared" si="20"/>
        <v>0</v>
      </c>
      <c r="Z110" s="599">
        <f t="shared" si="21"/>
        <v>0</v>
      </c>
    </row>
    <row r="111" spans="1:26">
      <c r="A111" s="752" t="str">
        <f t="shared" si="22"/>
        <v/>
      </c>
      <c r="K111" s="755">
        <f t="shared" si="12"/>
        <v>0</v>
      </c>
      <c r="Q111" s="714">
        <f t="shared" si="13"/>
        <v>0</v>
      </c>
      <c r="S111" s="599">
        <f t="shared" si="14"/>
        <v>0</v>
      </c>
      <c r="T111" s="599">
        <f t="shared" si="15"/>
        <v>0</v>
      </c>
      <c r="U111" s="599">
        <f t="shared" si="16"/>
        <v>0</v>
      </c>
      <c r="V111" s="599">
        <f t="shared" si="17"/>
        <v>0</v>
      </c>
      <c r="W111" s="599">
        <f t="shared" si="18"/>
        <v>0</v>
      </c>
      <c r="X111" s="599">
        <f t="shared" si="19"/>
        <v>0</v>
      </c>
      <c r="Y111" s="599">
        <f t="shared" si="20"/>
        <v>0</v>
      </c>
      <c r="Z111" s="599">
        <f t="shared" si="21"/>
        <v>0</v>
      </c>
    </row>
    <row r="112" spans="1:26">
      <c r="A112" s="752" t="str">
        <f t="shared" si="22"/>
        <v/>
      </c>
      <c r="K112" s="755">
        <f t="shared" si="12"/>
        <v>0</v>
      </c>
      <c r="Q112" s="714">
        <f t="shared" si="13"/>
        <v>0</v>
      </c>
      <c r="S112" s="599">
        <f t="shared" si="14"/>
        <v>0</v>
      </c>
      <c r="T112" s="599">
        <f t="shared" si="15"/>
        <v>0</v>
      </c>
      <c r="U112" s="599">
        <f t="shared" si="16"/>
        <v>0</v>
      </c>
      <c r="V112" s="599">
        <f t="shared" si="17"/>
        <v>0</v>
      </c>
      <c r="W112" s="599">
        <f t="shared" si="18"/>
        <v>0</v>
      </c>
      <c r="X112" s="599">
        <f t="shared" si="19"/>
        <v>0</v>
      </c>
      <c r="Y112" s="599">
        <f t="shared" si="20"/>
        <v>0</v>
      </c>
      <c r="Z112" s="599">
        <f t="shared" si="21"/>
        <v>0</v>
      </c>
    </row>
    <row r="113" spans="1:26">
      <c r="A113" s="752" t="str">
        <f t="shared" si="22"/>
        <v/>
      </c>
      <c r="K113" s="755">
        <f t="shared" si="12"/>
        <v>0</v>
      </c>
      <c r="Q113" s="714">
        <f t="shared" si="13"/>
        <v>0</v>
      </c>
      <c r="S113" s="599">
        <f t="shared" si="14"/>
        <v>0</v>
      </c>
      <c r="T113" s="599">
        <f t="shared" si="15"/>
        <v>0</v>
      </c>
      <c r="U113" s="599">
        <f t="shared" si="16"/>
        <v>0</v>
      </c>
      <c r="V113" s="599">
        <f t="shared" si="17"/>
        <v>0</v>
      </c>
      <c r="W113" s="599">
        <f t="shared" si="18"/>
        <v>0</v>
      </c>
      <c r="X113" s="599">
        <f t="shared" si="19"/>
        <v>0</v>
      </c>
      <c r="Y113" s="599">
        <f t="shared" si="20"/>
        <v>0</v>
      </c>
      <c r="Z113" s="599">
        <f t="shared" si="21"/>
        <v>0</v>
      </c>
    </row>
    <row r="114" spans="1:26">
      <c r="A114" s="752" t="str">
        <f t="shared" si="22"/>
        <v/>
      </c>
      <c r="K114" s="755">
        <f t="shared" si="12"/>
        <v>0</v>
      </c>
      <c r="Q114" s="714">
        <f t="shared" si="13"/>
        <v>0</v>
      </c>
      <c r="S114" s="599">
        <f t="shared" si="14"/>
        <v>0</v>
      </c>
      <c r="T114" s="599">
        <f t="shared" si="15"/>
        <v>0</v>
      </c>
      <c r="U114" s="599">
        <f t="shared" si="16"/>
        <v>0</v>
      </c>
      <c r="V114" s="599">
        <f t="shared" si="17"/>
        <v>0</v>
      </c>
      <c r="W114" s="599">
        <f t="shared" si="18"/>
        <v>0</v>
      </c>
      <c r="X114" s="599">
        <f t="shared" si="19"/>
        <v>0</v>
      </c>
      <c r="Y114" s="599">
        <f t="shared" si="20"/>
        <v>0</v>
      </c>
      <c r="Z114" s="599">
        <f t="shared" si="21"/>
        <v>0</v>
      </c>
    </row>
    <row r="115" spans="1:26">
      <c r="A115" s="752" t="str">
        <f t="shared" si="22"/>
        <v/>
      </c>
      <c r="K115" s="755">
        <f t="shared" si="12"/>
        <v>0</v>
      </c>
      <c r="Q115" s="714">
        <f t="shared" si="13"/>
        <v>0</v>
      </c>
      <c r="S115" s="599">
        <f t="shared" si="14"/>
        <v>0</v>
      </c>
      <c r="T115" s="599">
        <f t="shared" si="15"/>
        <v>0</v>
      </c>
      <c r="U115" s="599">
        <f t="shared" si="16"/>
        <v>0</v>
      </c>
      <c r="V115" s="599">
        <f t="shared" si="17"/>
        <v>0</v>
      </c>
      <c r="W115" s="599">
        <f t="shared" si="18"/>
        <v>0</v>
      </c>
      <c r="X115" s="599">
        <f t="shared" si="19"/>
        <v>0</v>
      </c>
      <c r="Y115" s="599">
        <f t="shared" si="20"/>
        <v>0</v>
      </c>
      <c r="Z115" s="599">
        <f t="shared" si="21"/>
        <v>0</v>
      </c>
    </row>
    <row r="116" spans="1:26">
      <c r="A116" s="752" t="str">
        <f t="shared" si="22"/>
        <v/>
      </c>
      <c r="K116" s="755">
        <f t="shared" si="12"/>
        <v>0</v>
      </c>
      <c r="Q116" s="714">
        <f t="shared" si="13"/>
        <v>0</v>
      </c>
      <c r="S116" s="599">
        <f t="shared" si="14"/>
        <v>0</v>
      </c>
      <c r="T116" s="599">
        <f t="shared" si="15"/>
        <v>0</v>
      </c>
      <c r="U116" s="599">
        <f t="shared" si="16"/>
        <v>0</v>
      </c>
      <c r="V116" s="599">
        <f t="shared" si="17"/>
        <v>0</v>
      </c>
      <c r="W116" s="599">
        <f t="shared" si="18"/>
        <v>0</v>
      </c>
      <c r="X116" s="599">
        <f t="shared" si="19"/>
        <v>0</v>
      </c>
      <c r="Y116" s="599">
        <f t="shared" si="20"/>
        <v>0</v>
      </c>
      <c r="Z116" s="599">
        <f t="shared" si="21"/>
        <v>0</v>
      </c>
    </row>
    <row r="117" spans="1:26">
      <c r="A117" s="752" t="str">
        <f t="shared" si="22"/>
        <v/>
      </c>
      <c r="K117" s="755">
        <f t="shared" si="12"/>
        <v>0</v>
      </c>
      <c r="Q117" s="714">
        <f t="shared" si="13"/>
        <v>0</v>
      </c>
      <c r="S117" s="599">
        <f t="shared" si="14"/>
        <v>0</v>
      </c>
      <c r="T117" s="599">
        <f t="shared" si="15"/>
        <v>0</v>
      </c>
      <c r="U117" s="599">
        <f t="shared" si="16"/>
        <v>0</v>
      </c>
      <c r="V117" s="599">
        <f t="shared" si="17"/>
        <v>0</v>
      </c>
      <c r="W117" s="599">
        <f t="shared" si="18"/>
        <v>0</v>
      </c>
      <c r="X117" s="599">
        <f t="shared" si="19"/>
        <v>0</v>
      </c>
      <c r="Y117" s="599">
        <f t="shared" si="20"/>
        <v>0</v>
      </c>
      <c r="Z117" s="599">
        <f t="shared" si="21"/>
        <v>0</v>
      </c>
    </row>
    <row r="118" spans="1:26">
      <c r="A118" s="752" t="str">
        <f t="shared" si="22"/>
        <v/>
      </c>
      <c r="K118" s="755">
        <f t="shared" si="12"/>
        <v>0</v>
      </c>
      <c r="Q118" s="714">
        <f t="shared" si="13"/>
        <v>0</v>
      </c>
      <c r="S118" s="599">
        <f t="shared" si="14"/>
        <v>0</v>
      </c>
      <c r="T118" s="599">
        <f t="shared" si="15"/>
        <v>0</v>
      </c>
      <c r="U118" s="599">
        <f t="shared" si="16"/>
        <v>0</v>
      </c>
      <c r="V118" s="599">
        <f t="shared" si="17"/>
        <v>0</v>
      </c>
      <c r="W118" s="599">
        <f t="shared" si="18"/>
        <v>0</v>
      </c>
      <c r="X118" s="599">
        <f t="shared" si="19"/>
        <v>0</v>
      </c>
      <c r="Y118" s="599">
        <f t="shared" si="20"/>
        <v>0</v>
      </c>
      <c r="Z118" s="599">
        <f t="shared" si="21"/>
        <v>0</v>
      </c>
    </row>
    <row r="119" spans="1:26">
      <c r="A119" s="752" t="str">
        <f t="shared" si="22"/>
        <v/>
      </c>
      <c r="K119" s="755">
        <f t="shared" si="12"/>
        <v>0</v>
      </c>
      <c r="Q119" s="714">
        <f t="shared" si="13"/>
        <v>0</v>
      </c>
      <c r="S119" s="599">
        <f t="shared" si="14"/>
        <v>0</v>
      </c>
      <c r="T119" s="599">
        <f t="shared" si="15"/>
        <v>0</v>
      </c>
      <c r="U119" s="599">
        <f t="shared" si="16"/>
        <v>0</v>
      </c>
      <c r="V119" s="599">
        <f t="shared" si="17"/>
        <v>0</v>
      </c>
      <c r="W119" s="599">
        <f t="shared" si="18"/>
        <v>0</v>
      </c>
      <c r="X119" s="599">
        <f t="shared" si="19"/>
        <v>0</v>
      </c>
      <c r="Y119" s="599">
        <f t="shared" si="20"/>
        <v>0</v>
      </c>
      <c r="Z119" s="599">
        <f t="shared" si="21"/>
        <v>0</v>
      </c>
    </row>
    <row r="120" spans="1:26">
      <c r="A120" s="752" t="str">
        <f t="shared" si="22"/>
        <v/>
      </c>
      <c r="K120" s="755">
        <f t="shared" si="12"/>
        <v>0</v>
      </c>
      <c r="Q120" s="714">
        <f t="shared" si="13"/>
        <v>0</v>
      </c>
      <c r="S120" s="599">
        <f t="shared" si="14"/>
        <v>0</v>
      </c>
      <c r="T120" s="599">
        <f t="shared" si="15"/>
        <v>0</v>
      </c>
      <c r="U120" s="599">
        <f t="shared" si="16"/>
        <v>0</v>
      </c>
      <c r="V120" s="599">
        <f t="shared" si="17"/>
        <v>0</v>
      </c>
      <c r="W120" s="599">
        <f t="shared" si="18"/>
        <v>0</v>
      </c>
      <c r="X120" s="599">
        <f t="shared" si="19"/>
        <v>0</v>
      </c>
      <c r="Y120" s="599">
        <f t="shared" si="20"/>
        <v>0</v>
      </c>
      <c r="Z120" s="599">
        <f t="shared" si="21"/>
        <v>0</v>
      </c>
    </row>
    <row r="121" spans="1:26">
      <c r="A121" s="752" t="str">
        <f t="shared" si="22"/>
        <v/>
      </c>
      <c r="K121" s="755">
        <f t="shared" si="12"/>
        <v>0</v>
      </c>
      <c r="Q121" s="714">
        <f t="shared" si="13"/>
        <v>0</v>
      </c>
      <c r="S121" s="599">
        <f t="shared" si="14"/>
        <v>0</v>
      </c>
      <c r="T121" s="599">
        <f t="shared" si="15"/>
        <v>0</v>
      </c>
      <c r="U121" s="599">
        <f t="shared" si="16"/>
        <v>0</v>
      </c>
      <c r="V121" s="599">
        <f t="shared" si="17"/>
        <v>0</v>
      </c>
      <c r="W121" s="599">
        <f t="shared" si="18"/>
        <v>0</v>
      </c>
      <c r="X121" s="599">
        <f t="shared" si="19"/>
        <v>0</v>
      </c>
      <c r="Y121" s="599">
        <f t="shared" si="20"/>
        <v>0</v>
      </c>
      <c r="Z121" s="599">
        <f t="shared" si="21"/>
        <v>0</v>
      </c>
    </row>
    <row r="122" spans="1:26">
      <c r="A122" s="752" t="str">
        <f t="shared" si="22"/>
        <v/>
      </c>
      <c r="K122" s="755">
        <f t="shared" si="12"/>
        <v>0</v>
      </c>
      <c r="Q122" s="714">
        <f t="shared" si="13"/>
        <v>0</v>
      </c>
      <c r="S122" s="599">
        <f t="shared" si="14"/>
        <v>0</v>
      </c>
      <c r="T122" s="599">
        <f t="shared" si="15"/>
        <v>0</v>
      </c>
      <c r="U122" s="599">
        <f t="shared" si="16"/>
        <v>0</v>
      </c>
      <c r="V122" s="599">
        <f t="shared" si="17"/>
        <v>0</v>
      </c>
      <c r="W122" s="599">
        <f t="shared" si="18"/>
        <v>0</v>
      </c>
      <c r="X122" s="599">
        <f t="shared" si="19"/>
        <v>0</v>
      </c>
      <c r="Y122" s="599">
        <f t="shared" si="20"/>
        <v>0</v>
      </c>
      <c r="Z122" s="599">
        <f t="shared" si="21"/>
        <v>0</v>
      </c>
    </row>
    <row r="123" spans="1:26">
      <c r="A123" s="752" t="str">
        <f t="shared" si="22"/>
        <v/>
      </c>
      <c r="K123" s="755">
        <f t="shared" si="12"/>
        <v>0</v>
      </c>
      <c r="Q123" s="714">
        <f t="shared" si="13"/>
        <v>0</v>
      </c>
      <c r="S123" s="599">
        <f t="shared" si="14"/>
        <v>0</v>
      </c>
      <c r="T123" s="599">
        <f t="shared" si="15"/>
        <v>0</v>
      </c>
      <c r="U123" s="599">
        <f t="shared" si="16"/>
        <v>0</v>
      </c>
      <c r="V123" s="599">
        <f t="shared" si="17"/>
        <v>0</v>
      </c>
      <c r="W123" s="599">
        <f t="shared" si="18"/>
        <v>0</v>
      </c>
      <c r="X123" s="599">
        <f t="shared" si="19"/>
        <v>0</v>
      </c>
      <c r="Y123" s="599">
        <f t="shared" si="20"/>
        <v>0</v>
      </c>
      <c r="Z123" s="599">
        <f t="shared" si="21"/>
        <v>0</v>
      </c>
    </row>
    <row r="124" spans="1:26">
      <c r="A124" s="752" t="str">
        <f t="shared" si="22"/>
        <v/>
      </c>
      <c r="K124" s="755">
        <f t="shared" si="12"/>
        <v>0</v>
      </c>
      <c r="Q124" s="714">
        <f t="shared" si="13"/>
        <v>0</v>
      </c>
      <c r="S124" s="599">
        <f t="shared" si="14"/>
        <v>0</v>
      </c>
      <c r="T124" s="599">
        <f t="shared" si="15"/>
        <v>0</v>
      </c>
      <c r="U124" s="599">
        <f t="shared" si="16"/>
        <v>0</v>
      </c>
      <c r="V124" s="599">
        <f t="shared" si="17"/>
        <v>0</v>
      </c>
      <c r="W124" s="599">
        <f t="shared" si="18"/>
        <v>0</v>
      </c>
      <c r="X124" s="599">
        <f t="shared" si="19"/>
        <v>0</v>
      </c>
      <c r="Y124" s="599">
        <f t="shared" si="20"/>
        <v>0</v>
      </c>
      <c r="Z124" s="599">
        <f t="shared" si="21"/>
        <v>0</v>
      </c>
    </row>
    <row r="125" spans="1:26">
      <c r="A125" s="752" t="str">
        <f t="shared" si="22"/>
        <v/>
      </c>
      <c r="K125" s="755">
        <f t="shared" si="12"/>
        <v>0</v>
      </c>
      <c r="Q125" s="714">
        <f t="shared" si="13"/>
        <v>0</v>
      </c>
      <c r="S125" s="599">
        <f t="shared" si="14"/>
        <v>0</v>
      </c>
      <c r="T125" s="599">
        <f t="shared" si="15"/>
        <v>0</v>
      </c>
      <c r="U125" s="599">
        <f t="shared" si="16"/>
        <v>0</v>
      </c>
      <c r="V125" s="599">
        <f t="shared" si="17"/>
        <v>0</v>
      </c>
      <c r="W125" s="599">
        <f t="shared" si="18"/>
        <v>0</v>
      </c>
      <c r="X125" s="599">
        <f t="shared" si="19"/>
        <v>0</v>
      </c>
      <c r="Y125" s="599">
        <f t="shared" si="20"/>
        <v>0</v>
      </c>
      <c r="Z125" s="599">
        <f t="shared" si="21"/>
        <v>0</v>
      </c>
    </row>
    <row r="126" spans="1:26">
      <c r="A126" s="752" t="str">
        <f t="shared" si="22"/>
        <v/>
      </c>
      <c r="K126" s="755">
        <f t="shared" si="12"/>
        <v>0</v>
      </c>
      <c r="Q126" s="714">
        <f t="shared" si="13"/>
        <v>0</v>
      </c>
      <c r="S126" s="599">
        <f t="shared" si="14"/>
        <v>0</v>
      </c>
      <c r="T126" s="599">
        <f t="shared" si="15"/>
        <v>0</v>
      </c>
      <c r="U126" s="599">
        <f t="shared" si="16"/>
        <v>0</v>
      </c>
      <c r="V126" s="599">
        <f t="shared" si="17"/>
        <v>0</v>
      </c>
      <c r="W126" s="599">
        <f t="shared" si="18"/>
        <v>0</v>
      </c>
      <c r="X126" s="599">
        <f t="shared" si="19"/>
        <v>0</v>
      </c>
      <c r="Y126" s="599">
        <f t="shared" si="20"/>
        <v>0</v>
      </c>
      <c r="Z126" s="599">
        <f t="shared" si="21"/>
        <v>0</v>
      </c>
    </row>
    <row r="127" spans="1:26">
      <c r="A127" s="752" t="str">
        <f t="shared" si="22"/>
        <v/>
      </c>
      <c r="K127" s="755">
        <f t="shared" si="12"/>
        <v>0</v>
      </c>
      <c r="Q127" s="714">
        <f t="shared" si="13"/>
        <v>0</v>
      </c>
      <c r="S127" s="599">
        <f t="shared" si="14"/>
        <v>0</v>
      </c>
      <c r="T127" s="599">
        <f t="shared" si="15"/>
        <v>0</v>
      </c>
      <c r="U127" s="599">
        <f t="shared" si="16"/>
        <v>0</v>
      </c>
      <c r="V127" s="599">
        <f t="shared" si="17"/>
        <v>0</v>
      </c>
      <c r="W127" s="599">
        <f t="shared" si="18"/>
        <v>0</v>
      </c>
      <c r="X127" s="599">
        <f t="shared" si="19"/>
        <v>0</v>
      </c>
      <c r="Y127" s="599">
        <f t="shared" si="20"/>
        <v>0</v>
      </c>
      <c r="Z127" s="599">
        <f t="shared" si="21"/>
        <v>0</v>
      </c>
    </row>
    <row r="128" spans="1:26">
      <c r="A128" s="752" t="str">
        <f t="shared" si="22"/>
        <v/>
      </c>
      <c r="K128" s="755">
        <f t="shared" si="12"/>
        <v>0</v>
      </c>
      <c r="Q128" s="714">
        <f t="shared" si="13"/>
        <v>0</v>
      </c>
      <c r="S128" s="599">
        <f t="shared" si="14"/>
        <v>0</v>
      </c>
      <c r="T128" s="599">
        <f t="shared" si="15"/>
        <v>0</v>
      </c>
      <c r="U128" s="599">
        <f t="shared" si="16"/>
        <v>0</v>
      </c>
      <c r="V128" s="599">
        <f t="shared" si="17"/>
        <v>0</v>
      </c>
      <c r="W128" s="599">
        <f t="shared" si="18"/>
        <v>0</v>
      </c>
      <c r="X128" s="599">
        <f t="shared" si="19"/>
        <v>0</v>
      </c>
      <c r="Y128" s="599">
        <f t="shared" si="20"/>
        <v>0</v>
      </c>
      <c r="Z128" s="599">
        <f t="shared" si="21"/>
        <v>0</v>
      </c>
    </row>
    <row r="129" spans="1:26">
      <c r="A129" s="752" t="str">
        <f t="shared" si="22"/>
        <v/>
      </c>
      <c r="K129" s="755">
        <f t="shared" si="12"/>
        <v>0</v>
      </c>
      <c r="Q129" s="714">
        <f t="shared" si="13"/>
        <v>0</v>
      </c>
      <c r="S129" s="599">
        <f t="shared" si="14"/>
        <v>0</v>
      </c>
      <c r="T129" s="599">
        <f t="shared" si="15"/>
        <v>0</v>
      </c>
      <c r="U129" s="599">
        <f t="shared" si="16"/>
        <v>0</v>
      </c>
      <c r="V129" s="599">
        <f t="shared" si="17"/>
        <v>0</v>
      </c>
      <c r="W129" s="599">
        <f t="shared" si="18"/>
        <v>0</v>
      </c>
      <c r="X129" s="599">
        <f t="shared" si="19"/>
        <v>0</v>
      </c>
      <c r="Y129" s="599">
        <f t="shared" si="20"/>
        <v>0</v>
      </c>
      <c r="Z129" s="599">
        <f t="shared" si="21"/>
        <v>0</v>
      </c>
    </row>
    <row r="130" spans="1:26">
      <c r="A130" s="752" t="str">
        <f t="shared" si="22"/>
        <v/>
      </c>
      <c r="K130" s="755">
        <f t="shared" si="12"/>
        <v>0</v>
      </c>
      <c r="Q130" s="714">
        <f t="shared" si="13"/>
        <v>0</v>
      </c>
      <c r="S130" s="599">
        <f t="shared" si="14"/>
        <v>0</v>
      </c>
      <c r="T130" s="599">
        <f t="shared" si="15"/>
        <v>0</v>
      </c>
      <c r="U130" s="599">
        <f t="shared" si="16"/>
        <v>0</v>
      </c>
      <c r="V130" s="599">
        <f t="shared" si="17"/>
        <v>0</v>
      </c>
      <c r="W130" s="599">
        <f t="shared" si="18"/>
        <v>0</v>
      </c>
      <c r="X130" s="599">
        <f t="shared" si="19"/>
        <v>0</v>
      </c>
      <c r="Y130" s="599">
        <f t="shared" si="20"/>
        <v>0</v>
      </c>
      <c r="Z130" s="599">
        <f t="shared" si="21"/>
        <v>0</v>
      </c>
    </row>
    <row r="131" spans="1:26">
      <c r="A131" s="752" t="str">
        <f t="shared" si="22"/>
        <v/>
      </c>
      <c r="K131" s="755">
        <f t="shared" si="12"/>
        <v>0</v>
      </c>
      <c r="Q131" s="714">
        <f t="shared" si="13"/>
        <v>0</v>
      </c>
      <c r="S131" s="599">
        <f t="shared" si="14"/>
        <v>0</v>
      </c>
      <c r="T131" s="599">
        <f t="shared" si="15"/>
        <v>0</v>
      </c>
      <c r="U131" s="599">
        <f t="shared" si="16"/>
        <v>0</v>
      </c>
      <c r="V131" s="599">
        <f t="shared" si="17"/>
        <v>0</v>
      </c>
      <c r="W131" s="599">
        <f t="shared" si="18"/>
        <v>0</v>
      </c>
      <c r="X131" s="599">
        <f t="shared" si="19"/>
        <v>0</v>
      </c>
      <c r="Y131" s="599">
        <f t="shared" si="20"/>
        <v>0</v>
      </c>
      <c r="Z131" s="599">
        <f t="shared" si="21"/>
        <v>0</v>
      </c>
    </row>
    <row r="132" spans="1:26">
      <c r="A132" s="752" t="str">
        <f t="shared" si="22"/>
        <v/>
      </c>
      <c r="K132" s="755">
        <f t="shared" si="12"/>
        <v>0</v>
      </c>
      <c r="Q132" s="714">
        <f t="shared" si="13"/>
        <v>0</v>
      </c>
      <c r="S132" s="599">
        <f t="shared" si="14"/>
        <v>0</v>
      </c>
      <c r="T132" s="599">
        <f t="shared" si="15"/>
        <v>0</v>
      </c>
      <c r="U132" s="599">
        <f t="shared" si="16"/>
        <v>0</v>
      </c>
      <c r="V132" s="599">
        <f t="shared" si="17"/>
        <v>0</v>
      </c>
      <c r="W132" s="599">
        <f t="shared" si="18"/>
        <v>0</v>
      </c>
      <c r="X132" s="599">
        <f t="shared" si="19"/>
        <v>0</v>
      </c>
      <c r="Y132" s="599">
        <f t="shared" si="20"/>
        <v>0</v>
      </c>
      <c r="Z132" s="599">
        <f t="shared" si="21"/>
        <v>0</v>
      </c>
    </row>
    <row r="133" spans="1:26">
      <c r="A133" s="752" t="str">
        <f t="shared" si="22"/>
        <v/>
      </c>
      <c r="K133" s="755">
        <f t="shared" si="12"/>
        <v>0</v>
      </c>
      <c r="Q133" s="714">
        <f t="shared" si="13"/>
        <v>0</v>
      </c>
      <c r="S133" s="599">
        <f t="shared" si="14"/>
        <v>0</v>
      </c>
      <c r="T133" s="599">
        <f t="shared" si="15"/>
        <v>0</v>
      </c>
      <c r="U133" s="599">
        <f t="shared" si="16"/>
        <v>0</v>
      </c>
      <c r="V133" s="599">
        <f t="shared" si="17"/>
        <v>0</v>
      </c>
      <c r="W133" s="599">
        <f t="shared" si="18"/>
        <v>0</v>
      </c>
      <c r="X133" s="599">
        <f t="shared" si="19"/>
        <v>0</v>
      </c>
      <c r="Y133" s="599">
        <f t="shared" si="20"/>
        <v>0</v>
      </c>
      <c r="Z133" s="599">
        <f t="shared" si="21"/>
        <v>0</v>
      </c>
    </row>
    <row r="134" spans="1:26">
      <c r="A134" s="752" t="str">
        <f t="shared" si="22"/>
        <v/>
      </c>
      <c r="K134" s="755">
        <f t="shared" si="12"/>
        <v>0</v>
      </c>
      <c r="Q134" s="714">
        <f t="shared" si="13"/>
        <v>0</v>
      </c>
      <c r="S134" s="599">
        <f t="shared" si="14"/>
        <v>0</v>
      </c>
      <c r="T134" s="599">
        <f t="shared" si="15"/>
        <v>0</v>
      </c>
      <c r="U134" s="599">
        <f t="shared" si="16"/>
        <v>0</v>
      </c>
      <c r="V134" s="599">
        <f t="shared" si="17"/>
        <v>0</v>
      </c>
      <c r="W134" s="599">
        <f t="shared" si="18"/>
        <v>0</v>
      </c>
      <c r="X134" s="599">
        <f t="shared" si="19"/>
        <v>0</v>
      </c>
      <c r="Y134" s="599">
        <f t="shared" si="20"/>
        <v>0</v>
      </c>
      <c r="Z134" s="599">
        <f t="shared" si="21"/>
        <v>0</v>
      </c>
    </row>
    <row r="135" spans="1:26">
      <c r="A135" s="752" t="str">
        <f t="shared" si="22"/>
        <v/>
      </c>
      <c r="K135" s="755">
        <f t="shared" si="12"/>
        <v>0</v>
      </c>
      <c r="Q135" s="714">
        <f t="shared" si="13"/>
        <v>0</v>
      </c>
      <c r="S135" s="599">
        <f t="shared" si="14"/>
        <v>0</v>
      </c>
      <c r="T135" s="599">
        <f t="shared" si="15"/>
        <v>0</v>
      </c>
      <c r="U135" s="599">
        <f t="shared" si="16"/>
        <v>0</v>
      </c>
      <c r="V135" s="599">
        <f t="shared" si="17"/>
        <v>0</v>
      </c>
      <c r="W135" s="599">
        <f t="shared" si="18"/>
        <v>0</v>
      </c>
      <c r="X135" s="599">
        <f t="shared" si="19"/>
        <v>0</v>
      </c>
      <c r="Y135" s="599">
        <f t="shared" si="20"/>
        <v>0</v>
      </c>
      <c r="Z135" s="599">
        <f t="shared" si="21"/>
        <v>0</v>
      </c>
    </row>
    <row r="136" spans="1:26">
      <c r="A136" s="752" t="str">
        <f t="shared" si="22"/>
        <v/>
      </c>
      <c r="K136" s="755">
        <f t="shared" si="12"/>
        <v>0</v>
      </c>
      <c r="Q136" s="714">
        <f t="shared" si="13"/>
        <v>0</v>
      </c>
      <c r="S136" s="599">
        <f t="shared" si="14"/>
        <v>0</v>
      </c>
      <c r="T136" s="599">
        <f t="shared" si="15"/>
        <v>0</v>
      </c>
      <c r="U136" s="599">
        <f t="shared" si="16"/>
        <v>0</v>
      </c>
      <c r="V136" s="599">
        <f t="shared" si="17"/>
        <v>0</v>
      </c>
      <c r="W136" s="599">
        <f t="shared" si="18"/>
        <v>0</v>
      </c>
      <c r="X136" s="599">
        <f t="shared" si="19"/>
        <v>0</v>
      </c>
      <c r="Y136" s="599">
        <f t="shared" si="20"/>
        <v>0</v>
      </c>
      <c r="Z136" s="599">
        <f t="shared" si="21"/>
        <v>0</v>
      </c>
    </row>
    <row r="137" spans="1:26">
      <c r="A137" s="752" t="str">
        <f t="shared" si="22"/>
        <v/>
      </c>
      <c r="K137" s="755">
        <f t="shared" si="12"/>
        <v>0</v>
      </c>
      <c r="Q137" s="714">
        <f t="shared" si="13"/>
        <v>0</v>
      </c>
      <c r="S137" s="599">
        <f t="shared" si="14"/>
        <v>0</v>
      </c>
      <c r="T137" s="599">
        <f t="shared" si="15"/>
        <v>0</v>
      </c>
      <c r="U137" s="599">
        <f t="shared" si="16"/>
        <v>0</v>
      </c>
      <c r="V137" s="599">
        <f t="shared" si="17"/>
        <v>0</v>
      </c>
      <c r="W137" s="599">
        <f t="shared" si="18"/>
        <v>0</v>
      </c>
      <c r="X137" s="599">
        <f t="shared" si="19"/>
        <v>0</v>
      </c>
      <c r="Y137" s="599">
        <f t="shared" si="20"/>
        <v>0</v>
      </c>
      <c r="Z137" s="599">
        <f t="shared" si="21"/>
        <v>0</v>
      </c>
    </row>
    <row r="138" spans="1:26">
      <c r="A138" s="752" t="str">
        <f t="shared" si="22"/>
        <v/>
      </c>
      <c r="K138" s="755">
        <f t="shared" si="12"/>
        <v>0</v>
      </c>
      <c r="Q138" s="714">
        <f t="shared" si="13"/>
        <v>0</v>
      </c>
      <c r="S138" s="599">
        <f t="shared" si="14"/>
        <v>0</v>
      </c>
      <c r="T138" s="599">
        <f t="shared" si="15"/>
        <v>0</v>
      </c>
      <c r="U138" s="599">
        <f t="shared" si="16"/>
        <v>0</v>
      </c>
      <c r="V138" s="599">
        <f t="shared" si="17"/>
        <v>0</v>
      </c>
      <c r="W138" s="599">
        <f t="shared" si="18"/>
        <v>0</v>
      </c>
      <c r="X138" s="599">
        <f t="shared" si="19"/>
        <v>0</v>
      </c>
      <c r="Y138" s="599">
        <f t="shared" si="20"/>
        <v>0</v>
      </c>
      <c r="Z138" s="599">
        <f t="shared" si="21"/>
        <v>0</v>
      </c>
    </row>
    <row r="139" spans="1:26">
      <c r="A139" s="752" t="str">
        <f t="shared" si="22"/>
        <v/>
      </c>
      <c r="K139" s="755">
        <f t="shared" si="12"/>
        <v>0</v>
      </c>
      <c r="Q139" s="714">
        <f t="shared" si="13"/>
        <v>0</v>
      </c>
      <c r="S139" s="599">
        <f t="shared" si="14"/>
        <v>0</v>
      </c>
      <c r="T139" s="599">
        <f t="shared" si="15"/>
        <v>0</v>
      </c>
      <c r="U139" s="599">
        <f t="shared" si="16"/>
        <v>0</v>
      </c>
      <c r="V139" s="599">
        <f t="shared" si="17"/>
        <v>0</v>
      </c>
      <c r="W139" s="599">
        <f t="shared" si="18"/>
        <v>0</v>
      </c>
      <c r="X139" s="599">
        <f t="shared" si="19"/>
        <v>0</v>
      </c>
      <c r="Y139" s="599">
        <f t="shared" si="20"/>
        <v>0</v>
      </c>
      <c r="Z139" s="599">
        <f t="shared" si="21"/>
        <v>0</v>
      </c>
    </row>
    <row r="140" spans="1:26">
      <c r="A140" s="752" t="str">
        <f t="shared" si="22"/>
        <v/>
      </c>
      <c r="K140" s="755">
        <f t="shared" si="12"/>
        <v>0</v>
      </c>
      <c r="Q140" s="714">
        <f t="shared" si="13"/>
        <v>0</v>
      </c>
      <c r="S140" s="599">
        <f t="shared" si="14"/>
        <v>0</v>
      </c>
      <c r="T140" s="599">
        <f t="shared" si="15"/>
        <v>0</v>
      </c>
      <c r="U140" s="599">
        <f t="shared" si="16"/>
        <v>0</v>
      </c>
      <c r="V140" s="599">
        <f t="shared" si="17"/>
        <v>0</v>
      </c>
      <c r="W140" s="599">
        <f t="shared" si="18"/>
        <v>0</v>
      </c>
      <c r="X140" s="599">
        <f t="shared" si="19"/>
        <v>0</v>
      </c>
      <c r="Y140" s="599">
        <f t="shared" si="20"/>
        <v>0</v>
      </c>
      <c r="Z140" s="599">
        <f t="shared" si="21"/>
        <v>0</v>
      </c>
    </row>
    <row r="141" spans="1:26">
      <c r="A141" s="752" t="str">
        <f t="shared" si="22"/>
        <v/>
      </c>
      <c r="K141" s="755">
        <f t="shared" ref="K141:K204" si="23">I141-J141</f>
        <v>0</v>
      </c>
      <c r="Q141" s="714">
        <f t="shared" ref="Q141:Q204" si="24">IF(G141-(I141+L141+M141+N141)&lt;&gt;0,"ERROR",(G141-(I141+L141+M141+N141)))</f>
        <v>0</v>
      </c>
      <c r="S141" s="599">
        <f t="shared" ref="S141:S204" si="25">$F141*G141</f>
        <v>0</v>
      </c>
      <c r="T141" s="599">
        <f t="shared" ref="T141:T204" si="26">$F141*H141</f>
        <v>0</v>
      </c>
      <c r="U141" s="599">
        <f t="shared" ref="U141:U204" si="27">$F141*I141</f>
        <v>0</v>
      </c>
      <c r="V141" s="599">
        <f t="shared" ref="V141:V204" si="28">$F141*J141</f>
        <v>0</v>
      </c>
      <c r="W141" s="599">
        <f t="shared" ref="W141:W204" si="29">$F141*K141</f>
        <v>0</v>
      </c>
      <c r="X141" s="599">
        <f t="shared" ref="X141:X204" si="30">$F141*L141</f>
        <v>0</v>
      </c>
      <c r="Y141" s="599">
        <f t="shared" ref="Y141:Y204" si="31">$F141*M141</f>
        <v>0</v>
      </c>
      <c r="Z141" s="599">
        <f t="shared" ref="Z141:Z204" si="32">$F141*N141</f>
        <v>0</v>
      </c>
    </row>
    <row r="142" spans="1:26">
      <c r="A142" s="752" t="str">
        <f t="shared" ref="A142:A205" si="33">IF(B142&lt;&gt;"",A141+1,"")</f>
        <v/>
      </c>
      <c r="K142" s="755">
        <f t="shared" si="23"/>
        <v>0</v>
      </c>
      <c r="Q142" s="714">
        <f t="shared" si="24"/>
        <v>0</v>
      </c>
      <c r="S142" s="599">
        <f t="shared" si="25"/>
        <v>0</v>
      </c>
      <c r="T142" s="599">
        <f t="shared" si="26"/>
        <v>0</v>
      </c>
      <c r="U142" s="599">
        <f t="shared" si="27"/>
        <v>0</v>
      </c>
      <c r="V142" s="599">
        <f t="shared" si="28"/>
        <v>0</v>
      </c>
      <c r="W142" s="599">
        <f t="shared" si="29"/>
        <v>0</v>
      </c>
      <c r="X142" s="599">
        <f t="shared" si="30"/>
        <v>0</v>
      </c>
      <c r="Y142" s="599">
        <f t="shared" si="31"/>
        <v>0</v>
      </c>
      <c r="Z142" s="599">
        <f t="shared" si="32"/>
        <v>0</v>
      </c>
    </row>
    <row r="143" spans="1:26">
      <c r="A143" s="752" t="str">
        <f t="shared" si="33"/>
        <v/>
      </c>
      <c r="K143" s="755">
        <f t="shared" si="23"/>
        <v>0</v>
      </c>
      <c r="Q143" s="714">
        <f t="shared" si="24"/>
        <v>0</v>
      </c>
      <c r="S143" s="599">
        <f t="shared" si="25"/>
        <v>0</v>
      </c>
      <c r="T143" s="599">
        <f t="shared" si="26"/>
        <v>0</v>
      </c>
      <c r="U143" s="599">
        <f t="shared" si="27"/>
        <v>0</v>
      </c>
      <c r="V143" s="599">
        <f t="shared" si="28"/>
        <v>0</v>
      </c>
      <c r="W143" s="599">
        <f t="shared" si="29"/>
        <v>0</v>
      </c>
      <c r="X143" s="599">
        <f t="shared" si="30"/>
        <v>0</v>
      </c>
      <c r="Y143" s="599">
        <f t="shared" si="31"/>
        <v>0</v>
      </c>
      <c r="Z143" s="599">
        <f t="shared" si="32"/>
        <v>0</v>
      </c>
    </row>
    <row r="144" spans="1:26">
      <c r="A144" s="752" t="str">
        <f t="shared" si="33"/>
        <v/>
      </c>
      <c r="K144" s="755">
        <f t="shared" si="23"/>
        <v>0</v>
      </c>
      <c r="Q144" s="714">
        <f t="shared" si="24"/>
        <v>0</v>
      </c>
      <c r="S144" s="599">
        <f t="shared" si="25"/>
        <v>0</v>
      </c>
      <c r="T144" s="599">
        <f t="shared" si="26"/>
        <v>0</v>
      </c>
      <c r="U144" s="599">
        <f t="shared" si="27"/>
        <v>0</v>
      </c>
      <c r="V144" s="599">
        <f t="shared" si="28"/>
        <v>0</v>
      </c>
      <c r="W144" s="599">
        <f t="shared" si="29"/>
        <v>0</v>
      </c>
      <c r="X144" s="599">
        <f t="shared" si="30"/>
        <v>0</v>
      </c>
      <c r="Y144" s="599">
        <f t="shared" si="31"/>
        <v>0</v>
      </c>
      <c r="Z144" s="599">
        <f t="shared" si="32"/>
        <v>0</v>
      </c>
    </row>
    <row r="145" spans="1:26">
      <c r="A145" s="752" t="str">
        <f t="shared" si="33"/>
        <v/>
      </c>
      <c r="K145" s="755">
        <f t="shared" si="23"/>
        <v>0</v>
      </c>
      <c r="Q145" s="714">
        <f t="shared" si="24"/>
        <v>0</v>
      </c>
      <c r="S145" s="599">
        <f t="shared" si="25"/>
        <v>0</v>
      </c>
      <c r="T145" s="599">
        <f t="shared" si="26"/>
        <v>0</v>
      </c>
      <c r="U145" s="599">
        <f t="shared" si="27"/>
        <v>0</v>
      </c>
      <c r="V145" s="599">
        <f t="shared" si="28"/>
        <v>0</v>
      </c>
      <c r="W145" s="599">
        <f t="shared" si="29"/>
        <v>0</v>
      </c>
      <c r="X145" s="599">
        <f t="shared" si="30"/>
        <v>0</v>
      </c>
      <c r="Y145" s="599">
        <f t="shared" si="31"/>
        <v>0</v>
      </c>
      <c r="Z145" s="599">
        <f t="shared" si="32"/>
        <v>0</v>
      </c>
    </row>
    <row r="146" spans="1:26">
      <c r="A146" s="752" t="str">
        <f t="shared" si="33"/>
        <v/>
      </c>
      <c r="K146" s="755">
        <f t="shared" si="23"/>
        <v>0</v>
      </c>
      <c r="Q146" s="714">
        <f t="shared" si="24"/>
        <v>0</v>
      </c>
      <c r="S146" s="599">
        <f t="shared" si="25"/>
        <v>0</v>
      </c>
      <c r="T146" s="599">
        <f t="shared" si="26"/>
        <v>0</v>
      </c>
      <c r="U146" s="599">
        <f t="shared" si="27"/>
        <v>0</v>
      </c>
      <c r="V146" s="599">
        <f t="shared" si="28"/>
        <v>0</v>
      </c>
      <c r="W146" s="599">
        <f t="shared" si="29"/>
        <v>0</v>
      </c>
      <c r="X146" s="599">
        <f t="shared" si="30"/>
        <v>0</v>
      </c>
      <c r="Y146" s="599">
        <f t="shared" si="31"/>
        <v>0</v>
      </c>
      <c r="Z146" s="599">
        <f t="shared" si="32"/>
        <v>0</v>
      </c>
    </row>
    <row r="147" spans="1:26">
      <c r="A147" s="752" t="str">
        <f t="shared" si="33"/>
        <v/>
      </c>
      <c r="K147" s="755">
        <f t="shared" si="23"/>
        <v>0</v>
      </c>
      <c r="Q147" s="714">
        <f t="shared" si="24"/>
        <v>0</v>
      </c>
      <c r="S147" s="599">
        <f t="shared" si="25"/>
        <v>0</v>
      </c>
      <c r="T147" s="599">
        <f t="shared" si="26"/>
        <v>0</v>
      </c>
      <c r="U147" s="599">
        <f t="shared" si="27"/>
        <v>0</v>
      </c>
      <c r="V147" s="599">
        <f t="shared" si="28"/>
        <v>0</v>
      </c>
      <c r="W147" s="599">
        <f t="shared" si="29"/>
        <v>0</v>
      </c>
      <c r="X147" s="599">
        <f t="shared" si="30"/>
        <v>0</v>
      </c>
      <c r="Y147" s="599">
        <f t="shared" si="31"/>
        <v>0</v>
      </c>
      <c r="Z147" s="599">
        <f t="shared" si="32"/>
        <v>0</v>
      </c>
    </row>
    <row r="148" spans="1:26">
      <c r="A148" s="752" t="str">
        <f t="shared" si="33"/>
        <v/>
      </c>
      <c r="K148" s="755">
        <f t="shared" si="23"/>
        <v>0</v>
      </c>
      <c r="Q148" s="714">
        <f t="shared" si="24"/>
        <v>0</v>
      </c>
      <c r="S148" s="599">
        <f t="shared" si="25"/>
        <v>0</v>
      </c>
      <c r="T148" s="599">
        <f t="shared" si="26"/>
        <v>0</v>
      </c>
      <c r="U148" s="599">
        <f t="shared" si="27"/>
        <v>0</v>
      </c>
      <c r="V148" s="599">
        <f t="shared" si="28"/>
        <v>0</v>
      </c>
      <c r="W148" s="599">
        <f t="shared" si="29"/>
        <v>0</v>
      </c>
      <c r="X148" s="599">
        <f t="shared" si="30"/>
        <v>0</v>
      </c>
      <c r="Y148" s="599">
        <f t="shared" si="31"/>
        <v>0</v>
      </c>
      <c r="Z148" s="599">
        <f t="shared" si="32"/>
        <v>0</v>
      </c>
    </row>
    <row r="149" spans="1:26">
      <c r="A149" s="752" t="str">
        <f t="shared" si="33"/>
        <v/>
      </c>
      <c r="K149" s="755">
        <f t="shared" si="23"/>
        <v>0</v>
      </c>
      <c r="Q149" s="714">
        <f t="shared" si="24"/>
        <v>0</v>
      </c>
      <c r="S149" s="599">
        <f t="shared" si="25"/>
        <v>0</v>
      </c>
      <c r="T149" s="599">
        <f t="shared" si="26"/>
        <v>0</v>
      </c>
      <c r="U149" s="599">
        <f t="shared" si="27"/>
        <v>0</v>
      </c>
      <c r="V149" s="599">
        <f t="shared" si="28"/>
        <v>0</v>
      </c>
      <c r="W149" s="599">
        <f t="shared" si="29"/>
        <v>0</v>
      </c>
      <c r="X149" s="599">
        <f t="shared" si="30"/>
        <v>0</v>
      </c>
      <c r="Y149" s="599">
        <f t="shared" si="31"/>
        <v>0</v>
      </c>
      <c r="Z149" s="599">
        <f t="shared" si="32"/>
        <v>0</v>
      </c>
    </row>
    <row r="150" spans="1:26">
      <c r="A150" s="752" t="str">
        <f t="shared" si="33"/>
        <v/>
      </c>
      <c r="K150" s="755">
        <f t="shared" si="23"/>
        <v>0</v>
      </c>
      <c r="Q150" s="714">
        <f t="shared" si="24"/>
        <v>0</v>
      </c>
      <c r="S150" s="599">
        <f t="shared" si="25"/>
        <v>0</v>
      </c>
      <c r="T150" s="599">
        <f t="shared" si="26"/>
        <v>0</v>
      </c>
      <c r="U150" s="599">
        <f t="shared" si="27"/>
        <v>0</v>
      </c>
      <c r="V150" s="599">
        <f t="shared" si="28"/>
        <v>0</v>
      </c>
      <c r="W150" s="599">
        <f t="shared" si="29"/>
        <v>0</v>
      </c>
      <c r="X150" s="599">
        <f t="shared" si="30"/>
        <v>0</v>
      </c>
      <c r="Y150" s="599">
        <f t="shared" si="31"/>
        <v>0</v>
      </c>
      <c r="Z150" s="599">
        <f t="shared" si="32"/>
        <v>0</v>
      </c>
    </row>
    <row r="151" spans="1:26">
      <c r="A151" s="752" t="str">
        <f t="shared" si="33"/>
        <v/>
      </c>
      <c r="K151" s="755">
        <f t="shared" si="23"/>
        <v>0</v>
      </c>
      <c r="Q151" s="714">
        <f t="shared" si="24"/>
        <v>0</v>
      </c>
      <c r="S151" s="599">
        <f t="shared" si="25"/>
        <v>0</v>
      </c>
      <c r="T151" s="599">
        <f t="shared" si="26"/>
        <v>0</v>
      </c>
      <c r="U151" s="599">
        <f t="shared" si="27"/>
        <v>0</v>
      </c>
      <c r="V151" s="599">
        <f t="shared" si="28"/>
        <v>0</v>
      </c>
      <c r="W151" s="599">
        <f t="shared" si="29"/>
        <v>0</v>
      </c>
      <c r="X151" s="599">
        <f t="shared" si="30"/>
        <v>0</v>
      </c>
      <c r="Y151" s="599">
        <f t="shared" si="31"/>
        <v>0</v>
      </c>
      <c r="Z151" s="599">
        <f t="shared" si="32"/>
        <v>0</v>
      </c>
    </row>
    <row r="152" spans="1:26">
      <c r="A152" s="752" t="str">
        <f t="shared" si="33"/>
        <v/>
      </c>
      <c r="K152" s="755">
        <f t="shared" si="23"/>
        <v>0</v>
      </c>
      <c r="Q152" s="714">
        <f t="shared" si="24"/>
        <v>0</v>
      </c>
      <c r="S152" s="599">
        <f t="shared" si="25"/>
        <v>0</v>
      </c>
      <c r="T152" s="599">
        <f t="shared" si="26"/>
        <v>0</v>
      </c>
      <c r="U152" s="599">
        <f t="shared" si="27"/>
        <v>0</v>
      </c>
      <c r="V152" s="599">
        <f t="shared" si="28"/>
        <v>0</v>
      </c>
      <c r="W152" s="599">
        <f t="shared" si="29"/>
        <v>0</v>
      </c>
      <c r="X152" s="599">
        <f t="shared" si="30"/>
        <v>0</v>
      </c>
      <c r="Y152" s="599">
        <f t="shared" si="31"/>
        <v>0</v>
      </c>
      <c r="Z152" s="599">
        <f t="shared" si="32"/>
        <v>0</v>
      </c>
    </row>
    <row r="153" spans="1:26">
      <c r="A153" s="752" t="str">
        <f t="shared" si="33"/>
        <v/>
      </c>
      <c r="K153" s="755">
        <f t="shared" si="23"/>
        <v>0</v>
      </c>
      <c r="Q153" s="714">
        <f t="shared" si="24"/>
        <v>0</v>
      </c>
      <c r="S153" s="599">
        <f t="shared" si="25"/>
        <v>0</v>
      </c>
      <c r="T153" s="599">
        <f t="shared" si="26"/>
        <v>0</v>
      </c>
      <c r="U153" s="599">
        <f t="shared" si="27"/>
        <v>0</v>
      </c>
      <c r="V153" s="599">
        <f t="shared" si="28"/>
        <v>0</v>
      </c>
      <c r="W153" s="599">
        <f t="shared" si="29"/>
        <v>0</v>
      </c>
      <c r="X153" s="599">
        <f t="shared" si="30"/>
        <v>0</v>
      </c>
      <c r="Y153" s="599">
        <f t="shared" si="31"/>
        <v>0</v>
      </c>
      <c r="Z153" s="599">
        <f t="shared" si="32"/>
        <v>0</v>
      </c>
    </row>
    <row r="154" spans="1:26">
      <c r="A154" s="752" t="str">
        <f t="shared" si="33"/>
        <v/>
      </c>
      <c r="K154" s="755">
        <f t="shared" si="23"/>
        <v>0</v>
      </c>
      <c r="Q154" s="714">
        <f t="shared" si="24"/>
        <v>0</v>
      </c>
      <c r="S154" s="599">
        <f t="shared" si="25"/>
        <v>0</v>
      </c>
      <c r="T154" s="599">
        <f t="shared" si="26"/>
        <v>0</v>
      </c>
      <c r="U154" s="599">
        <f t="shared" si="27"/>
        <v>0</v>
      </c>
      <c r="V154" s="599">
        <f t="shared" si="28"/>
        <v>0</v>
      </c>
      <c r="W154" s="599">
        <f t="shared" si="29"/>
        <v>0</v>
      </c>
      <c r="X154" s="599">
        <f t="shared" si="30"/>
        <v>0</v>
      </c>
      <c r="Y154" s="599">
        <f t="shared" si="31"/>
        <v>0</v>
      </c>
      <c r="Z154" s="599">
        <f t="shared" si="32"/>
        <v>0</v>
      </c>
    </row>
    <row r="155" spans="1:26">
      <c r="A155" s="752" t="str">
        <f t="shared" si="33"/>
        <v/>
      </c>
      <c r="K155" s="755">
        <f t="shared" si="23"/>
        <v>0</v>
      </c>
      <c r="Q155" s="714">
        <f t="shared" si="24"/>
        <v>0</v>
      </c>
      <c r="S155" s="599">
        <f t="shared" si="25"/>
        <v>0</v>
      </c>
      <c r="T155" s="599">
        <f t="shared" si="26"/>
        <v>0</v>
      </c>
      <c r="U155" s="599">
        <f t="shared" si="27"/>
        <v>0</v>
      </c>
      <c r="V155" s="599">
        <f t="shared" si="28"/>
        <v>0</v>
      </c>
      <c r="W155" s="599">
        <f t="shared" si="29"/>
        <v>0</v>
      </c>
      <c r="X155" s="599">
        <f t="shared" si="30"/>
        <v>0</v>
      </c>
      <c r="Y155" s="599">
        <f t="shared" si="31"/>
        <v>0</v>
      </c>
      <c r="Z155" s="599">
        <f t="shared" si="32"/>
        <v>0</v>
      </c>
    </row>
    <row r="156" spans="1:26">
      <c r="A156" s="752" t="str">
        <f t="shared" si="33"/>
        <v/>
      </c>
      <c r="K156" s="755">
        <f t="shared" si="23"/>
        <v>0</v>
      </c>
      <c r="Q156" s="714">
        <f t="shared" si="24"/>
        <v>0</v>
      </c>
      <c r="S156" s="599">
        <f t="shared" si="25"/>
        <v>0</v>
      </c>
      <c r="T156" s="599">
        <f t="shared" si="26"/>
        <v>0</v>
      </c>
      <c r="U156" s="599">
        <f t="shared" si="27"/>
        <v>0</v>
      </c>
      <c r="V156" s="599">
        <f t="shared" si="28"/>
        <v>0</v>
      </c>
      <c r="W156" s="599">
        <f t="shared" si="29"/>
        <v>0</v>
      </c>
      <c r="X156" s="599">
        <f t="shared" si="30"/>
        <v>0</v>
      </c>
      <c r="Y156" s="599">
        <f t="shared" si="31"/>
        <v>0</v>
      </c>
      <c r="Z156" s="599">
        <f t="shared" si="32"/>
        <v>0</v>
      </c>
    </row>
    <row r="157" spans="1:26">
      <c r="A157" s="752" t="str">
        <f t="shared" si="33"/>
        <v/>
      </c>
      <c r="K157" s="755">
        <f t="shared" si="23"/>
        <v>0</v>
      </c>
      <c r="Q157" s="714">
        <f t="shared" si="24"/>
        <v>0</v>
      </c>
      <c r="S157" s="599">
        <f t="shared" si="25"/>
        <v>0</v>
      </c>
      <c r="T157" s="599">
        <f t="shared" si="26"/>
        <v>0</v>
      </c>
      <c r="U157" s="599">
        <f t="shared" si="27"/>
        <v>0</v>
      </c>
      <c r="V157" s="599">
        <f t="shared" si="28"/>
        <v>0</v>
      </c>
      <c r="W157" s="599">
        <f t="shared" si="29"/>
        <v>0</v>
      </c>
      <c r="X157" s="599">
        <f t="shared" si="30"/>
        <v>0</v>
      </c>
      <c r="Y157" s="599">
        <f t="shared" si="31"/>
        <v>0</v>
      </c>
      <c r="Z157" s="599">
        <f t="shared" si="32"/>
        <v>0</v>
      </c>
    </row>
    <row r="158" spans="1:26">
      <c r="A158" s="752" t="str">
        <f t="shared" si="33"/>
        <v/>
      </c>
      <c r="K158" s="755">
        <f t="shared" si="23"/>
        <v>0</v>
      </c>
      <c r="Q158" s="714">
        <f t="shared" si="24"/>
        <v>0</v>
      </c>
      <c r="S158" s="599">
        <f t="shared" si="25"/>
        <v>0</v>
      </c>
      <c r="T158" s="599">
        <f t="shared" si="26"/>
        <v>0</v>
      </c>
      <c r="U158" s="599">
        <f t="shared" si="27"/>
        <v>0</v>
      </c>
      <c r="V158" s="599">
        <f t="shared" si="28"/>
        <v>0</v>
      </c>
      <c r="W158" s="599">
        <f t="shared" si="29"/>
        <v>0</v>
      </c>
      <c r="X158" s="599">
        <f t="shared" si="30"/>
        <v>0</v>
      </c>
      <c r="Y158" s="599">
        <f t="shared" si="31"/>
        <v>0</v>
      </c>
      <c r="Z158" s="599">
        <f t="shared" si="32"/>
        <v>0</v>
      </c>
    </row>
    <row r="159" spans="1:26">
      <c r="A159" s="752" t="str">
        <f t="shared" si="33"/>
        <v/>
      </c>
      <c r="K159" s="755">
        <f t="shared" si="23"/>
        <v>0</v>
      </c>
      <c r="Q159" s="714">
        <f t="shared" si="24"/>
        <v>0</v>
      </c>
      <c r="S159" s="599">
        <f t="shared" si="25"/>
        <v>0</v>
      </c>
      <c r="T159" s="599">
        <f t="shared" si="26"/>
        <v>0</v>
      </c>
      <c r="U159" s="599">
        <f t="shared" si="27"/>
        <v>0</v>
      </c>
      <c r="V159" s="599">
        <f t="shared" si="28"/>
        <v>0</v>
      </c>
      <c r="W159" s="599">
        <f t="shared" si="29"/>
        <v>0</v>
      </c>
      <c r="X159" s="599">
        <f t="shared" si="30"/>
        <v>0</v>
      </c>
      <c r="Y159" s="599">
        <f t="shared" si="31"/>
        <v>0</v>
      </c>
      <c r="Z159" s="599">
        <f t="shared" si="32"/>
        <v>0</v>
      </c>
    </row>
    <row r="160" spans="1:26">
      <c r="A160" s="752" t="str">
        <f t="shared" si="33"/>
        <v/>
      </c>
      <c r="K160" s="755">
        <f t="shared" si="23"/>
        <v>0</v>
      </c>
      <c r="Q160" s="714">
        <f t="shared" si="24"/>
        <v>0</v>
      </c>
      <c r="S160" s="599">
        <f t="shared" si="25"/>
        <v>0</v>
      </c>
      <c r="T160" s="599">
        <f t="shared" si="26"/>
        <v>0</v>
      </c>
      <c r="U160" s="599">
        <f t="shared" si="27"/>
        <v>0</v>
      </c>
      <c r="V160" s="599">
        <f t="shared" si="28"/>
        <v>0</v>
      </c>
      <c r="W160" s="599">
        <f t="shared" si="29"/>
        <v>0</v>
      </c>
      <c r="X160" s="599">
        <f t="shared" si="30"/>
        <v>0</v>
      </c>
      <c r="Y160" s="599">
        <f t="shared" si="31"/>
        <v>0</v>
      </c>
      <c r="Z160" s="599">
        <f t="shared" si="32"/>
        <v>0</v>
      </c>
    </row>
    <row r="161" spans="1:26">
      <c r="A161" s="752" t="str">
        <f t="shared" si="33"/>
        <v/>
      </c>
      <c r="K161" s="755">
        <f t="shared" si="23"/>
        <v>0</v>
      </c>
      <c r="Q161" s="714">
        <f t="shared" si="24"/>
        <v>0</v>
      </c>
      <c r="S161" s="599">
        <f t="shared" si="25"/>
        <v>0</v>
      </c>
      <c r="T161" s="599">
        <f t="shared" si="26"/>
        <v>0</v>
      </c>
      <c r="U161" s="599">
        <f t="shared" si="27"/>
        <v>0</v>
      </c>
      <c r="V161" s="599">
        <f t="shared" si="28"/>
        <v>0</v>
      </c>
      <c r="W161" s="599">
        <f t="shared" si="29"/>
        <v>0</v>
      </c>
      <c r="X161" s="599">
        <f t="shared" si="30"/>
        <v>0</v>
      </c>
      <c r="Y161" s="599">
        <f t="shared" si="31"/>
        <v>0</v>
      </c>
      <c r="Z161" s="599">
        <f t="shared" si="32"/>
        <v>0</v>
      </c>
    </row>
    <row r="162" spans="1:26">
      <c r="A162" s="752" t="str">
        <f t="shared" si="33"/>
        <v/>
      </c>
      <c r="K162" s="755">
        <f t="shared" si="23"/>
        <v>0</v>
      </c>
      <c r="Q162" s="714">
        <f t="shared" si="24"/>
        <v>0</v>
      </c>
      <c r="S162" s="599">
        <f t="shared" si="25"/>
        <v>0</v>
      </c>
      <c r="T162" s="599">
        <f t="shared" si="26"/>
        <v>0</v>
      </c>
      <c r="U162" s="599">
        <f t="shared" si="27"/>
        <v>0</v>
      </c>
      <c r="V162" s="599">
        <f t="shared" si="28"/>
        <v>0</v>
      </c>
      <c r="W162" s="599">
        <f t="shared" si="29"/>
        <v>0</v>
      </c>
      <c r="X162" s="599">
        <f t="shared" si="30"/>
        <v>0</v>
      </c>
      <c r="Y162" s="599">
        <f t="shared" si="31"/>
        <v>0</v>
      </c>
      <c r="Z162" s="599">
        <f t="shared" si="32"/>
        <v>0</v>
      </c>
    </row>
    <row r="163" spans="1:26">
      <c r="A163" s="752" t="str">
        <f t="shared" si="33"/>
        <v/>
      </c>
      <c r="K163" s="755">
        <f t="shared" si="23"/>
        <v>0</v>
      </c>
      <c r="Q163" s="714">
        <f t="shared" si="24"/>
        <v>0</v>
      </c>
      <c r="S163" s="599">
        <f t="shared" si="25"/>
        <v>0</v>
      </c>
      <c r="T163" s="599">
        <f t="shared" si="26"/>
        <v>0</v>
      </c>
      <c r="U163" s="599">
        <f t="shared" si="27"/>
        <v>0</v>
      </c>
      <c r="V163" s="599">
        <f t="shared" si="28"/>
        <v>0</v>
      </c>
      <c r="W163" s="599">
        <f t="shared" si="29"/>
        <v>0</v>
      </c>
      <c r="X163" s="599">
        <f t="shared" si="30"/>
        <v>0</v>
      </c>
      <c r="Y163" s="599">
        <f t="shared" si="31"/>
        <v>0</v>
      </c>
      <c r="Z163" s="599">
        <f t="shared" si="32"/>
        <v>0</v>
      </c>
    </row>
    <row r="164" spans="1:26">
      <c r="A164" s="752" t="str">
        <f t="shared" si="33"/>
        <v/>
      </c>
      <c r="K164" s="755">
        <f t="shared" si="23"/>
        <v>0</v>
      </c>
      <c r="Q164" s="714">
        <f t="shared" si="24"/>
        <v>0</v>
      </c>
      <c r="S164" s="599">
        <f t="shared" si="25"/>
        <v>0</v>
      </c>
      <c r="T164" s="599">
        <f t="shared" si="26"/>
        <v>0</v>
      </c>
      <c r="U164" s="599">
        <f t="shared" si="27"/>
        <v>0</v>
      </c>
      <c r="V164" s="599">
        <f t="shared" si="28"/>
        <v>0</v>
      </c>
      <c r="W164" s="599">
        <f t="shared" si="29"/>
        <v>0</v>
      </c>
      <c r="X164" s="599">
        <f t="shared" si="30"/>
        <v>0</v>
      </c>
      <c r="Y164" s="599">
        <f t="shared" si="31"/>
        <v>0</v>
      </c>
      <c r="Z164" s="599">
        <f t="shared" si="32"/>
        <v>0</v>
      </c>
    </row>
    <row r="165" spans="1:26">
      <c r="A165" s="752" t="str">
        <f t="shared" si="33"/>
        <v/>
      </c>
      <c r="K165" s="755">
        <f t="shared" si="23"/>
        <v>0</v>
      </c>
      <c r="Q165" s="714">
        <f t="shared" si="24"/>
        <v>0</v>
      </c>
      <c r="S165" s="599">
        <f t="shared" si="25"/>
        <v>0</v>
      </c>
      <c r="T165" s="599">
        <f t="shared" si="26"/>
        <v>0</v>
      </c>
      <c r="U165" s="599">
        <f t="shared" si="27"/>
        <v>0</v>
      </c>
      <c r="V165" s="599">
        <f t="shared" si="28"/>
        <v>0</v>
      </c>
      <c r="W165" s="599">
        <f t="shared" si="29"/>
        <v>0</v>
      </c>
      <c r="X165" s="599">
        <f t="shared" si="30"/>
        <v>0</v>
      </c>
      <c r="Y165" s="599">
        <f t="shared" si="31"/>
        <v>0</v>
      </c>
      <c r="Z165" s="599">
        <f t="shared" si="32"/>
        <v>0</v>
      </c>
    </row>
    <row r="166" spans="1:26">
      <c r="A166" s="752" t="str">
        <f t="shared" si="33"/>
        <v/>
      </c>
      <c r="K166" s="755">
        <f t="shared" si="23"/>
        <v>0</v>
      </c>
      <c r="Q166" s="714">
        <f t="shared" si="24"/>
        <v>0</v>
      </c>
      <c r="S166" s="599">
        <f t="shared" si="25"/>
        <v>0</v>
      </c>
      <c r="T166" s="599">
        <f t="shared" si="26"/>
        <v>0</v>
      </c>
      <c r="U166" s="599">
        <f t="shared" si="27"/>
        <v>0</v>
      </c>
      <c r="V166" s="599">
        <f t="shared" si="28"/>
        <v>0</v>
      </c>
      <c r="W166" s="599">
        <f t="shared" si="29"/>
        <v>0</v>
      </c>
      <c r="X166" s="599">
        <f t="shared" si="30"/>
        <v>0</v>
      </c>
      <c r="Y166" s="599">
        <f t="shared" si="31"/>
        <v>0</v>
      </c>
      <c r="Z166" s="599">
        <f t="shared" si="32"/>
        <v>0</v>
      </c>
    </row>
    <row r="167" spans="1:26">
      <c r="A167" s="752" t="str">
        <f t="shared" si="33"/>
        <v/>
      </c>
      <c r="K167" s="755">
        <f t="shared" si="23"/>
        <v>0</v>
      </c>
      <c r="Q167" s="714">
        <f t="shared" si="24"/>
        <v>0</v>
      </c>
      <c r="S167" s="599">
        <f t="shared" si="25"/>
        <v>0</v>
      </c>
      <c r="T167" s="599">
        <f t="shared" si="26"/>
        <v>0</v>
      </c>
      <c r="U167" s="599">
        <f t="shared" si="27"/>
        <v>0</v>
      </c>
      <c r="V167" s="599">
        <f t="shared" si="28"/>
        <v>0</v>
      </c>
      <c r="W167" s="599">
        <f t="shared" si="29"/>
        <v>0</v>
      </c>
      <c r="X167" s="599">
        <f t="shared" si="30"/>
        <v>0</v>
      </c>
      <c r="Y167" s="599">
        <f t="shared" si="31"/>
        <v>0</v>
      </c>
      <c r="Z167" s="599">
        <f t="shared" si="32"/>
        <v>0</v>
      </c>
    </row>
    <row r="168" spans="1:26">
      <c r="A168" s="752" t="str">
        <f t="shared" si="33"/>
        <v/>
      </c>
      <c r="K168" s="755">
        <f t="shared" si="23"/>
        <v>0</v>
      </c>
      <c r="Q168" s="714">
        <f t="shared" si="24"/>
        <v>0</v>
      </c>
      <c r="S168" s="599">
        <f t="shared" si="25"/>
        <v>0</v>
      </c>
      <c r="T168" s="599">
        <f t="shared" si="26"/>
        <v>0</v>
      </c>
      <c r="U168" s="599">
        <f t="shared" si="27"/>
        <v>0</v>
      </c>
      <c r="V168" s="599">
        <f t="shared" si="28"/>
        <v>0</v>
      </c>
      <c r="W168" s="599">
        <f t="shared" si="29"/>
        <v>0</v>
      </c>
      <c r="X168" s="599">
        <f t="shared" si="30"/>
        <v>0</v>
      </c>
      <c r="Y168" s="599">
        <f t="shared" si="31"/>
        <v>0</v>
      </c>
      <c r="Z168" s="599">
        <f t="shared" si="32"/>
        <v>0</v>
      </c>
    </row>
    <row r="169" spans="1:26">
      <c r="A169" s="752" t="str">
        <f t="shared" si="33"/>
        <v/>
      </c>
      <c r="K169" s="755">
        <f t="shared" si="23"/>
        <v>0</v>
      </c>
      <c r="Q169" s="714">
        <f t="shared" si="24"/>
        <v>0</v>
      </c>
      <c r="S169" s="599">
        <f t="shared" si="25"/>
        <v>0</v>
      </c>
      <c r="T169" s="599">
        <f t="shared" si="26"/>
        <v>0</v>
      </c>
      <c r="U169" s="599">
        <f t="shared" si="27"/>
        <v>0</v>
      </c>
      <c r="V169" s="599">
        <f t="shared" si="28"/>
        <v>0</v>
      </c>
      <c r="W169" s="599">
        <f t="shared" si="29"/>
        <v>0</v>
      </c>
      <c r="X169" s="599">
        <f t="shared" si="30"/>
        <v>0</v>
      </c>
      <c r="Y169" s="599">
        <f t="shared" si="31"/>
        <v>0</v>
      </c>
      <c r="Z169" s="599">
        <f t="shared" si="32"/>
        <v>0</v>
      </c>
    </row>
    <row r="170" spans="1:26">
      <c r="A170" s="752" t="str">
        <f t="shared" si="33"/>
        <v/>
      </c>
      <c r="K170" s="755">
        <f t="shared" si="23"/>
        <v>0</v>
      </c>
      <c r="Q170" s="714">
        <f t="shared" si="24"/>
        <v>0</v>
      </c>
      <c r="S170" s="599">
        <f t="shared" si="25"/>
        <v>0</v>
      </c>
      <c r="T170" s="599">
        <f t="shared" si="26"/>
        <v>0</v>
      </c>
      <c r="U170" s="599">
        <f t="shared" si="27"/>
        <v>0</v>
      </c>
      <c r="V170" s="599">
        <f t="shared" si="28"/>
        <v>0</v>
      </c>
      <c r="W170" s="599">
        <f t="shared" si="29"/>
        <v>0</v>
      </c>
      <c r="X170" s="599">
        <f t="shared" si="30"/>
        <v>0</v>
      </c>
      <c r="Y170" s="599">
        <f t="shared" si="31"/>
        <v>0</v>
      </c>
      <c r="Z170" s="599">
        <f t="shared" si="32"/>
        <v>0</v>
      </c>
    </row>
    <row r="171" spans="1:26">
      <c r="A171" s="752" t="str">
        <f t="shared" si="33"/>
        <v/>
      </c>
      <c r="K171" s="755">
        <f t="shared" si="23"/>
        <v>0</v>
      </c>
      <c r="Q171" s="714">
        <f t="shared" si="24"/>
        <v>0</v>
      </c>
      <c r="S171" s="599">
        <f t="shared" si="25"/>
        <v>0</v>
      </c>
      <c r="T171" s="599">
        <f t="shared" si="26"/>
        <v>0</v>
      </c>
      <c r="U171" s="599">
        <f t="shared" si="27"/>
        <v>0</v>
      </c>
      <c r="V171" s="599">
        <f t="shared" si="28"/>
        <v>0</v>
      </c>
      <c r="W171" s="599">
        <f t="shared" si="29"/>
        <v>0</v>
      </c>
      <c r="X171" s="599">
        <f t="shared" si="30"/>
        <v>0</v>
      </c>
      <c r="Y171" s="599">
        <f t="shared" si="31"/>
        <v>0</v>
      </c>
      <c r="Z171" s="599">
        <f t="shared" si="32"/>
        <v>0</v>
      </c>
    </row>
    <row r="172" spans="1:26">
      <c r="A172" s="752" t="str">
        <f t="shared" si="33"/>
        <v/>
      </c>
      <c r="K172" s="755">
        <f t="shared" si="23"/>
        <v>0</v>
      </c>
      <c r="Q172" s="714">
        <f t="shared" si="24"/>
        <v>0</v>
      </c>
      <c r="S172" s="599">
        <f t="shared" si="25"/>
        <v>0</v>
      </c>
      <c r="T172" s="599">
        <f t="shared" si="26"/>
        <v>0</v>
      </c>
      <c r="U172" s="599">
        <f t="shared" si="27"/>
        <v>0</v>
      </c>
      <c r="V172" s="599">
        <f t="shared" si="28"/>
        <v>0</v>
      </c>
      <c r="W172" s="599">
        <f t="shared" si="29"/>
        <v>0</v>
      </c>
      <c r="X172" s="599">
        <f t="shared" si="30"/>
        <v>0</v>
      </c>
      <c r="Y172" s="599">
        <f t="shared" si="31"/>
        <v>0</v>
      </c>
      <c r="Z172" s="599">
        <f t="shared" si="32"/>
        <v>0</v>
      </c>
    </row>
    <row r="173" spans="1:26">
      <c r="A173" s="752" t="str">
        <f t="shared" si="33"/>
        <v/>
      </c>
      <c r="K173" s="755">
        <f t="shared" si="23"/>
        <v>0</v>
      </c>
      <c r="Q173" s="714">
        <f t="shared" si="24"/>
        <v>0</v>
      </c>
      <c r="S173" s="599">
        <f t="shared" si="25"/>
        <v>0</v>
      </c>
      <c r="T173" s="599">
        <f t="shared" si="26"/>
        <v>0</v>
      </c>
      <c r="U173" s="599">
        <f t="shared" si="27"/>
        <v>0</v>
      </c>
      <c r="V173" s="599">
        <f t="shared" si="28"/>
        <v>0</v>
      </c>
      <c r="W173" s="599">
        <f t="shared" si="29"/>
        <v>0</v>
      </c>
      <c r="X173" s="599">
        <f t="shared" si="30"/>
        <v>0</v>
      </c>
      <c r="Y173" s="599">
        <f t="shared" si="31"/>
        <v>0</v>
      </c>
      <c r="Z173" s="599">
        <f t="shared" si="32"/>
        <v>0</v>
      </c>
    </row>
    <row r="174" spans="1:26">
      <c r="A174" s="752" t="str">
        <f t="shared" si="33"/>
        <v/>
      </c>
      <c r="K174" s="755">
        <f t="shared" si="23"/>
        <v>0</v>
      </c>
      <c r="Q174" s="714">
        <f t="shared" si="24"/>
        <v>0</v>
      </c>
      <c r="S174" s="599">
        <f t="shared" si="25"/>
        <v>0</v>
      </c>
      <c r="T174" s="599">
        <f t="shared" si="26"/>
        <v>0</v>
      </c>
      <c r="U174" s="599">
        <f t="shared" si="27"/>
        <v>0</v>
      </c>
      <c r="V174" s="599">
        <f t="shared" si="28"/>
        <v>0</v>
      </c>
      <c r="W174" s="599">
        <f t="shared" si="29"/>
        <v>0</v>
      </c>
      <c r="X174" s="599">
        <f t="shared" si="30"/>
        <v>0</v>
      </c>
      <c r="Y174" s="599">
        <f t="shared" si="31"/>
        <v>0</v>
      </c>
      <c r="Z174" s="599">
        <f t="shared" si="32"/>
        <v>0</v>
      </c>
    </row>
    <row r="175" spans="1:26">
      <c r="A175" s="752" t="str">
        <f t="shared" si="33"/>
        <v/>
      </c>
      <c r="K175" s="755">
        <f t="shared" si="23"/>
        <v>0</v>
      </c>
      <c r="Q175" s="714">
        <f t="shared" si="24"/>
        <v>0</v>
      </c>
      <c r="S175" s="599">
        <f t="shared" si="25"/>
        <v>0</v>
      </c>
      <c r="T175" s="599">
        <f t="shared" si="26"/>
        <v>0</v>
      </c>
      <c r="U175" s="599">
        <f t="shared" si="27"/>
        <v>0</v>
      </c>
      <c r="V175" s="599">
        <f t="shared" si="28"/>
        <v>0</v>
      </c>
      <c r="W175" s="599">
        <f t="shared" si="29"/>
        <v>0</v>
      </c>
      <c r="X175" s="599">
        <f t="shared" si="30"/>
        <v>0</v>
      </c>
      <c r="Y175" s="599">
        <f t="shared" si="31"/>
        <v>0</v>
      </c>
      <c r="Z175" s="599">
        <f t="shared" si="32"/>
        <v>0</v>
      </c>
    </row>
    <row r="176" spans="1:26">
      <c r="A176" s="752" t="str">
        <f t="shared" si="33"/>
        <v/>
      </c>
      <c r="K176" s="755">
        <f t="shared" si="23"/>
        <v>0</v>
      </c>
      <c r="Q176" s="714">
        <f t="shared" si="24"/>
        <v>0</v>
      </c>
      <c r="S176" s="599">
        <f t="shared" si="25"/>
        <v>0</v>
      </c>
      <c r="T176" s="599">
        <f t="shared" si="26"/>
        <v>0</v>
      </c>
      <c r="U176" s="599">
        <f t="shared" si="27"/>
        <v>0</v>
      </c>
      <c r="V176" s="599">
        <f t="shared" si="28"/>
        <v>0</v>
      </c>
      <c r="W176" s="599">
        <f t="shared" si="29"/>
        <v>0</v>
      </c>
      <c r="X176" s="599">
        <f t="shared" si="30"/>
        <v>0</v>
      </c>
      <c r="Y176" s="599">
        <f t="shared" si="31"/>
        <v>0</v>
      </c>
      <c r="Z176" s="599">
        <f t="shared" si="32"/>
        <v>0</v>
      </c>
    </row>
    <row r="177" spans="1:26">
      <c r="A177" s="752" t="str">
        <f t="shared" si="33"/>
        <v/>
      </c>
      <c r="K177" s="755">
        <f t="shared" si="23"/>
        <v>0</v>
      </c>
      <c r="Q177" s="714">
        <f t="shared" si="24"/>
        <v>0</v>
      </c>
      <c r="S177" s="599">
        <f t="shared" si="25"/>
        <v>0</v>
      </c>
      <c r="T177" s="599">
        <f t="shared" si="26"/>
        <v>0</v>
      </c>
      <c r="U177" s="599">
        <f t="shared" si="27"/>
        <v>0</v>
      </c>
      <c r="V177" s="599">
        <f t="shared" si="28"/>
        <v>0</v>
      </c>
      <c r="W177" s="599">
        <f t="shared" si="29"/>
        <v>0</v>
      </c>
      <c r="X177" s="599">
        <f t="shared" si="30"/>
        <v>0</v>
      </c>
      <c r="Y177" s="599">
        <f t="shared" si="31"/>
        <v>0</v>
      </c>
      <c r="Z177" s="599">
        <f t="shared" si="32"/>
        <v>0</v>
      </c>
    </row>
    <row r="178" spans="1:26">
      <c r="A178" s="752" t="str">
        <f t="shared" si="33"/>
        <v/>
      </c>
      <c r="K178" s="755">
        <f t="shared" si="23"/>
        <v>0</v>
      </c>
      <c r="Q178" s="714">
        <f t="shared" si="24"/>
        <v>0</v>
      </c>
      <c r="S178" s="599">
        <f t="shared" si="25"/>
        <v>0</v>
      </c>
      <c r="T178" s="599">
        <f t="shared" si="26"/>
        <v>0</v>
      </c>
      <c r="U178" s="599">
        <f t="shared" si="27"/>
        <v>0</v>
      </c>
      <c r="V178" s="599">
        <f t="shared" si="28"/>
        <v>0</v>
      </c>
      <c r="W178" s="599">
        <f t="shared" si="29"/>
        <v>0</v>
      </c>
      <c r="X178" s="599">
        <f t="shared" si="30"/>
        <v>0</v>
      </c>
      <c r="Y178" s="599">
        <f t="shared" si="31"/>
        <v>0</v>
      </c>
      <c r="Z178" s="599">
        <f t="shared" si="32"/>
        <v>0</v>
      </c>
    </row>
    <row r="179" spans="1:26">
      <c r="A179" s="752" t="str">
        <f t="shared" si="33"/>
        <v/>
      </c>
      <c r="K179" s="755">
        <f t="shared" si="23"/>
        <v>0</v>
      </c>
      <c r="Q179" s="714">
        <f t="shared" si="24"/>
        <v>0</v>
      </c>
      <c r="S179" s="599">
        <f t="shared" si="25"/>
        <v>0</v>
      </c>
      <c r="T179" s="599">
        <f t="shared" si="26"/>
        <v>0</v>
      </c>
      <c r="U179" s="599">
        <f t="shared" si="27"/>
        <v>0</v>
      </c>
      <c r="V179" s="599">
        <f t="shared" si="28"/>
        <v>0</v>
      </c>
      <c r="W179" s="599">
        <f t="shared" si="29"/>
        <v>0</v>
      </c>
      <c r="X179" s="599">
        <f t="shared" si="30"/>
        <v>0</v>
      </c>
      <c r="Y179" s="599">
        <f t="shared" si="31"/>
        <v>0</v>
      </c>
      <c r="Z179" s="599">
        <f t="shared" si="32"/>
        <v>0</v>
      </c>
    </row>
    <row r="180" spans="1:26">
      <c r="A180" s="752" t="str">
        <f t="shared" si="33"/>
        <v/>
      </c>
      <c r="K180" s="755">
        <f t="shared" si="23"/>
        <v>0</v>
      </c>
      <c r="Q180" s="714">
        <f t="shared" si="24"/>
        <v>0</v>
      </c>
      <c r="S180" s="599">
        <f t="shared" si="25"/>
        <v>0</v>
      </c>
      <c r="T180" s="599">
        <f t="shared" si="26"/>
        <v>0</v>
      </c>
      <c r="U180" s="599">
        <f t="shared" si="27"/>
        <v>0</v>
      </c>
      <c r="V180" s="599">
        <f t="shared" si="28"/>
        <v>0</v>
      </c>
      <c r="W180" s="599">
        <f t="shared" si="29"/>
        <v>0</v>
      </c>
      <c r="X180" s="599">
        <f t="shared" si="30"/>
        <v>0</v>
      </c>
      <c r="Y180" s="599">
        <f t="shared" si="31"/>
        <v>0</v>
      </c>
      <c r="Z180" s="599">
        <f t="shared" si="32"/>
        <v>0</v>
      </c>
    </row>
    <row r="181" spans="1:26">
      <c r="A181" s="752" t="str">
        <f t="shared" si="33"/>
        <v/>
      </c>
      <c r="K181" s="755">
        <f t="shared" si="23"/>
        <v>0</v>
      </c>
      <c r="Q181" s="714">
        <f t="shared" si="24"/>
        <v>0</v>
      </c>
      <c r="S181" s="599">
        <f t="shared" si="25"/>
        <v>0</v>
      </c>
      <c r="T181" s="599">
        <f t="shared" si="26"/>
        <v>0</v>
      </c>
      <c r="U181" s="599">
        <f t="shared" si="27"/>
        <v>0</v>
      </c>
      <c r="V181" s="599">
        <f t="shared" si="28"/>
        <v>0</v>
      </c>
      <c r="W181" s="599">
        <f t="shared" si="29"/>
        <v>0</v>
      </c>
      <c r="X181" s="599">
        <f t="shared" si="30"/>
        <v>0</v>
      </c>
      <c r="Y181" s="599">
        <f t="shared" si="31"/>
        <v>0</v>
      </c>
      <c r="Z181" s="599">
        <f t="shared" si="32"/>
        <v>0</v>
      </c>
    </row>
    <row r="182" spans="1:26">
      <c r="A182" s="752" t="str">
        <f t="shared" si="33"/>
        <v/>
      </c>
      <c r="K182" s="755">
        <f t="shared" si="23"/>
        <v>0</v>
      </c>
      <c r="Q182" s="714">
        <f t="shared" si="24"/>
        <v>0</v>
      </c>
      <c r="S182" s="599">
        <f t="shared" si="25"/>
        <v>0</v>
      </c>
      <c r="T182" s="599">
        <f t="shared" si="26"/>
        <v>0</v>
      </c>
      <c r="U182" s="599">
        <f t="shared" si="27"/>
        <v>0</v>
      </c>
      <c r="V182" s="599">
        <f t="shared" si="28"/>
        <v>0</v>
      </c>
      <c r="W182" s="599">
        <f t="shared" si="29"/>
        <v>0</v>
      </c>
      <c r="X182" s="599">
        <f t="shared" si="30"/>
        <v>0</v>
      </c>
      <c r="Y182" s="599">
        <f t="shared" si="31"/>
        <v>0</v>
      </c>
      <c r="Z182" s="599">
        <f t="shared" si="32"/>
        <v>0</v>
      </c>
    </row>
    <row r="183" spans="1:26">
      <c r="A183" s="752" t="str">
        <f t="shared" si="33"/>
        <v/>
      </c>
      <c r="K183" s="755">
        <f t="shared" si="23"/>
        <v>0</v>
      </c>
      <c r="Q183" s="714">
        <f t="shared" si="24"/>
        <v>0</v>
      </c>
      <c r="S183" s="599">
        <f t="shared" si="25"/>
        <v>0</v>
      </c>
      <c r="T183" s="599">
        <f t="shared" si="26"/>
        <v>0</v>
      </c>
      <c r="U183" s="599">
        <f t="shared" si="27"/>
        <v>0</v>
      </c>
      <c r="V183" s="599">
        <f t="shared" si="28"/>
        <v>0</v>
      </c>
      <c r="W183" s="599">
        <f t="shared" si="29"/>
        <v>0</v>
      </c>
      <c r="X183" s="599">
        <f t="shared" si="30"/>
        <v>0</v>
      </c>
      <c r="Y183" s="599">
        <f t="shared" si="31"/>
        <v>0</v>
      </c>
      <c r="Z183" s="599">
        <f t="shared" si="32"/>
        <v>0</v>
      </c>
    </row>
    <row r="184" spans="1:26">
      <c r="A184" s="752" t="str">
        <f t="shared" si="33"/>
        <v/>
      </c>
      <c r="K184" s="755">
        <f t="shared" si="23"/>
        <v>0</v>
      </c>
      <c r="Q184" s="714">
        <f t="shared" si="24"/>
        <v>0</v>
      </c>
      <c r="S184" s="599">
        <f t="shared" si="25"/>
        <v>0</v>
      </c>
      <c r="T184" s="599">
        <f t="shared" si="26"/>
        <v>0</v>
      </c>
      <c r="U184" s="599">
        <f t="shared" si="27"/>
        <v>0</v>
      </c>
      <c r="V184" s="599">
        <f t="shared" si="28"/>
        <v>0</v>
      </c>
      <c r="W184" s="599">
        <f t="shared" si="29"/>
        <v>0</v>
      </c>
      <c r="X184" s="599">
        <f t="shared" si="30"/>
        <v>0</v>
      </c>
      <c r="Y184" s="599">
        <f t="shared" si="31"/>
        <v>0</v>
      </c>
      <c r="Z184" s="599">
        <f t="shared" si="32"/>
        <v>0</v>
      </c>
    </row>
    <row r="185" spans="1:26">
      <c r="A185" s="752" t="str">
        <f t="shared" si="33"/>
        <v/>
      </c>
      <c r="K185" s="755">
        <f t="shared" si="23"/>
        <v>0</v>
      </c>
      <c r="Q185" s="714">
        <f t="shared" si="24"/>
        <v>0</v>
      </c>
      <c r="S185" s="599">
        <f t="shared" si="25"/>
        <v>0</v>
      </c>
      <c r="T185" s="599">
        <f t="shared" si="26"/>
        <v>0</v>
      </c>
      <c r="U185" s="599">
        <f t="shared" si="27"/>
        <v>0</v>
      </c>
      <c r="V185" s="599">
        <f t="shared" si="28"/>
        <v>0</v>
      </c>
      <c r="W185" s="599">
        <f t="shared" si="29"/>
        <v>0</v>
      </c>
      <c r="X185" s="599">
        <f t="shared" si="30"/>
        <v>0</v>
      </c>
      <c r="Y185" s="599">
        <f t="shared" si="31"/>
        <v>0</v>
      </c>
      <c r="Z185" s="599">
        <f t="shared" si="32"/>
        <v>0</v>
      </c>
    </row>
    <row r="186" spans="1:26">
      <c r="A186" s="752" t="str">
        <f t="shared" si="33"/>
        <v/>
      </c>
      <c r="K186" s="755">
        <f t="shared" si="23"/>
        <v>0</v>
      </c>
      <c r="Q186" s="714">
        <f t="shared" si="24"/>
        <v>0</v>
      </c>
      <c r="S186" s="599">
        <f t="shared" si="25"/>
        <v>0</v>
      </c>
      <c r="T186" s="599">
        <f t="shared" si="26"/>
        <v>0</v>
      </c>
      <c r="U186" s="599">
        <f t="shared" si="27"/>
        <v>0</v>
      </c>
      <c r="V186" s="599">
        <f t="shared" si="28"/>
        <v>0</v>
      </c>
      <c r="W186" s="599">
        <f t="shared" si="29"/>
        <v>0</v>
      </c>
      <c r="X186" s="599">
        <f t="shared" si="30"/>
        <v>0</v>
      </c>
      <c r="Y186" s="599">
        <f t="shared" si="31"/>
        <v>0</v>
      </c>
      <c r="Z186" s="599">
        <f t="shared" si="32"/>
        <v>0</v>
      </c>
    </row>
    <row r="187" spans="1:26">
      <c r="A187" s="752" t="str">
        <f t="shared" si="33"/>
        <v/>
      </c>
      <c r="K187" s="755">
        <f t="shared" si="23"/>
        <v>0</v>
      </c>
      <c r="Q187" s="714">
        <f t="shared" si="24"/>
        <v>0</v>
      </c>
      <c r="S187" s="599">
        <f t="shared" si="25"/>
        <v>0</v>
      </c>
      <c r="T187" s="599">
        <f t="shared" si="26"/>
        <v>0</v>
      </c>
      <c r="U187" s="599">
        <f t="shared" si="27"/>
        <v>0</v>
      </c>
      <c r="V187" s="599">
        <f t="shared" si="28"/>
        <v>0</v>
      </c>
      <c r="W187" s="599">
        <f t="shared" si="29"/>
        <v>0</v>
      </c>
      <c r="X187" s="599">
        <f t="shared" si="30"/>
        <v>0</v>
      </c>
      <c r="Y187" s="599">
        <f t="shared" si="31"/>
        <v>0</v>
      </c>
      <c r="Z187" s="599">
        <f t="shared" si="32"/>
        <v>0</v>
      </c>
    </row>
    <row r="188" spans="1:26">
      <c r="A188" s="752" t="str">
        <f t="shared" si="33"/>
        <v/>
      </c>
      <c r="K188" s="755">
        <f t="shared" si="23"/>
        <v>0</v>
      </c>
      <c r="Q188" s="714">
        <f t="shared" si="24"/>
        <v>0</v>
      </c>
      <c r="S188" s="599">
        <f t="shared" si="25"/>
        <v>0</v>
      </c>
      <c r="T188" s="599">
        <f t="shared" si="26"/>
        <v>0</v>
      </c>
      <c r="U188" s="599">
        <f t="shared" si="27"/>
        <v>0</v>
      </c>
      <c r="V188" s="599">
        <f t="shared" si="28"/>
        <v>0</v>
      </c>
      <c r="W188" s="599">
        <f t="shared" si="29"/>
        <v>0</v>
      </c>
      <c r="X188" s="599">
        <f t="shared" si="30"/>
        <v>0</v>
      </c>
      <c r="Y188" s="599">
        <f t="shared" si="31"/>
        <v>0</v>
      </c>
      <c r="Z188" s="599">
        <f t="shared" si="32"/>
        <v>0</v>
      </c>
    </row>
    <row r="189" spans="1:26">
      <c r="A189" s="752" t="str">
        <f t="shared" si="33"/>
        <v/>
      </c>
      <c r="K189" s="755">
        <f t="shared" si="23"/>
        <v>0</v>
      </c>
      <c r="Q189" s="714">
        <f t="shared" si="24"/>
        <v>0</v>
      </c>
      <c r="S189" s="599">
        <f t="shared" si="25"/>
        <v>0</v>
      </c>
      <c r="T189" s="599">
        <f t="shared" si="26"/>
        <v>0</v>
      </c>
      <c r="U189" s="599">
        <f t="shared" si="27"/>
        <v>0</v>
      </c>
      <c r="V189" s="599">
        <f t="shared" si="28"/>
        <v>0</v>
      </c>
      <c r="W189" s="599">
        <f t="shared" si="29"/>
        <v>0</v>
      </c>
      <c r="X189" s="599">
        <f t="shared" si="30"/>
        <v>0</v>
      </c>
      <c r="Y189" s="599">
        <f t="shared" si="31"/>
        <v>0</v>
      </c>
      <c r="Z189" s="599">
        <f t="shared" si="32"/>
        <v>0</v>
      </c>
    </row>
    <row r="190" spans="1:26">
      <c r="A190" s="752" t="str">
        <f t="shared" si="33"/>
        <v/>
      </c>
      <c r="K190" s="755">
        <f t="shared" si="23"/>
        <v>0</v>
      </c>
      <c r="Q190" s="714">
        <f t="shared" si="24"/>
        <v>0</v>
      </c>
      <c r="S190" s="599">
        <f t="shared" si="25"/>
        <v>0</v>
      </c>
      <c r="T190" s="599">
        <f t="shared" si="26"/>
        <v>0</v>
      </c>
      <c r="U190" s="599">
        <f t="shared" si="27"/>
        <v>0</v>
      </c>
      <c r="V190" s="599">
        <f t="shared" si="28"/>
        <v>0</v>
      </c>
      <c r="W190" s="599">
        <f t="shared" si="29"/>
        <v>0</v>
      </c>
      <c r="X190" s="599">
        <f t="shared" si="30"/>
        <v>0</v>
      </c>
      <c r="Y190" s="599">
        <f t="shared" si="31"/>
        <v>0</v>
      </c>
      <c r="Z190" s="599">
        <f t="shared" si="32"/>
        <v>0</v>
      </c>
    </row>
    <row r="191" spans="1:26">
      <c r="A191" s="752" t="str">
        <f t="shared" si="33"/>
        <v/>
      </c>
      <c r="K191" s="755">
        <f t="shared" si="23"/>
        <v>0</v>
      </c>
      <c r="Q191" s="714">
        <f t="shared" si="24"/>
        <v>0</v>
      </c>
      <c r="S191" s="599">
        <f t="shared" si="25"/>
        <v>0</v>
      </c>
      <c r="T191" s="599">
        <f t="shared" si="26"/>
        <v>0</v>
      </c>
      <c r="U191" s="599">
        <f t="shared" si="27"/>
        <v>0</v>
      </c>
      <c r="V191" s="599">
        <f t="shared" si="28"/>
        <v>0</v>
      </c>
      <c r="W191" s="599">
        <f t="shared" si="29"/>
        <v>0</v>
      </c>
      <c r="X191" s="599">
        <f t="shared" si="30"/>
        <v>0</v>
      </c>
      <c r="Y191" s="599">
        <f t="shared" si="31"/>
        <v>0</v>
      </c>
      <c r="Z191" s="599">
        <f t="shared" si="32"/>
        <v>0</v>
      </c>
    </row>
    <row r="192" spans="1:26">
      <c r="A192" s="752" t="str">
        <f t="shared" si="33"/>
        <v/>
      </c>
      <c r="K192" s="755">
        <f t="shared" si="23"/>
        <v>0</v>
      </c>
      <c r="Q192" s="714">
        <f t="shared" si="24"/>
        <v>0</v>
      </c>
      <c r="S192" s="599">
        <f t="shared" si="25"/>
        <v>0</v>
      </c>
      <c r="T192" s="599">
        <f t="shared" si="26"/>
        <v>0</v>
      </c>
      <c r="U192" s="599">
        <f t="shared" si="27"/>
        <v>0</v>
      </c>
      <c r="V192" s="599">
        <f t="shared" si="28"/>
        <v>0</v>
      </c>
      <c r="W192" s="599">
        <f t="shared" si="29"/>
        <v>0</v>
      </c>
      <c r="X192" s="599">
        <f t="shared" si="30"/>
        <v>0</v>
      </c>
      <c r="Y192" s="599">
        <f t="shared" si="31"/>
        <v>0</v>
      </c>
      <c r="Z192" s="599">
        <f t="shared" si="32"/>
        <v>0</v>
      </c>
    </row>
    <row r="193" spans="1:26">
      <c r="A193" s="752" t="str">
        <f t="shared" si="33"/>
        <v/>
      </c>
      <c r="K193" s="755">
        <f t="shared" si="23"/>
        <v>0</v>
      </c>
      <c r="Q193" s="714">
        <f t="shared" si="24"/>
        <v>0</v>
      </c>
      <c r="S193" s="599">
        <f t="shared" si="25"/>
        <v>0</v>
      </c>
      <c r="T193" s="599">
        <f t="shared" si="26"/>
        <v>0</v>
      </c>
      <c r="U193" s="599">
        <f t="shared" si="27"/>
        <v>0</v>
      </c>
      <c r="V193" s="599">
        <f t="shared" si="28"/>
        <v>0</v>
      </c>
      <c r="W193" s="599">
        <f t="shared" si="29"/>
        <v>0</v>
      </c>
      <c r="X193" s="599">
        <f t="shared" si="30"/>
        <v>0</v>
      </c>
      <c r="Y193" s="599">
        <f t="shared" si="31"/>
        <v>0</v>
      </c>
      <c r="Z193" s="599">
        <f t="shared" si="32"/>
        <v>0</v>
      </c>
    </row>
    <row r="194" spans="1:26">
      <c r="A194" s="752" t="str">
        <f t="shared" si="33"/>
        <v/>
      </c>
      <c r="K194" s="755">
        <f t="shared" si="23"/>
        <v>0</v>
      </c>
      <c r="Q194" s="714">
        <f t="shared" si="24"/>
        <v>0</v>
      </c>
      <c r="S194" s="599">
        <f t="shared" si="25"/>
        <v>0</v>
      </c>
      <c r="T194" s="599">
        <f t="shared" si="26"/>
        <v>0</v>
      </c>
      <c r="U194" s="599">
        <f t="shared" si="27"/>
        <v>0</v>
      </c>
      <c r="V194" s="599">
        <f t="shared" si="28"/>
        <v>0</v>
      </c>
      <c r="W194" s="599">
        <f t="shared" si="29"/>
        <v>0</v>
      </c>
      <c r="X194" s="599">
        <f t="shared" si="30"/>
        <v>0</v>
      </c>
      <c r="Y194" s="599">
        <f t="shared" si="31"/>
        <v>0</v>
      </c>
      <c r="Z194" s="599">
        <f t="shared" si="32"/>
        <v>0</v>
      </c>
    </row>
    <row r="195" spans="1:26">
      <c r="A195" s="752" t="str">
        <f t="shared" si="33"/>
        <v/>
      </c>
      <c r="K195" s="755">
        <f t="shared" si="23"/>
        <v>0</v>
      </c>
      <c r="Q195" s="714">
        <f t="shared" si="24"/>
        <v>0</v>
      </c>
      <c r="S195" s="599">
        <f t="shared" si="25"/>
        <v>0</v>
      </c>
      <c r="T195" s="599">
        <f t="shared" si="26"/>
        <v>0</v>
      </c>
      <c r="U195" s="599">
        <f t="shared" si="27"/>
        <v>0</v>
      </c>
      <c r="V195" s="599">
        <f t="shared" si="28"/>
        <v>0</v>
      </c>
      <c r="W195" s="599">
        <f t="shared" si="29"/>
        <v>0</v>
      </c>
      <c r="X195" s="599">
        <f t="shared" si="30"/>
        <v>0</v>
      </c>
      <c r="Y195" s="599">
        <f t="shared" si="31"/>
        <v>0</v>
      </c>
      <c r="Z195" s="599">
        <f t="shared" si="32"/>
        <v>0</v>
      </c>
    </row>
    <row r="196" spans="1:26">
      <c r="A196" s="752" t="str">
        <f t="shared" si="33"/>
        <v/>
      </c>
      <c r="K196" s="755">
        <f t="shared" si="23"/>
        <v>0</v>
      </c>
      <c r="Q196" s="714">
        <f t="shared" si="24"/>
        <v>0</v>
      </c>
      <c r="S196" s="599">
        <f t="shared" si="25"/>
        <v>0</v>
      </c>
      <c r="T196" s="599">
        <f t="shared" si="26"/>
        <v>0</v>
      </c>
      <c r="U196" s="599">
        <f t="shared" si="27"/>
        <v>0</v>
      </c>
      <c r="V196" s="599">
        <f t="shared" si="28"/>
        <v>0</v>
      </c>
      <c r="W196" s="599">
        <f t="shared" si="29"/>
        <v>0</v>
      </c>
      <c r="X196" s="599">
        <f t="shared" si="30"/>
        <v>0</v>
      </c>
      <c r="Y196" s="599">
        <f t="shared" si="31"/>
        <v>0</v>
      </c>
      <c r="Z196" s="599">
        <f t="shared" si="32"/>
        <v>0</v>
      </c>
    </row>
    <row r="197" spans="1:26">
      <c r="A197" s="752" t="str">
        <f t="shared" si="33"/>
        <v/>
      </c>
      <c r="K197" s="755">
        <f t="shared" si="23"/>
        <v>0</v>
      </c>
      <c r="Q197" s="714">
        <f t="shared" si="24"/>
        <v>0</v>
      </c>
      <c r="S197" s="599">
        <f t="shared" si="25"/>
        <v>0</v>
      </c>
      <c r="T197" s="599">
        <f t="shared" si="26"/>
        <v>0</v>
      </c>
      <c r="U197" s="599">
        <f t="shared" si="27"/>
        <v>0</v>
      </c>
      <c r="V197" s="599">
        <f t="shared" si="28"/>
        <v>0</v>
      </c>
      <c r="W197" s="599">
        <f t="shared" si="29"/>
        <v>0</v>
      </c>
      <c r="X197" s="599">
        <f t="shared" si="30"/>
        <v>0</v>
      </c>
      <c r="Y197" s="599">
        <f t="shared" si="31"/>
        <v>0</v>
      </c>
      <c r="Z197" s="599">
        <f t="shared" si="32"/>
        <v>0</v>
      </c>
    </row>
    <row r="198" spans="1:26">
      <c r="A198" s="752" t="str">
        <f t="shared" si="33"/>
        <v/>
      </c>
      <c r="K198" s="755">
        <f t="shared" si="23"/>
        <v>0</v>
      </c>
      <c r="Q198" s="714">
        <f t="shared" si="24"/>
        <v>0</v>
      </c>
      <c r="S198" s="599">
        <f t="shared" si="25"/>
        <v>0</v>
      </c>
      <c r="T198" s="599">
        <f t="shared" si="26"/>
        <v>0</v>
      </c>
      <c r="U198" s="599">
        <f t="shared" si="27"/>
        <v>0</v>
      </c>
      <c r="V198" s="599">
        <f t="shared" si="28"/>
        <v>0</v>
      </c>
      <c r="W198" s="599">
        <f t="shared" si="29"/>
        <v>0</v>
      </c>
      <c r="X198" s="599">
        <f t="shared" si="30"/>
        <v>0</v>
      </c>
      <c r="Y198" s="599">
        <f t="shared" si="31"/>
        <v>0</v>
      </c>
      <c r="Z198" s="599">
        <f t="shared" si="32"/>
        <v>0</v>
      </c>
    </row>
    <row r="199" spans="1:26">
      <c r="A199" s="752" t="str">
        <f t="shared" si="33"/>
        <v/>
      </c>
      <c r="K199" s="755">
        <f t="shared" si="23"/>
        <v>0</v>
      </c>
      <c r="Q199" s="714">
        <f t="shared" si="24"/>
        <v>0</v>
      </c>
      <c r="S199" s="599">
        <f t="shared" si="25"/>
        <v>0</v>
      </c>
      <c r="T199" s="599">
        <f t="shared" si="26"/>
        <v>0</v>
      </c>
      <c r="U199" s="599">
        <f t="shared" si="27"/>
        <v>0</v>
      </c>
      <c r="V199" s="599">
        <f t="shared" si="28"/>
        <v>0</v>
      </c>
      <c r="W199" s="599">
        <f t="shared" si="29"/>
        <v>0</v>
      </c>
      <c r="X199" s="599">
        <f t="shared" si="30"/>
        <v>0</v>
      </c>
      <c r="Y199" s="599">
        <f t="shared" si="31"/>
        <v>0</v>
      </c>
      <c r="Z199" s="599">
        <f t="shared" si="32"/>
        <v>0</v>
      </c>
    </row>
    <row r="200" spans="1:26">
      <c r="A200" s="752" t="str">
        <f t="shared" si="33"/>
        <v/>
      </c>
      <c r="K200" s="755">
        <f t="shared" si="23"/>
        <v>0</v>
      </c>
      <c r="Q200" s="714">
        <f t="shared" si="24"/>
        <v>0</v>
      </c>
      <c r="S200" s="599">
        <f t="shared" si="25"/>
        <v>0</v>
      </c>
      <c r="T200" s="599">
        <f t="shared" si="26"/>
        <v>0</v>
      </c>
      <c r="U200" s="599">
        <f t="shared" si="27"/>
        <v>0</v>
      </c>
      <c r="V200" s="599">
        <f t="shared" si="28"/>
        <v>0</v>
      </c>
      <c r="W200" s="599">
        <f t="shared" si="29"/>
        <v>0</v>
      </c>
      <c r="X200" s="599">
        <f t="shared" si="30"/>
        <v>0</v>
      </c>
      <c r="Y200" s="599">
        <f t="shared" si="31"/>
        <v>0</v>
      </c>
      <c r="Z200" s="599">
        <f t="shared" si="32"/>
        <v>0</v>
      </c>
    </row>
    <row r="201" spans="1:26">
      <c r="A201" s="752" t="str">
        <f t="shared" si="33"/>
        <v/>
      </c>
      <c r="K201" s="755">
        <f t="shared" si="23"/>
        <v>0</v>
      </c>
      <c r="Q201" s="714">
        <f t="shared" si="24"/>
        <v>0</v>
      </c>
      <c r="S201" s="599">
        <f t="shared" si="25"/>
        <v>0</v>
      </c>
      <c r="T201" s="599">
        <f t="shared" si="26"/>
        <v>0</v>
      </c>
      <c r="U201" s="599">
        <f t="shared" si="27"/>
        <v>0</v>
      </c>
      <c r="V201" s="599">
        <f t="shared" si="28"/>
        <v>0</v>
      </c>
      <c r="W201" s="599">
        <f t="shared" si="29"/>
        <v>0</v>
      </c>
      <c r="X201" s="599">
        <f t="shared" si="30"/>
        <v>0</v>
      </c>
      <c r="Y201" s="599">
        <f t="shared" si="31"/>
        <v>0</v>
      </c>
      <c r="Z201" s="599">
        <f t="shared" si="32"/>
        <v>0</v>
      </c>
    </row>
    <row r="202" spans="1:26">
      <c r="A202" s="752" t="str">
        <f t="shared" si="33"/>
        <v/>
      </c>
      <c r="K202" s="755">
        <f t="shared" si="23"/>
        <v>0</v>
      </c>
      <c r="Q202" s="714">
        <f t="shared" si="24"/>
        <v>0</v>
      </c>
      <c r="S202" s="599">
        <f t="shared" si="25"/>
        <v>0</v>
      </c>
      <c r="T202" s="599">
        <f t="shared" si="26"/>
        <v>0</v>
      </c>
      <c r="U202" s="599">
        <f t="shared" si="27"/>
        <v>0</v>
      </c>
      <c r="V202" s="599">
        <f t="shared" si="28"/>
        <v>0</v>
      </c>
      <c r="W202" s="599">
        <f t="shared" si="29"/>
        <v>0</v>
      </c>
      <c r="X202" s="599">
        <f t="shared" si="30"/>
        <v>0</v>
      </c>
      <c r="Y202" s="599">
        <f t="shared" si="31"/>
        <v>0</v>
      </c>
      <c r="Z202" s="599">
        <f t="shared" si="32"/>
        <v>0</v>
      </c>
    </row>
    <row r="203" spans="1:26">
      <c r="A203" s="752" t="str">
        <f t="shared" si="33"/>
        <v/>
      </c>
      <c r="K203" s="755">
        <f t="shared" si="23"/>
        <v>0</v>
      </c>
      <c r="Q203" s="714">
        <f t="shared" si="24"/>
        <v>0</v>
      </c>
      <c r="S203" s="599">
        <f t="shared" si="25"/>
        <v>0</v>
      </c>
      <c r="T203" s="599">
        <f t="shared" si="26"/>
        <v>0</v>
      </c>
      <c r="U203" s="599">
        <f t="shared" si="27"/>
        <v>0</v>
      </c>
      <c r="V203" s="599">
        <f t="shared" si="28"/>
        <v>0</v>
      </c>
      <c r="W203" s="599">
        <f t="shared" si="29"/>
        <v>0</v>
      </c>
      <c r="X203" s="599">
        <f t="shared" si="30"/>
        <v>0</v>
      </c>
      <c r="Y203" s="599">
        <f t="shared" si="31"/>
        <v>0</v>
      </c>
      <c r="Z203" s="599">
        <f t="shared" si="32"/>
        <v>0</v>
      </c>
    </row>
    <row r="204" spans="1:26">
      <c r="A204" s="752" t="str">
        <f t="shared" si="33"/>
        <v/>
      </c>
      <c r="K204" s="755">
        <f t="shared" si="23"/>
        <v>0</v>
      </c>
      <c r="Q204" s="714">
        <f t="shared" si="24"/>
        <v>0</v>
      </c>
      <c r="S204" s="599">
        <f t="shared" si="25"/>
        <v>0</v>
      </c>
      <c r="T204" s="599">
        <f t="shared" si="26"/>
        <v>0</v>
      </c>
      <c r="U204" s="599">
        <f t="shared" si="27"/>
        <v>0</v>
      </c>
      <c r="V204" s="599">
        <f t="shared" si="28"/>
        <v>0</v>
      </c>
      <c r="W204" s="599">
        <f t="shared" si="29"/>
        <v>0</v>
      </c>
      <c r="X204" s="599">
        <f t="shared" si="30"/>
        <v>0</v>
      </c>
      <c r="Y204" s="599">
        <f t="shared" si="31"/>
        <v>0</v>
      </c>
      <c r="Z204" s="599">
        <f t="shared" si="32"/>
        <v>0</v>
      </c>
    </row>
    <row r="205" spans="1:26">
      <c r="A205" s="752" t="str">
        <f t="shared" si="33"/>
        <v/>
      </c>
      <c r="K205" s="755">
        <f t="shared" ref="K205:K268" si="34">I205-J205</f>
        <v>0</v>
      </c>
      <c r="Q205" s="714">
        <f t="shared" ref="Q205:Q268" si="35">IF(G205-(I205+L205+M205+N205)&lt;&gt;0,"ERROR",(G205-(I205+L205+M205+N205)))</f>
        <v>0</v>
      </c>
      <c r="S205" s="599">
        <f t="shared" ref="S205:S268" si="36">$F205*G205</f>
        <v>0</v>
      </c>
      <c r="T205" s="599">
        <f t="shared" ref="T205:T268" si="37">$F205*H205</f>
        <v>0</v>
      </c>
      <c r="U205" s="599">
        <f t="shared" ref="U205:U268" si="38">$F205*I205</f>
        <v>0</v>
      </c>
      <c r="V205" s="599">
        <f t="shared" ref="V205:V268" si="39">$F205*J205</f>
        <v>0</v>
      </c>
      <c r="W205" s="599">
        <f t="shared" ref="W205:W268" si="40">$F205*K205</f>
        <v>0</v>
      </c>
      <c r="X205" s="599">
        <f t="shared" ref="X205:X268" si="41">$F205*L205</f>
        <v>0</v>
      </c>
      <c r="Y205" s="599">
        <f t="shared" ref="Y205:Y268" si="42">$F205*M205</f>
        <v>0</v>
      </c>
      <c r="Z205" s="599">
        <f t="shared" ref="Z205:Z268" si="43">$F205*N205</f>
        <v>0</v>
      </c>
    </row>
    <row r="206" spans="1:26">
      <c r="A206" s="752" t="str">
        <f t="shared" ref="A206:A269" si="44">IF(B206&lt;&gt;"",A205+1,"")</f>
        <v/>
      </c>
      <c r="K206" s="755">
        <f t="shared" si="34"/>
        <v>0</v>
      </c>
      <c r="Q206" s="714">
        <f t="shared" si="35"/>
        <v>0</v>
      </c>
      <c r="S206" s="599">
        <f t="shared" si="36"/>
        <v>0</v>
      </c>
      <c r="T206" s="599">
        <f t="shared" si="37"/>
        <v>0</v>
      </c>
      <c r="U206" s="599">
        <f t="shared" si="38"/>
        <v>0</v>
      </c>
      <c r="V206" s="599">
        <f t="shared" si="39"/>
        <v>0</v>
      </c>
      <c r="W206" s="599">
        <f t="shared" si="40"/>
        <v>0</v>
      </c>
      <c r="X206" s="599">
        <f t="shared" si="41"/>
        <v>0</v>
      </c>
      <c r="Y206" s="599">
        <f t="shared" si="42"/>
        <v>0</v>
      </c>
      <c r="Z206" s="599">
        <f t="shared" si="43"/>
        <v>0</v>
      </c>
    </row>
    <row r="207" spans="1:26">
      <c r="A207" s="752" t="str">
        <f t="shared" si="44"/>
        <v/>
      </c>
      <c r="K207" s="755">
        <f t="shared" si="34"/>
        <v>0</v>
      </c>
      <c r="Q207" s="714">
        <f t="shared" si="35"/>
        <v>0</v>
      </c>
      <c r="S207" s="599">
        <f t="shared" si="36"/>
        <v>0</v>
      </c>
      <c r="T207" s="599">
        <f t="shared" si="37"/>
        <v>0</v>
      </c>
      <c r="U207" s="599">
        <f t="shared" si="38"/>
        <v>0</v>
      </c>
      <c r="V207" s="599">
        <f t="shared" si="39"/>
        <v>0</v>
      </c>
      <c r="W207" s="599">
        <f t="shared" si="40"/>
        <v>0</v>
      </c>
      <c r="X207" s="599">
        <f t="shared" si="41"/>
        <v>0</v>
      </c>
      <c r="Y207" s="599">
        <f t="shared" si="42"/>
        <v>0</v>
      </c>
      <c r="Z207" s="599">
        <f t="shared" si="43"/>
        <v>0</v>
      </c>
    </row>
    <row r="208" spans="1:26">
      <c r="A208" s="752" t="str">
        <f t="shared" si="44"/>
        <v/>
      </c>
      <c r="K208" s="755">
        <f t="shared" si="34"/>
        <v>0</v>
      </c>
      <c r="Q208" s="714">
        <f t="shared" si="35"/>
        <v>0</v>
      </c>
      <c r="S208" s="599">
        <f t="shared" si="36"/>
        <v>0</v>
      </c>
      <c r="T208" s="599">
        <f t="shared" si="37"/>
        <v>0</v>
      </c>
      <c r="U208" s="599">
        <f t="shared" si="38"/>
        <v>0</v>
      </c>
      <c r="V208" s="599">
        <f t="shared" si="39"/>
        <v>0</v>
      </c>
      <c r="W208" s="599">
        <f t="shared" si="40"/>
        <v>0</v>
      </c>
      <c r="X208" s="599">
        <f t="shared" si="41"/>
        <v>0</v>
      </c>
      <c r="Y208" s="599">
        <f t="shared" si="42"/>
        <v>0</v>
      </c>
      <c r="Z208" s="599">
        <f t="shared" si="43"/>
        <v>0</v>
      </c>
    </row>
    <row r="209" spans="1:26">
      <c r="A209" s="752" t="str">
        <f t="shared" si="44"/>
        <v/>
      </c>
      <c r="K209" s="755">
        <f t="shared" si="34"/>
        <v>0</v>
      </c>
      <c r="Q209" s="714">
        <f t="shared" si="35"/>
        <v>0</v>
      </c>
      <c r="S209" s="599">
        <f t="shared" si="36"/>
        <v>0</v>
      </c>
      <c r="T209" s="599">
        <f t="shared" si="37"/>
        <v>0</v>
      </c>
      <c r="U209" s="599">
        <f t="shared" si="38"/>
        <v>0</v>
      </c>
      <c r="V209" s="599">
        <f t="shared" si="39"/>
        <v>0</v>
      </c>
      <c r="W209" s="599">
        <f t="shared" si="40"/>
        <v>0</v>
      </c>
      <c r="X209" s="599">
        <f t="shared" si="41"/>
        <v>0</v>
      </c>
      <c r="Y209" s="599">
        <f t="shared" si="42"/>
        <v>0</v>
      </c>
      <c r="Z209" s="599">
        <f t="shared" si="43"/>
        <v>0</v>
      </c>
    </row>
    <row r="210" spans="1:26">
      <c r="A210" s="752" t="str">
        <f t="shared" si="44"/>
        <v/>
      </c>
      <c r="K210" s="755">
        <f t="shared" si="34"/>
        <v>0</v>
      </c>
      <c r="Q210" s="714">
        <f t="shared" si="35"/>
        <v>0</v>
      </c>
      <c r="S210" s="599">
        <f t="shared" si="36"/>
        <v>0</v>
      </c>
      <c r="T210" s="599">
        <f t="shared" si="37"/>
        <v>0</v>
      </c>
      <c r="U210" s="599">
        <f t="shared" si="38"/>
        <v>0</v>
      </c>
      <c r="V210" s="599">
        <f t="shared" si="39"/>
        <v>0</v>
      </c>
      <c r="W210" s="599">
        <f t="shared" si="40"/>
        <v>0</v>
      </c>
      <c r="X210" s="599">
        <f t="shared" si="41"/>
        <v>0</v>
      </c>
      <c r="Y210" s="599">
        <f t="shared" si="42"/>
        <v>0</v>
      </c>
      <c r="Z210" s="599">
        <f t="shared" si="43"/>
        <v>0</v>
      </c>
    </row>
    <row r="211" spans="1:26">
      <c r="A211" s="752" t="str">
        <f t="shared" si="44"/>
        <v/>
      </c>
      <c r="K211" s="755">
        <f t="shared" si="34"/>
        <v>0</v>
      </c>
      <c r="Q211" s="714">
        <f t="shared" si="35"/>
        <v>0</v>
      </c>
      <c r="S211" s="599">
        <f t="shared" si="36"/>
        <v>0</v>
      </c>
      <c r="T211" s="599">
        <f t="shared" si="37"/>
        <v>0</v>
      </c>
      <c r="U211" s="599">
        <f t="shared" si="38"/>
        <v>0</v>
      </c>
      <c r="V211" s="599">
        <f t="shared" si="39"/>
        <v>0</v>
      </c>
      <c r="W211" s="599">
        <f t="shared" si="40"/>
        <v>0</v>
      </c>
      <c r="X211" s="599">
        <f t="shared" si="41"/>
        <v>0</v>
      </c>
      <c r="Y211" s="599">
        <f t="shared" si="42"/>
        <v>0</v>
      </c>
      <c r="Z211" s="599">
        <f t="shared" si="43"/>
        <v>0</v>
      </c>
    </row>
    <row r="212" spans="1:26">
      <c r="A212" s="752" t="str">
        <f t="shared" si="44"/>
        <v/>
      </c>
      <c r="K212" s="755">
        <f t="shared" si="34"/>
        <v>0</v>
      </c>
      <c r="Q212" s="714">
        <f t="shared" si="35"/>
        <v>0</v>
      </c>
      <c r="S212" s="599">
        <f t="shared" si="36"/>
        <v>0</v>
      </c>
      <c r="T212" s="599">
        <f t="shared" si="37"/>
        <v>0</v>
      </c>
      <c r="U212" s="599">
        <f t="shared" si="38"/>
        <v>0</v>
      </c>
      <c r="V212" s="599">
        <f t="shared" si="39"/>
        <v>0</v>
      </c>
      <c r="W212" s="599">
        <f t="shared" si="40"/>
        <v>0</v>
      </c>
      <c r="X212" s="599">
        <f t="shared" si="41"/>
        <v>0</v>
      </c>
      <c r="Y212" s="599">
        <f t="shared" si="42"/>
        <v>0</v>
      </c>
      <c r="Z212" s="599">
        <f t="shared" si="43"/>
        <v>0</v>
      </c>
    </row>
    <row r="213" spans="1:26">
      <c r="A213" s="752" t="str">
        <f t="shared" si="44"/>
        <v/>
      </c>
      <c r="K213" s="755">
        <f t="shared" si="34"/>
        <v>0</v>
      </c>
      <c r="Q213" s="714">
        <f t="shared" si="35"/>
        <v>0</v>
      </c>
      <c r="S213" s="599">
        <f t="shared" si="36"/>
        <v>0</v>
      </c>
      <c r="T213" s="599">
        <f t="shared" si="37"/>
        <v>0</v>
      </c>
      <c r="U213" s="599">
        <f t="shared" si="38"/>
        <v>0</v>
      </c>
      <c r="V213" s="599">
        <f t="shared" si="39"/>
        <v>0</v>
      </c>
      <c r="W213" s="599">
        <f t="shared" si="40"/>
        <v>0</v>
      </c>
      <c r="X213" s="599">
        <f t="shared" si="41"/>
        <v>0</v>
      </c>
      <c r="Y213" s="599">
        <f t="shared" si="42"/>
        <v>0</v>
      </c>
      <c r="Z213" s="599">
        <f t="shared" si="43"/>
        <v>0</v>
      </c>
    </row>
    <row r="214" spans="1:26">
      <c r="A214" s="752" t="str">
        <f t="shared" si="44"/>
        <v/>
      </c>
      <c r="K214" s="755">
        <f t="shared" si="34"/>
        <v>0</v>
      </c>
      <c r="Q214" s="714">
        <f t="shared" si="35"/>
        <v>0</v>
      </c>
      <c r="S214" s="599">
        <f t="shared" si="36"/>
        <v>0</v>
      </c>
      <c r="T214" s="599">
        <f t="shared" si="37"/>
        <v>0</v>
      </c>
      <c r="U214" s="599">
        <f t="shared" si="38"/>
        <v>0</v>
      </c>
      <c r="V214" s="599">
        <f t="shared" si="39"/>
        <v>0</v>
      </c>
      <c r="W214" s="599">
        <f t="shared" si="40"/>
        <v>0</v>
      </c>
      <c r="X214" s="599">
        <f t="shared" si="41"/>
        <v>0</v>
      </c>
      <c r="Y214" s="599">
        <f t="shared" si="42"/>
        <v>0</v>
      </c>
      <c r="Z214" s="599">
        <f t="shared" si="43"/>
        <v>0</v>
      </c>
    </row>
    <row r="215" spans="1:26">
      <c r="A215" s="752" t="str">
        <f t="shared" si="44"/>
        <v/>
      </c>
      <c r="K215" s="755">
        <f t="shared" si="34"/>
        <v>0</v>
      </c>
      <c r="Q215" s="714">
        <f t="shared" si="35"/>
        <v>0</v>
      </c>
      <c r="S215" s="599">
        <f t="shared" si="36"/>
        <v>0</v>
      </c>
      <c r="T215" s="599">
        <f t="shared" si="37"/>
        <v>0</v>
      </c>
      <c r="U215" s="599">
        <f t="shared" si="38"/>
        <v>0</v>
      </c>
      <c r="V215" s="599">
        <f t="shared" si="39"/>
        <v>0</v>
      </c>
      <c r="W215" s="599">
        <f t="shared" si="40"/>
        <v>0</v>
      </c>
      <c r="X215" s="599">
        <f t="shared" si="41"/>
        <v>0</v>
      </c>
      <c r="Y215" s="599">
        <f t="shared" si="42"/>
        <v>0</v>
      </c>
      <c r="Z215" s="599">
        <f t="shared" si="43"/>
        <v>0</v>
      </c>
    </row>
    <row r="216" spans="1:26">
      <c r="A216" s="752" t="str">
        <f t="shared" si="44"/>
        <v/>
      </c>
      <c r="K216" s="755">
        <f t="shared" si="34"/>
        <v>0</v>
      </c>
      <c r="Q216" s="714">
        <f t="shared" si="35"/>
        <v>0</v>
      </c>
      <c r="S216" s="599">
        <f t="shared" si="36"/>
        <v>0</v>
      </c>
      <c r="T216" s="599">
        <f t="shared" si="37"/>
        <v>0</v>
      </c>
      <c r="U216" s="599">
        <f t="shared" si="38"/>
        <v>0</v>
      </c>
      <c r="V216" s="599">
        <f t="shared" si="39"/>
        <v>0</v>
      </c>
      <c r="W216" s="599">
        <f t="shared" si="40"/>
        <v>0</v>
      </c>
      <c r="X216" s="599">
        <f t="shared" si="41"/>
        <v>0</v>
      </c>
      <c r="Y216" s="599">
        <f t="shared" si="42"/>
        <v>0</v>
      </c>
      <c r="Z216" s="599">
        <f t="shared" si="43"/>
        <v>0</v>
      </c>
    </row>
    <row r="217" spans="1:26">
      <c r="A217" s="752" t="str">
        <f t="shared" si="44"/>
        <v/>
      </c>
      <c r="K217" s="755">
        <f t="shared" si="34"/>
        <v>0</v>
      </c>
      <c r="Q217" s="714">
        <f t="shared" si="35"/>
        <v>0</v>
      </c>
      <c r="S217" s="599">
        <f t="shared" si="36"/>
        <v>0</v>
      </c>
      <c r="T217" s="599">
        <f t="shared" si="37"/>
        <v>0</v>
      </c>
      <c r="U217" s="599">
        <f t="shared" si="38"/>
        <v>0</v>
      </c>
      <c r="V217" s="599">
        <f t="shared" si="39"/>
        <v>0</v>
      </c>
      <c r="W217" s="599">
        <f t="shared" si="40"/>
        <v>0</v>
      </c>
      <c r="X217" s="599">
        <f t="shared" si="41"/>
        <v>0</v>
      </c>
      <c r="Y217" s="599">
        <f t="shared" si="42"/>
        <v>0</v>
      </c>
      <c r="Z217" s="599">
        <f t="shared" si="43"/>
        <v>0</v>
      </c>
    </row>
    <row r="218" spans="1:26">
      <c r="A218" s="752" t="str">
        <f t="shared" si="44"/>
        <v/>
      </c>
      <c r="K218" s="755">
        <f t="shared" si="34"/>
        <v>0</v>
      </c>
      <c r="Q218" s="714">
        <f t="shared" si="35"/>
        <v>0</v>
      </c>
      <c r="S218" s="599">
        <f t="shared" si="36"/>
        <v>0</v>
      </c>
      <c r="T218" s="599">
        <f t="shared" si="37"/>
        <v>0</v>
      </c>
      <c r="U218" s="599">
        <f t="shared" si="38"/>
        <v>0</v>
      </c>
      <c r="V218" s="599">
        <f t="shared" si="39"/>
        <v>0</v>
      </c>
      <c r="W218" s="599">
        <f t="shared" si="40"/>
        <v>0</v>
      </c>
      <c r="X218" s="599">
        <f t="shared" si="41"/>
        <v>0</v>
      </c>
      <c r="Y218" s="599">
        <f t="shared" si="42"/>
        <v>0</v>
      </c>
      <c r="Z218" s="599">
        <f t="shared" si="43"/>
        <v>0</v>
      </c>
    </row>
    <row r="219" spans="1:26">
      <c r="A219" s="752" t="str">
        <f t="shared" si="44"/>
        <v/>
      </c>
      <c r="K219" s="755">
        <f t="shared" si="34"/>
        <v>0</v>
      </c>
      <c r="Q219" s="714">
        <f t="shared" si="35"/>
        <v>0</v>
      </c>
      <c r="S219" s="599">
        <f t="shared" si="36"/>
        <v>0</v>
      </c>
      <c r="T219" s="599">
        <f t="shared" si="37"/>
        <v>0</v>
      </c>
      <c r="U219" s="599">
        <f t="shared" si="38"/>
        <v>0</v>
      </c>
      <c r="V219" s="599">
        <f t="shared" si="39"/>
        <v>0</v>
      </c>
      <c r="W219" s="599">
        <f t="shared" si="40"/>
        <v>0</v>
      </c>
      <c r="X219" s="599">
        <f t="shared" si="41"/>
        <v>0</v>
      </c>
      <c r="Y219" s="599">
        <f t="shared" si="42"/>
        <v>0</v>
      </c>
      <c r="Z219" s="599">
        <f t="shared" si="43"/>
        <v>0</v>
      </c>
    </row>
    <row r="220" spans="1:26">
      <c r="A220" s="752" t="str">
        <f t="shared" si="44"/>
        <v/>
      </c>
      <c r="K220" s="755">
        <f t="shared" si="34"/>
        <v>0</v>
      </c>
      <c r="Q220" s="714">
        <f t="shared" si="35"/>
        <v>0</v>
      </c>
      <c r="S220" s="599">
        <f t="shared" si="36"/>
        <v>0</v>
      </c>
      <c r="T220" s="599">
        <f t="shared" si="37"/>
        <v>0</v>
      </c>
      <c r="U220" s="599">
        <f t="shared" si="38"/>
        <v>0</v>
      </c>
      <c r="V220" s="599">
        <f t="shared" si="39"/>
        <v>0</v>
      </c>
      <c r="W220" s="599">
        <f t="shared" si="40"/>
        <v>0</v>
      </c>
      <c r="X220" s="599">
        <f t="shared" si="41"/>
        <v>0</v>
      </c>
      <c r="Y220" s="599">
        <f t="shared" si="42"/>
        <v>0</v>
      </c>
      <c r="Z220" s="599">
        <f t="shared" si="43"/>
        <v>0</v>
      </c>
    </row>
    <row r="221" spans="1:26">
      <c r="A221" s="752" t="str">
        <f t="shared" si="44"/>
        <v/>
      </c>
      <c r="K221" s="755">
        <f t="shared" si="34"/>
        <v>0</v>
      </c>
      <c r="Q221" s="714">
        <f t="shared" si="35"/>
        <v>0</v>
      </c>
      <c r="S221" s="599">
        <f t="shared" si="36"/>
        <v>0</v>
      </c>
      <c r="T221" s="599">
        <f t="shared" si="37"/>
        <v>0</v>
      </c>
      <c r="U221" s="599">
        <f t="shared" si="38"/>
        <v>0</v>
      </c>
      <c r="V221" s="599">
        <f t="shared" si="39"/>
        <v>0</v>
      </c>
      <c r="W221" s="599">
        <f t="shared" si="40"/>
        <v>0</v>
      </c>
      <c r="X221" s="599">
        <f t="shared" si="41"/>
        <v>0</v>
      </c>
      <c r="Y221" s="599">
        <f t="shared" si="42"/>
        <v>0</v>
      </c>
      <c r="Z221" s="599">
        <f t="shared" si="43"/>
        <v>0</v>
      </c>
    </row>
    <row r="222" spans="1:26">
      <c r="A222" s="752" t="str">
        <f t="shared" si="44"/>
        <v/>
      </c>
      <c r="K222" s="755">
        <f t="shared" si="34"/>
        <v>0</v>
      </c>
      <c r="Q222" s="714">
        <f t="shared" si="35"/>
        <v>0</v>
      </c>
      <c r="S222" s="599">
        <f t="shared" si="36"/>
        <v>0</v>
      </c>
      <c r="T222" s="599">
        <f t="shared" si="37"/>
        <v>0</v>
      </c>
      <c r="U222" s="599">
        <f t="shared" si="38"/>
        <v>0</v>
      </c>
      <c r="V222" s="599">
        <f t="shared" si="39"/>
        <v>0</v>
      </c>
      <c r="W222" s="599">
        <f t="shared" si="40"/>
        <v>0</v>
      </c>
      <c r="X222" s="599">
        <f t="shared" si="41"/>
        <v>0</v>
      </c>
      <c r="Y222" s="599">
        <f t="shared" si="42"/>
        <v>0</v>
      </c>
      <c r="Z222" s="599">
        <f t="shared" si="43"/>
        <v>0</v>
      </c>
    </row>
    <row r="223" spans="1:26">
      <c r="A223" s="752" t="str">
        <f t="shared" si="44"/>
        <v/>
      </c>
      <c r="K223" s="755">
        <f t="shared" si="34"/>
        <v>0</v>
      </c>
      <c r="Q223" s="714">
        <f t="shared" si="35"/>
        <v>0</v>
      </c>
      <c r="S223" s="599">
        <f t="shared" si="36"/>
        <v>0</v>
      </c>
      <c r="T223" s="599">
        <f t="shared" si="37"/>
        <v>0</v>
      </c>
      <c r="U223" s="599">
        <f t="shared" si="38"/>
        <v>0</v>
      </c>
      <c r="V223" s="599">
        <f t="shared" si="39"/>
        <v>0</v>
      </c>
      <c r="W223" s="599">
        <f t="shared" si="40"/>
        <v>0</v>
      </c>
      <c r="X223" s="599">
        <f t="shared" si="41"/>
        <v>0</v>
      </c>
      <c r="Y223" s="599">
        <f t="shared" si="42"/>
        <v>0</v>
      </c>
      <c r="Z223" s="599">
        <f t="shared" si="43"/>
        <v>0</v>
      </c>
    </row>
    <row r="224" spans="1:26">
      <c r="A224" s="752" t="str">
        <f t="shared" si="44"/>
        <v/>
      </c>
      <c r="K224" s="755">
        <f t="shared" si="34"/>
        <v>0</v>
      </c>
      <c r="Q224" s="714">
        <f t="shared" si="35"/>
        <v>0</v>
      </c>
      <c r="S224" s="599">
        <f t="shared" si="36"/>
        <v>0</v>
      </c>
      <c r="T224" s="599">
        <f t="shared" si="37"/>
        <v>0</v>
      </c>
      <c r="U224" s="599">
        <f t="shared" si="38"/>
        <v>0</v>
      </c>
      <c r="V224" s="599">
        <f t="shared" si="39"/>
        <v>0</v>
      </c>
      <c r="W224" s="599">
        <f t="shared" si="40"/>
        <v>0</v>
      </c>
      <c r="X224" s="599">
        <f t="shared" si="41"/>
        <v>0</v>
      </c>
      <c r="Y224" s="599">
        <f t="shared" si="42"/>
        <v>0</v>
      </c>
      <c r="Z224" s="599">
        <f t="shared" si="43"/>
        <v>0</v>
      </c>
    </row>
    <row r="225" spans="1:26">
      <c r="A225" s="752" t="str">
        <f t="shared" si="44"/>
        <v/>
      </c>
      <c r="K225" s="755">
        <f t="shared" si="34"/>
        <v>0</v>
      </c>
      <c r="Q225" s="714">
        <f t="shared" si="35"/>
        <v>0</v>
      </c>
      <c r="S225" s="599">
        <f t="shared" si="36"/>
        <v>0</v>
      </c>
      <c r="T225" s="599">
        <f t="shared" si="37"/>
        <v>0</v>
      </c>
      <c r="U225" s="599">
        <f t="shared" si="38"/>
        <v>0</v>
      </c>
      <c r="V225" s="599">
        <f t="shared" si="39"/>
        <v>0</v>
      </c>
      <c r="W225" s="599">
        <f t="shared" si="40"/>
        <v>0</v>
      </c>
      <c r="X225" s="599">
        <f t="shared" si="41"/>
        <v>0</v>
      </c>
      <c r="Y225" s="599">
        <f t="shared" si="42"/>
        <v>0</v>
      </c>
      <c r="Z225" s="599">
        <f t="shared" si="43"/>
        <v>0</v>
      </c>
    </row>
    <row r="226" spans="1:26">
      <c r="A226" s="752" t="str">
        <f t="shared" si="44"/>
        <v/>
      </c>
      <c r="K226" s="755">
        <f t="shared" si="34"/>
        <v>0</v>
      </c>
      <c r="Q226" s="714">
        <f t="shared" si="35"/>
        <v>0</v>
      </c>
      <c r="S226" s="599">
        <f t="shared" si="36"/>
        <v>0</v>
      </c>
      <c r="T226" s="599">
        <f t="shared" si="37"/>
        <v>0</v>
      </c>
      <c r="U226" s="599">
        <f t="shared" si="38"/>
        <v>0</v>
      </c>
      <c r="V226" s="599">
        <f t="shared" si="39"/>
        <v>0</v>
      </c>
      <c r="W226" s="599">
        <f t="shared" si="40"/>
        <v>0</v>
      </c>
      <c r="X226" s="599">
        <f t="shared" si="41"/>
        <v>0</v>
      </c>
      <c r="Y226" s="599">
        <f t="shared" si="42"/>
        <v>0</v>
      </c>
      <c r="Z226" s="599">
        <f t="shared" si="43"/>
        <v>0</v>
      </c>
    </row>
    <row r="227" spans="1:26">
      <c r="A227" s="752" t="str">
        <f t="shared" si="44"/>
        <v/>
      </c>
      <c r="K227" s="755">
        <f t="shared" si="34"/>
        <v>0</v>
      </c>
      <c r="Q227" s="714">
        <f t="shared" si="35"/>
        <v>0</v>
      </c>
      <c r="S227" s="599">
        <f t="shared" si="36"/>
        <v>0</v>
      </c>
      <c r="T227" s="599">
        <f t="shared" si="37"/>
        <v>0</v>
      </c>
      <c r="U227" s="599">
        <f t="shared" si="38"/>
        <v>0</v>
      </c>
      <c r="V227" s="599">
        <f t="shared" si="39"/>
        <v>0</v>
      </c>
      <c r="W227" s="599">
        <f t="shared" si="40"/>
        <v>0</v>
      </c>
      <c r="X227" s="599">
        <f t="shared" si="41"/>
        <v>0</v>
      </c>
      <c r="Y227" s="599">
        <f t="shared" si="42"/>
        <v>0</v>
      </c>
      <c r="Z227" s="599">
        <f t="shared" si="43"/>
        <v>0</v>
      </c>
    </row>
    <row r="228" spans="1:26">
      <c r="A228" s="752" t="str">
        <f t="shared" si="44"/>
        <v/>
      </c>
      <c r="K228" s="755">
        <f t="shared" si="34"/>
        <v>0</v>
      </c>
      <c r="Q228" s="714">
        <f t="shared" si="35"/>
        <v>0</v>
      </c>
      <c r="S228" s="599">
        <f t="shared" si="36"/>
        <v>0</v>
      </c>
      <c r="T228" s="599">
        <f t="shared" si="37"/>
        <v>0</v>
      </c>
      <c r="U228" s="599">
        <f t="shared" si="38"/>
        <v>0</v>
      </c>
      <c r="V228" s="599">
        <f t="shared" si="39"/>
        <v>0</v>
      </c>
      <c r="W228" s="599">
        <f t="shared" si="40"/>
        <v>0</v>
      </c>
      <c r="X228" s="599">
        <f t="shared" si="41"/>
        <v>0</v>
      </c>
      <c r="Y228" s="599">
        <f t="shared" si="42"/>
        <v>0</v>
      </c>
      <c r="Z228" s="599">
        <f t="shared" si="43"/>
        <v>0</v>
      </c>
    </row>
    <row r="229" spans="1:26">
      <c r="A229" s="752" t="str">
        <f t="shared" si="44"/>
        <v/>
      </c>
      <c r="K229" s="755">
        <f t="shared" si="34"/>
        <v>0</v>
      </c>
      <c r="Q229" s="714">
        <f t="shared" si="35"/>
        <v>0</v>
      </c>
      <c r="S229" s="599">
        <f t="shared" si="36"/>
        <v>0</v>
      </c>
      <c r="T229" s="599">
        <f t="shared" si="37"/>
        <v>0</v>
      </c>
      <c r="U229" s="599">
        <f t="shared" si="38"/>
        <v>0</v>
      </c>
      <c r="V229" s="599">
        <f t="shared" si="39"/>
        <v>0</v>
      </c>
      <c r="W229" s="599">
        <f t="shared" si="40"/>
        <v>0</v>
      </c>
      <c r="X229" s="599">
        <f t="shared" si="41"/>
        <v>0</v>
      </c>
      <c r="Y229" s="599">
        <f t="shared" si="42"/>
        <v>0</v>
      </c>
      <c r="Z229" s="599">
        <f t="shared" si="43"/>
        <v>0</v>
      </c>
    </row>
    <row r="230" spans="1:26">
      <c r="A230" s="752" t="str">
        <f t="shared" si="44"/>
        <v/>
      </c>
      <c r="K230" s="755">
        <f t="shared" si="34"/>
        <v>0</v>
      </c>
      <c r="Q230" s="714">
        <f t="shared" si="35"/>
        <v>0</v>
      </c>
      <c r="S230" s="599">
        <f t="shared" si="36"/>
        <v>0</v>
      </c>
      <c r="T230" s="599">
        <f t="shared" si="37"/>
        <v>0</v>
      </c>
      <c r="U230" s="599">
        <f t="shared" si="38"/>
        <v>0</v>
      </c>
      <c r="V230" s="599">
        <f t="shared" si="39"/>
        <v>0</v>
      </c>
      <c r="W230" s="599">
        <f t="shared" si="40"/>
        <v>0</v>
      </c>
      <c r="X230" s="599">
        <f t="shared" si="41"/>
        <v>0</v>
      </c>
      <c r="Y230" s="599">
        <f t="shared" si="42"/>
        <v>0</v>
      </c>
      <c r="Z230" s="599">
        <f t="shared" si="43"/>
        <v>0</v>
      </c>
    </row>
    <row r="231" spans="1:26">
      <c r="A231" s="752" t="str">
        <f t="shared" si="44"/>
        <v/>
      </c>
      <c r="K231" s="755">
        <f t="shared" si="34"/>
        <v>0</v>
      </c>
      <c r="Q231" s="714">
        <f t="shared" si="35"/>
        <v>0</v>
      </c>
      <c r="S231" s="599">
        <f t="shared" si="36"/>
        <v>0</v>
      </c>
      <c r="T231" s="599">
        <f t="shared" si="37"/>
        <v>0</v>
      </c>
      <c r="U231" s="599">
        <f t="shared" si="38"/>
        <v>0</v>
      </c>
      <c r="V231" s="599">
        <f t="shared" si="39"/>
        <v>0</v>
      </c>
      <c r="W231" s="599">
        <f t="shared" si="40"/>
        <v>0</v>
      </c>
      <c r="X231" s="599">
        <f t="shared" si="41"/>
        <v>0</v>
      </c>
      <c r="Y231" s="599">
        <f t="shared" si="42"/>
        <v>0</v>
      </c>
      <c r="Z231" s="599">
        <f t="shared" si="43"/>
        <v>0</v>
      </c>
    </row>
    <row r="232" spans="1:26">
      <c r="A232" s="752" t="str">
        <f t="shared" si="44"/>
        <v/>
      </c>
      <c r="K232" s="755">
        <f t="shared" si="34"/>
        <v>0</v>
      </c>
      <c r="Q232" s="714">
        <f t="shared" si="35"/>
        <v>0</v>
      </c>
      <c r="S232" s="599">
        <f t="shared" si="36"/>
        <v>0</v>
      </c>
      <c r="T232" s="599">
        <f t="shared" si="37"/>
        <v>0</v>
      </c>
      <c r="U232" s="599">
        <f t="shared" si="38"/>
        <v>0</v>
      </c>
      <c r="V232" s="599">
        <f t="shared" si="39"/>
        <v>0</v>
      </c>
      <c r="W232" s="599">
        <f t="shared" si="40"/>
        <v>0</v>
      </c>
      <c r="X232" s="599">
        <f t="shared" si="41"/>
        <v>0</v>
      </c>
      <c r="Y232" s="599">
        <f t="shared" si="42"/>
        <v>0</v>
      </c>
      <c r="Z232" s="599">
        <f t="shared" si="43"/>
        <v>0</v>
      </c>
    </row>
    <row r="233" spans="1:26">
      <c r="A233" s="752" t="str">
        <f t="shared" si="44"/>
        <v/>
      </c>
      <c r="K233" s="755">
        <f t="shared" si="34"/>
        <v>0</v>
      </c>
      <c r="Q233" s="714">
        <f t="shared" si="35"/>
        <v>0</v>
      </c>
      <c r="S233" s="599">
        <f t="shared" si="36"/>
        <v>0</v>
      </c>
      <c r="T233" s="599">
        <f t="shared" si="37"/>
        <v>0</v>
      </c>
      <c r="U233" s="599">
        <f t="shared" si="38"/>
        <v>0</v>
      </c>
      <c r="V233" s="599">
        <f t="shared" si="39"/>
        <v>0</v>
      </c>
      <c r="W233" s="599">
        <f t="shared" si="40"/>
        <v>0</v>
      </c>
      <c r="X233" s="599">
        <f t="shared" si="41"/>
        <v>0</v>
      </c>
      <c r="Y233" s="599">
        <f t="shared" si="42"/>
        <v>0</v>
      </c>
      <c r="Z233" s="599">
        <f t="shared" si="43"/>
        <v>0</v>
      </c>
    </row>
    <row r="234" spans="1:26">
      <c r="A234" s="752" t="str">
        <f t="shared" si="44"/>
        <v/>
      </c>
      <c r="K234" s="755">
        <f t="shared" si="34"/>
        <v>0</v>
      </c>
      <c r="Q234" s="714">
        <f t="shared" si="35"/>
        <v>0</v>
      </c>
      <c r="S234" s="599">
        <f t="shared" si="36"/>
        <v>0</v>
      </c>
      <c r="T234" s="599">
        <f t="shared" si="37"/>
        <v>0</v>
      </c>
      <c r="U234" s="599">
        <f t="shared" si="38"/>
        <v>0</v>
      </c>
      <c r="V234" s="599">
        <f t="shared" si="39"/>
        <v>0</v>
      </c>
      <c r="W234" s="599">
        <f t="shared" si="40"/>
        <v>0</v>
      </c>
      <c r="X234" s="599">
        <f t="shared" si="41"/>
        <v>0</v>
      </c>
      <c r="Y234" s="599">
        <f t="shared" si="42"/>
        <v>0</v>
      </c>
      <c r="Z234" s="599">
        <f t="shared" si="43"/>
        <v>0</v>
      </c>
    </row>
    <row r="235" spans="1:26">
      <c r="A235" s="752" t="str">
        <f t="shared" si="44"/>
        <v/>
      </c>
      <c r="K235" s="755">
        <f t="shared" si="34"/>
        <v>0</v>
      </c>
      <c r="Q235" s="714">
        <f t="shared" si="35"/>
        <v>0</v>
      </c>
      <c r="S235" s="599">
        <f t="shared" si="36"/>
        <v>0</v>
      </c>
      <c r="T235" s="599">
        <f t="shared" si="37"/>
        <v>0</v>
      </c>
      <c r="U235" s="599">
        <f t="shared" si="38"/>
        <v>0</v>
      </c>
      <c r="V235" s="599">
        <f t="shared" si="39"/>
        <v>0</v>
      </c>
      <c r="W235" s="599">
        <f t="shared" si="40"/>
        <v>0</v>
      </c>
      <c r="X235" s="599">
        <f t="shared" si="41"/>
        <v>0</v>
      </c>
      <c r="Y235" s="599">
        <f t="shared" si="42"/>
        <v>0</v>
      </c>
      <c r="Z235" s="599">
        <f t="shared" si="43"/>
        <v>0</v>
      </c>
    </row>
    <row r="236" spans="1:26">
      <c r="A236" s="752" t="str">
        <f t="shared" si="44"/>
        <v/>
      </c>
      <c r="K236" s="755">
        <f t="shared" si="34"/>
        <v>0</v>
      </c>
      <c r="Q236" s="714">
        <f t="shared" si="35"/>
        <v>0</v>
      </c>
      <c r="S236" s="599">
        <f t="shared" si="36"/>
        <v>0</v>
      </c>
      <c r="T236" s="599">
        <f t="shared" si="37"/>
        <v>0</v>
      </c>
      <c r="U236" s="599">
        <f t="shared" si="38"/>
        <v>0</v>
      </c>
      <c r="V236" s="599">
        <f t="shared" si="39"/>
        <v>0</v>
      </c>
      <c r="W236" s="599">
        <f t="shared" si="40"/>
        <v>0</v>
      </c>
      <c r="X236" s="599">
        <f t="shared" si="41"/>
        <v>0</v>
      </c>
      <c r="Y236" s="599">
        <f t="shared" si="42"/>
        <v>0</v>
      </c>
      <c r="Z236" s="599">
        <f t="shared" si="43"/>
        <v>0</v>
      </c>
    </row>
    <row r="237" spans="1:26">
      <c r="A237" s="752" t="str">
        <f t="shared" si="44"/>
        <v/>
      </c>
      <c r="K237" s="755">
        <f t="shared" si="34"/>
        <v>0</v>
      </c>
      <c r="Q237" s="714">
        <f t="shared" si="35"/>
        <v>0</v>
      </c>
      <c r="S237" s="599">
        <f t="shared" si="36"/>
        <v>0</v>
      </c>
      <c r="T237" s="599">
        <f t="shared" si="37"/>
        <v>0</v>
      </c>
      <c r="U237" s="599">
        <f t="shared" si="38"/>
        <v>0</v>
      </c>
      <c r="V237" s="599">
        <f t="shared" si="39"/>
        <v>0</v>
      </c>
      <c r="W237" s="599">
        <f t="shared" si="40"/>
        <v>0</v>
      </c>
      <c r="X237" s="599">
        <f t="shared" si="41"/>
        <v>0</v>
      </c>
      <c r="Y237" s="599">
        <f t="shared" si="42"/>
        <v>0</v>
      </c>
      <c r="Z237" s="599">
        <f t="shared" si="43"/>
        <v>0</v>
      </c>
    </row>
    <row r="238" spans="1:26">
      <c r="A238" s="752" t="str">
        <f t="shared" si="44"/>
        <v/>
      </c>
      <c r="K238" s="755">
        <f t="shared" si="34"/>
        <v>0</v>
      </c>
      <c r="Q238" s="714">
        <f t="shared" si="35"/>
        <v>0</v>
      </c>
      <c r="S238" s="599">
        <f t="shared" si="36"/>
        <v>0</v>
      </c>
      <c r="T238" s="599">
        <f t="shared" si="37"/>
        <v>0</v>
      </c>
      <c r="U238" s="599">
        <f t="shared" si="38"/>
        <v>0</v>
      </c>
      <c r="V238" s="599">
        <f t="shared" si="39"/>
        <v>0</v>
      </c>
      <c r="W238" s="599">
        <f t="shared" si="40"/>
        <v>0</v>
      </c>
      <c r="X238" s="599">
        <f t="shared" si="41"/>
        <v>0</v>
      </c>
      <c r="Y238" s="599">
        <f t="shared" si="42"/>
        <v>0</v>
      </c>
      <c r="Z238" s="599">
        <f t="shared" si="43"/>
        <v>0</v>
      </c>
    </row>
    <row r="239" spans="1:26">
      <c r="A239" s="752" t="str">
        <f t="shared" si="44"/>
        <v/>
      </c>
      <c r="K239" s="755">
        <f t="shared" si="34"/>
        <v>0</v>
      </c>
      <c r="Q239" s="714">
        <f t="shared" si="35"/>
        <v>0</v>
      </c>
      <c r="S239" s="599">
        <f t="shared" si="36"/>
        <v>0</v>
      </c>
      <c r="T239" s="599">
        <f t="shared" si="37"/>
        <v>0</v>
      </c>
      <c r="U239" s="599">
        <f t="shared" si="38"/>
        <v>0</v>
      </c>
      <c r="V239" s="599">
        <f t="shared" si="39"/>
        <v>0</v>
      </c>
      <c r="W239" s="599">
        <f t="shared" si="40"/>
        <v>0</v>
      </c>
      <c r="X239" s="599">
        <f t="shared" si="41"/>
        <v>0</v>
      </c>
      <c r="Y239" s="599">
        <f t="shared" si="42"/>
        <v>0</v>
      </c>
      <c r="Z239" s="599">
        <f t="shared" si="43"/>
        <v>0</v>
      </c>
    </row>
    <row r="240" spans="1:26">
      <c r="A240" s="752" t="str">
        <f t="shared" si="44"/>
        <v/>
      </c>
      <c r="K240" s="755">
        <f t="shared" si="34"/>
        <v>0</v>
      </c>
      <c r="Q240" s="714">
        <f t="shared" si="35"/>
        <v>0</v>
      </c>
      <c r="S240" s="599">
        <f t="shared" si="36"/>
        <v>0</v>
      </c>
      <c r="T240" s="599">
        <f t="shared" si="37"/>
        <v>0</v>
      </c>
      <c r="U240" s="599">
        <f t="shared" si="38"/>
        <v>0</v>
      </c>
      <c r="V240" s="599">
        <f t="shared" si="39"/>
        <v>0</v>
      </c>
      <c r="W240" s="599">
        <f t="shared" si="40"/>
        <v>0</v>
      </c>
      <c r="X240" s="599">
        <f t="shared" si="41"/>
        <v>0</v>
      </c>
      <c r="Y240" s="599">
        <f t="shared" si="42"/>
        <v>0</v>
      </c>
      <c r="Z240" s="599">
        <f t="shared" si="43"/>
        <v>0</v>
      </c>
    </row>
    <row r="241" spans="1:26">
      <c r="A241" s="752" t="str">
        <f t="shared" si="44"/>
        <v/>
      </c>
      <c r="K241" s="755">
        <f t="shared" si="34"/>
        <v>0</v>
      </c>
      <c r="Q241" s="714">
        <f t="shared" si="35"/>
        <v>0</v>
      </c>
      <c r="S241" s="599">
        <f t="shared" si="36"/>
        <v>0</v>
      </c>
      <c r="T241" s="599">
        <f t="shared" si="37"/>
        <v>0</v>
      </c>
      <c r="U241" s="599">
        <f t="shared" si="38"/>
        <v>0</v>
      </c>
      <c r="V241" s="599">
        <f t="shared" si="39"/>
        <v>0</v>
      </c>
      <c r="W241" s="599">
        <f t="shared" si="40"/>
        <v>0</v>
      </c>
      <c r="X241" s="599">
        <f t="shared" si="41"/>
        <v>0</v>
      </c>
      <c r="Y241" s="599">
        <f t="shared" si="42"/>
        <v>0</v>
      </c>
      <c r="Z241" s="599">
        <f t="shared" si="43"/>
        <v>0</v>
      </c>
    </row>
    <row r="242" spans="1:26">
      <c r="A242" s="752" t="str">
        <f t="shared" si="44"/>
        <v/>
      </c>
      <c r="K242" s="755">
        <f t="shared" si="34"/>
        <v>0</v>
      </c>
      <c r="Q242" s="714">
        <f t="shared" si="35"/>
        <v>0</v>
      </c>
      <c r="S242" s="599">
        <f t="shared" si="36"/>
        <v>0</v>
      </c>
      <c r="T242" s="599">
        <f t="shared" si="37"/>
        <v>0</v>
      </c>
      <c r="U242" s="599">
        <f t="shared" si="38"/>
        <v>0</v>
      </c>
      <c r="V242" s="599">
        <f t="shared" si="39"/>
        <v>0</v>
      </c>
      <c r="W242" s="599">
        <f t="shared" si="40"/>
        <v>0</v>
      </c>
      <c r="X242" s="599">
        <f t="shared" si="41"/>
        <v>0</v>
      </c>
      <c r="Y242" s="599">
        <f t="shared" si="42"/>
        <v>0</v>
      </c>
      <c r="Z242" s="599">
        <f t="shared" si="43"/>
        <v>0</v>
      </c>
    </row>
    <row r="243" spans="1:26">
      <c r="A243" s="752" t="str">
        <f t="shared" si="44"/>
        <v/>
      </c>
      <c r="K243" s="755">
        <f t="shared" si="34"/>
        <v>0</v>
      </c>
      <c r="Q243" s="714">
        <f t="shared" si="35"/>
        <v>0</v>
      </c>
      <c r="S243" s="599">
        <f t="shared" si="36"/>
        <v>0</v>
      </c>
      <c r="T243" s="599">
        <f t="shared" si="37"/>
        <v>0</v>
      </c>
      <c r="U243" s="599">
        <f t="shared" si="38"/>
        <v>0</v>
      </c>
      <c r="V243" s="599">
        <f t="shared" si="39"/>
        <v>0</v>
      </c>
      <c r="W243" s="599">
        <f t="shared" si="40"/>
        <v>0</v>
      </c>
      <c r="X243" s="599">
        <f t="shared" si="41"/>
        <v>0</v>
      </c>
      <c r="Y243" s="599">
        <f t="shared" si="42"/>
        <v>0</v>
      </c>
      <c r="Z243" s="599">
        <f t="shared" si="43"/>
        <v>0</v>
      </c>
    </row>
    <row r="244" spans="1:26">
      <c r="A244" s="752" t="str">
        <f t="shared" si="44"/>
        <v/>
      </c>
      <c r="K244" s="755">
        <f t="shared" si="34"/>
        <v>0</v>
      </c>
      <c r="Q244" s="714">
        <f t="shared" si="35"/>
        <v>0</v>
      </c>
      <c r="S244" s="599">
        <f t="shared" si="36"/>
        <v>0</v>
      </c>
      <c r="T244" s="599">
        <f t="shared" si="37"/>
        <v>0</v>
      </c>
      <c r="U244" s="599">
        <f t="shared" si="38"/>
        <v>0</v>
      </c>
      <c r="V244" s="599">
        <f t="shared" si="39"/>
        <v>0</v>
      </c>
      <c r="W244" s="599">
        <f t="shared" si="40"/>
        <v>0</v>
      </c>
      <c r="X244" s="599">
        <f t="shared" si="41"/>
        <v>0</v>
      </c>
      <c r="Y244" s="599">
        <f t="shared" si="42"/>
        <v>0</v>
      </c>
      <c r="Z244" s="599">
        <f t="shared" si="43"/>
        <v>0</v>
      </c>
    </row>
    <row r="245" spans="1:26">
      <c r="A245" s="752" t="str">
        <f t="shared" si="44"/>
        <v/>
      </c>
      <c r="K245" s="755">
        <f t="shared" si="34"/>
        <v>0</v>
      </c>
      <c r="Q245" s="714">
        <f t="shared" si="35"/>
        <v>0</v>
      </c>
      <c r="S245" s="599">
        <f t="shared" si="36"/>
        <v>0</v>
      </c>
      <c r="T245" s="599">
        <f t="shared" si="37"/>
        <v>0</v>
      </c>
      <c r="U245" s="599">
        <f t="shared" si="38"/>
        <v>0</v>
      </c>
      <c r="V245" s="599">
        <f t="shared" si="39"/>
        <v>0</v>
      </c>
      <c r="W245" s="599">
        <f t="shared" si="40"/>
        <v>0</v>
      </c>
      <c r="X245" s="599">
        <f t="shared" si="41"/>
        <v>0</v>
      </c>
      <c r="Y245" s="599">
        <f t="shared" si="42"/>
        <v>0</v>
      </c>
      <c r="Z245" s="599">
        <f t="shared" si="43"/>
        <v>0</v>
      </c>
    </row>
    <row r="246" spans="1:26">
      <c r="A246" s="752" t="str">
        <f t="shared" si="44"/>
        <v/>
      </c>
      <c r="K246" s="755">
        <f t="shared" si="34"/>
        <v>0</v>
      </c>
      <c r="Q246" s="714">
        <f t="shared" si="35"/>
        <v>0</v>
      </c>
      <c r="S246" s="599">
        <f t="shared" si="36"/>
        <v>0</v>
      </c>
      <c r="T246" s="599">
        <f t="shared" si="37"/>
        <v>0</v>
      </c>
      <c r="U246" s="599">
        <f t="shared" si="38"/>
        <v>0</v>
      </c>
      <c r="V246" s="599">
        <f t="shared" si="39"/>
        <v>0</v>
      </c>
      <c r="W246" s="599">
        <f t="shared" si="40"/>
        <v>0</v>
      </c>
      <c r="X246" s="599">
        <f t="shared" si="41"/>
        <v>0</v>
      </c>
      <c r="Y246" s="599">
        <f t="shared" si="42"/>
        <v>0</v>
      </c>
      <c r="Z246" s="599">
        <f t="shared" si="43"/>
        <v>0</v>
      </c>
    </row>
    <row r="247" spans="1:26">
      <c r="A247" s="752" t="str">
        <f t="shared" si="44"/>
        <v/>
      </c>
      <c r="K247" s="755">
        <f t="shared" si="34"/>
        <v>0</v>
      </c>
      <c r="Q247" s="714">
        <f t="shared" si="35"/>
        <v>0</v>
      </c>
      <c r="S247" s="599">
        <f t="shared" si="36"/>
        <v>0</v>
      </c>
      <c r="T247" s="599">
        <f t="shared" si="37"/>
        <v>0</v>
      </c>
      <c r="U247" s="599">
        <f t="shared" si="38"/>
        <v>0</v>
      </c>
      <c r="V247" s="599">
        <f t="shared" si="39"/>
        <v>0</v>
      </c>
      <c r="W247" s="599">
        <f t="shared" si="40"/>
        <v>0</v>
      </c>
      <c r="X247" s="599">
        <f t="shared" si="41"/>
        <v>0</v>
      </c>
      <c r="Y247" s="599">
        <f t="shared" si="42"/>
        <v>0</v>
      </c>
      <c r="Z247" s="599">
        <f t="shared" si="43"/>
        <v>0</v>
      </c>
    </row>
    <row r="248" spans="1:26">
      <c r="A248" s="752" t="str">
        <f t="shared" si="44"/>
        <v/>
      </c>
      <c r="K248" s="755">
        <f t="shared" si="34"/>
        <v>0</v>
      </c>
      <c r="Q248" s="714">
        <f t="shared" si="35"/>
        <v>0</v>
      </c>
      <c r="S248" s="599">
        <f t="shared" si="36"/>
        <v>0</v>
      </c>
      <c r="T248" s="599">
        <f t="shared" si="37"/>
        <v>0</v>
      </c>
      <c r="U248" s="599">
        <f t="shared" si="38"/>
        <v>0</v>
      </c>
      <c r="V248" s="599">
        <f t="shared" si="39"/>
        <v>0</v>
      </c>
      <c r="W248" s="599">
        <f t="shared" si="40"/>
        <v>0</v>
      </c>
      <c r="X248" s="599">
        <f t="shared" si="41"/>
        <v>0</v>
      </c>
      <c r="Y248" s="599">
        <f t="shared" si="42"/>
        <v>0</v>
      </c>
      <c r="Z248" s="599">
        <f t="shared" si="43"/>
        <v>0</v>
      </c>
    </row>
    <row r="249" spans="1:26">
      <c r="A249" s="752" t="str">
        <f t="shared" si="44"/>
        <v/>
      </c>
      <c r="K249" s="755">
        <f t="shared" si="34"/>
        <v>0</v>
      </c>
      <c r="Q249" s="714">
        <f t="shared" si="35"/>
        <v>0</v>
      </c>
      <c r="S249" s="599">
        <f t="shared" si="36"/>
        <v>0</v>
      </c>
      <c r="T249" s="599">
        <f t="shared" si="37"/>
        <v>0</v>
      </c>
      <c r="U249" s="599">
        <f t="shared" si="38"/>
        <v>0</v>
      </c>
      <c r="V249" s="599">
        <f t="shared" si="39"/>
        <v>0</v>
      </c>
      <c r="W249" s="599">
        <f t="shared" si="40"/>
        <v>0</v>
      </c>
      <c r="X249" s="599">
        <f t="shared" si="41"/>
        <v>0</v>
      </c>
      <c r="Y249" s="599">
        <f t="shared" si="42"/>
        <v>0</v>
      </c>
      <c r="Z249" s="599">
        <f t="shared" si="43"/>
        <v>0</v>
      </c>
    </row>
    <row r="250" spans="1:26">
      <c r="A250" s="752" t="str">
        <f t="shared" si="44"/>
        <v/>
      </c>
      <c r="K250" s="755">
        <f t="shared" si="34"/>
        <v>0</v>
      </c>
      <c r="Q250" s="714">
        <f t="shared" si="35"/>
        <v>0</v>
      </c>
      <c r="S250" s="599">
        <f t="shared" si="36"/>
        <v>0</v>
      </c>
      <c r="T250" s="599">
        <f t="shared" si="37"/>
        <v>0</v>
      </c>
      <c r="U250" s="599">
        <f t="shared" si="38"/>
        <v>0</v>
      </c>
      <c r="V250" s="599">
        <f t="shared" si="39"/>
        <v>0</v>
      </c>
      <c r="W250" s="599">
        <f t="shared" si="40"/>
        <v>0</v>
      </c>
      <c r="X250" s="599">
        <f t="shared" si="41"/>
        <v>0</v>
      </c>
      <c r="Y250" s="599">
        <f t="shared" si="42"/>
        <v>0</v>
      </c>
      <c r="Z250" s="599">
        <f t="shared" si="43"/>
        <v>0</v>
      </c>
    </row>
    <row r="251" spans="1:26">
      <c r="A251" s="752" t="str">
        <f t="shared" si="44"/>
        <v/>
      </c>
      <c r="K251" s="755">
        <f t="shared" si="34"/>
        <v>0</v>
      </c>
      <c r="Q251" s="714">
        <f t="shared" si="35"/>
        <v>0</v>
      </c>
      <c r="S251" s="599">
        <f t="shared" si="36"/>
        <v>0</v>
      </c>
      <c r="T251" s="599">
        <f t="shared" si="37"/>
        <v>0</v>
      </c>
      <c r="U251" s="599">
        <f t="shared" si="38"/>
        <v>0</v>
      </c>
      <c r="V251" s="599">
        <f t="shared" si="39"/>
        <v>0</v>
      </c>
      <c r="W251" s="599">
        <f t="shared" si="40"/>
        <v>0</v>
      </c>
      <c r="X251" s="599">
        <f t="shared" si="41"/>
        <v>0</v>
      </c>
      <c r="Y251" s="599">
        <f t="shared" si="42"/>
        <v>0</v>
      </c>
      <c r="Z251" s="599">
        <f t="shared" si="43"/>
        <v>0</v>
      </c>
    </row>
    <row r="252" spans="1:26">
      <c r="A252" s="752" t="str">
        <f t="shared" si="44"/>
        <v/>
      </c>
      <c r="K252" s="755">
        <f t="shared" si="34"/>
        <v>0</v>
      </c>
      <c r="Q252" s="714">
        <f t="shared" si="35"/>
        <v>0</v>
      </c>
      <c r="S252" s="599">
        <f t="shared" si="36"/>
        <v>0</v>
      </c>
      <c r="T252" s="599">
        <f t="shared" si="37"/>
        <v>0</v>
      </c>
      <c r="U252" s="599">
        <f t="shared" si="38"/>
        <v>0</v>
      </c>
      <c r="V252" s="599">
        <f t="shared" si="39"/>
        <v>0</v>
      </c>
      <c r="W252" s="599">
        <f t="shared" si="40"/>
        <v>0</v>
      </c>
      <c r="X252" s="599">
        <f t="shared" si="41"/>
        <v>0</v>
      </c>
      <c r="Y252" s="599">
        <f t="shared" si="42"/>
        <v>0</v>
      </c>
      <c r="Z252" s="599">
        <f t="shared" si="43"/>
        <v>0</v>
      </c>
    </row>
    <row r="253" spans="1:26">
      <c r="A253" s="752" t="str">
        <f t="shared" si="44"/>
        <v/>
      </c>
      <c r="K253" s="755">
        <f t="shared" si="34"/>
        <v>0</v>
      </c>
      <c r="Q253" s="714">
        <f t="shared" si="35"/>
        <v>0</v>
      </c>
      <c r="S253" s="599">
        <f t="shared" si="36"/>
        <v>0</v>
      </c>
      <c r="T253" s="599">
        <f t="shared" si="37"/>
        <v>0</v>
      </c>
      <c r="U253" s="599">
        <f t="shared" si="38"/>
        <v>0</v>
      </c>
      <c r="V253" s="599">
        <f t="shared" si="39"/>
        <v>0</v>
      </c>
      <c r="W253" s="599">
        <f t="shared" si="40"/>
        <v>0</v>
      </c>
      <c r="X253" s="599">
        <f t="shared" si="41"/>
        <v>0</v>
      </c>
      <c r="Y253" s="599">
        <f t="shared" si="42"/>
        <v>0</v>
      </c>
      <c r="Z253" s="599">
        <f t="shared" si="43"/>
        <v>0</v>
      </c>
    </row>
    <row r="254" spans="1:26">
      <c r="A254" s="752" t="str">
        <f t="shared" si="44"/>
        <v/>
      </c>
      <c r="K254" s="755">
        <f t="shared" si="34"/>
        <v>0</v>
      </c>
      <c r="Q254" s="714">
        <f t="shared" si="35"/>
        <v>0</v>
      </c>
      <c r="S254" s="599">
        <f t="shared" si="36"/>
        <v>0</v>
      </c>
      <c r="T254" s="599">
        <f t="shared" si="37"/>
        <v>0</v>
      </c>
      <c r="U254" s="599">
        <f t="shared" si="38"/>
        <v>0</v>
      </c>
      <c r="V254" s="599">
        <f t="shared" si="39"/>
        <v>0</v>
      </c>
      <c r="W254" s="599">
        <f t="shared" si="40"/>
        <v>0</v>
      </c>
      <c r="X254" s="599">
        <f t="shared" si="41"/>
        <v>0</v>
      </c>
      <c r="Y254" s="599">
        <f t="shared" si="42"/>
        <v>0</v>
      </c>
      <c r="Z254" s="599">
        <f t="shared" si="43"/>
        <v>0</v>
      </c>
    </row>
    <row r="255" spans="1:26">
      <c r="A255" s="752" t="str">
        <f t="shared" si="44"/>
        <v/>
      </c>
      <c r="K255" s="755">
        <f t="shared" si="34"/>
        <v>0</v>
      </c>
      <c r="Q255" s="714">
        <f t="shared" si="35"/>
        <v>0</v>
      </c>
      <c r="S255" s="599">
        <f t="shared" si="36"/>
        <v>0</v>
      </c>
      <c r="T255" s="599">
        <f t="shared" si="37"/>
        <v>0</v>
      </c>
      <c r="U255" s="599">
        <f t="shared" si="38"/>
        <v>0</v>
      </c>
      <c r="V255" s="599">
        <f t="shared" si="39"/>
        <v>0</v>
      </c>
      <c r="W255" s="599">
        <f t="shared" si="40"/>
        <v>0</v>
      </c>
      <c r="X255" s="599">
        <f t="shared" si="41"/>
        <v>0</v>
      </c>
      <c r="Y255" s="599">
        <f t="shared" si="42"/>
        <v>0</v>
      </c>
      <c r="Z255" s="599">
        <f t="shared" si="43"/>
        <v>0</v>
      </c>
    </row>
    <row r="256" spans="1:26">
      <c r="A256" s="752" t="str">
        <f t="shared" si="44"/>
        <v/>
      </c>
      <c r="K256" s="755">
        <f t="shared" si="34"/>
        <v>0</v>
      </c>
      <c r="Q256" s="714">
        <f t="shared" si="35"/>
        <v>0</v>
      </c>
      <c r="S256" s="599">
        <f t="shared" si="36"/>
        <v>0</v>
      </c>
      <c r="T256" s="599">
        <f t="shared" si="37"/>
        <v>0</v>
      </c>
      <c r="U256" s="599">
        <f t="shared" si="38"/>
        <v>0</v>
      </c>
      <c r="V256" s="599">
        <f t="shared" si="39"/>
        <v>0</v>
      </c>
      <c r="W256" s="599">
        <f t="shared" si="40"/>
        <v>0</v>
      </c>
      <c r="X256" s="599">
        <f t="shared" si="41"/>
        <v>0</v>
      </c>
      <c r="Y256" s="599">
        <f t="shared" si="42"/>
        <v>0</v>
      </c>
      <c r="Z256" s="599">
        <f t="shared" si="43"/>
        <v>0</v>
      </c>
    </row>
    <row r="257" spans="1:26">
      <c r="A257" s="752" t="str">
        <f t="shared" si="44"/>
        <v/>
      </c>
      <c r="K257" s="755">
        <f t="shared" si="34"/>
        <v>0</v>
      </c>
      <c r="Q257" s="714">
        <f t="shared" si="35"/>
        <v>0</v>
      </c>
      <c r="S257" s="599">
        <f t="shared" si="36"/>
        <v>0</v>
      </c>
      <c r="T257" s="599">
        <f t="shared" si="37"/>
        <v>0</v>
      </c>
      <c r="U257" s="599">
        <f t="shared" si="38"/>
        <v>0</v>
      </c>
      <c r="V257" s="599">
        <f t="shared" si="39"/>
        <v>0</v>
      </c>
      <c r="W257" s="599">
        <f t="shared" si="40"/>
        <v>0</v>
      </c>
      <c r="X257" s="599">
        <f t="shared" si="41"/>
        <v>0</v>
      </c>
      <c r="Y257" s="599">
        <f t="shared" si="42"/>
        <v>0</v>
      </c>
      <c r="Z257" s="599">
        <f t="shared" si="43"/>
        <v>0</v>
      </c>
    </row>
    <row r="258" spans="1:26">
      <c r="A258" s="752" t="str">
        <f t="shared" si="44"/>
        <v/>
      </c>
      <c r="K258" s="755">
        <f t="shared" si="34"/>
        <v>0</v>
      </c>
      <c r="Q258" s="714">
        <f t="shared" si="35"/>
        <v>0</v>
      </c>
      <c r="S258" s="599">
        <f t="shared" si="36"/>
        <v>0</v>
      </c>
      <c r="T258" s="599">
        <f t="shared" si="37"/>
        <v>0</v>
      </c>
      <c r="U258" s="599">
        <f t="shared" si="38"/>
        <v>0</v>
      </c>
      <c r="V258" s="599">
        <f t="shared" si="39"/>
        <v>0</v>
      </c>
      <c r="W258" s="599">
        <f t="shared" si="40"/>
        <v>0</v>
      </c>
      <c r="X258" s="599">
        <f t="shared" si="41"/>
        <v>0</v>
      </c>
      <c r="Y258" s="599">
        <f t="shared" si="42"/>
        <v>0</v>
      </c>
      <c r="Z258" s="599">
        <f t="shared" si="43"/>
        <v>0</v>
      </c>
    </row>
    <row r="259" spans="1:26">
      <c r="A259" s="752" t="str">
        <f t="shared" si="44"/>
        <v/>
      </c>
      <c r="K259" s="755">
        <f t="shared" si="34"/>
        <v>0</v>
      </c>
      <c r="Q259" s="714">
        <f t="shared" si="35"/>
        <v>0</v>
      </c>
      <c r="S259" s="599">
        <f t="shared" si="36"/>
        <v>0</v>
      </c>
      <c r="T259" s="599">
        <f t="shared" si="37"/>
        <v>0</v>
      </c>
      <c r="U259" s="599">
        <f t="shared" si="38"/>
        <v>0</v>
      </c>
      <c r="V259" s="599">
        <f t="shared" si="39"/>
        <v>0</v>
      </c>
      <c r="W259" s="599">
        <f t="shared" si="40"/>
        <v>0</v>
      </c>
      <c r="X259" s="599">
        <f t="shared" si="41"/>
        <v>0</v>
      </c>
      <c r="Y259" s="599">
        <f t="shared" si="42"/>
        <v>0</v>
      </c>
      <c r="Z259" s="599">
        <f t="shared" si="43"/>
        <v>0</v>
      </c>
    </row>
    <row r="260" spans="1:26">
      <c r="A260" s="752" t="str">
        <f t="shared" si="44"/>
        <v/>
      </c>
      <c r="K260" s="755">
        <f t="shared" si="34"/>
        <v>0</v>
      </c>
      <c r="Q260" s="714">
        <f t="shared" si="35"/>
        <v>0</v>
      </c>
      <c r="S260" s="599">
        <f t="shared" si="36"/>
        <v>0</v>
      </c>
      <c r="T260" s="599">
        <f t="shared" si="37"/>
        <v>0</v>
      </c>
      <c r="U260" s="599">
        <f t="shared" si="38"/>
        <v>0</v>
      </c>
      <c r="V260" s="599">
        <f t="shared" si="39"/>
        <v>0</v>
      </c>
      <c r="W260" s="599">
        <f t="shared" si="40"/>
        <v>0</v>
      </c>
      <c r="X260" s="599">
        <f t="shared" si="41"/>
        <v>0</v>
      </c>
      <c r="Y260" s="599">
        <f t="shared" si="42"/>
        <v>0</v>
      </c>
      <c r="Z260" s="599">
        <f t="shared" si="43"/>
        <v>0</v>
      </c>
    </row>
    <row r="261" spans="1:26">
      <c r="A261" s="752" t="str">
        <f t="shared" si="44"/>
        <v/>
      </c>
      <c r="K261" s="755">
        <f t="shared" si="34"/>
        <v>0</v>
      </c>
      <c r="Q261" s="714">
        <f t="shared" si="35"/>
        <v>0</v>
      </c>
      <c r="S261" s="599">
        <f t="shared" si="36"/>
        <v>0</v>
      </c>
      <c r="T261" s="599">
        <f t="shared" si="37"/>
        <v>0</v>
      </c>
      <c r="U261" s="599">
        <f t="shared" si="38"/>
        <v>0</v>
      </c>
      <c r="V261" s="599">
        <f t="shared" si="39"/>
        <v>0</v>
      </c>
      <c r="W261" s="599">
        <f t="shared" si="40"/>
        <v>0</v>
      </c>
      <c r="X261" s="599">
        <f t="shared" si="41"/>
        <v>0</v>
      </c>
      <c r="Y261" s="599">
        <f t="shared" si="42"/>
        <v>0</v>
      </c>
      <c r="Z261" s="599">
        <f t="shared" si="43"/>
        <v>0</v>
      </c>
    </row>
    <row r="262" spans="1:26">
      <c r="A262" s="752" t="str">
        <f t="shared" si="44"/>
        <v/>
      </c>
      <c r="K262" s="755">
        <f t="shared" si="34"/>
        <v>0</v>
      </c>
      <c r="Q262" s="714">
        <f t="shared" si="35"/>
        <v>0</v>
      </c>
      <c r="S262" s="599">
        <f t="shared" si="36"/>
        <v>0</v>
      </c>
      <c r="T262" s="599">
        <f t="shared" si="37"/>
        <v>0</v>
      </c>
      <c r="U262" s="599">
        <f t="shared" si="38"/>
        <v>0</v>
      </c>
      <c r="V262" s="599">
        <f t="shared" si="39"/>
        <v>0</v>
      </c>
      <c r="W262" s="599">
        <f t="shared" si="40"/>
        <v>0</v>
      </c>
      <c r="X262" s="599">
        <f t="shared" si="41"/>
        <v>0</v>
      </c>
      <c r="Y262" s="599">
        <f t="shared" si="42"/>
        <v>0</v>
      </c>
      <c r="Z262" s="599">
        <f t="shared" si="43"/>
        <v>0</v>
      </c>
    </row>
    <row r="263" spans="1:26">
      <c r="A263" s="752" t="str">
        <f t="shared" si="44"/>
        <v/>
      </c>
      <c r="K263" s="755">
        <f t="shared" si="34"/>
        <v>0</v>
      </c>
      <c r="Q263" s="714">
        <f t="shared" si="35"/>
        <v>0</v>
      </c>
      <c r="S263" s="599">
        <f t="shared" si="36"/>
        <v>0</v>
      </c>
      <c r="T263" s="599">
        <f t="shared" si="37"/>
        <v>0</v>
      </c>
      <c r="U263" s="599">
        <f t="shared" si="38"/>
        <v>0</v>
      </c>
      <c r="V263" s="599">
        <f t="shared" si="39"/>
        <v>0</v>
      </c>
      <c r="W263" s="599">
        <f t="shared" si="40"/>
        <v>0</v>
      </c>
      <c r="X263" s="599">
        <f t="shared" si="41"/>
        <v>0</v>
      </c>
      <c r="Y263" s="599">
        <f t="shared" si="42"/>
        <v>0</v>
      </c>
      <c r="Z263" s="599">
        <f t="shared" si="43"/>
        <v>0</v>
      </c>
    </row>
    <row r="264" spans="1:26">
      <c r="A264" s="752" t="str">
        <f t="shared" si="44"/>
        <v/>
      </c>
      <c r="K264" s="755">
        <f t="shared" si="34"/>
        <v>0</v>
      </c>
      <c r="Q264" s="714">
        <f t="shared" si="35"/>
        <v>0</v>
      </c>
      <c r="S264" s="599">
        <f t="shared" si="36"/>
        <v>0</v>
      </c>
      <c r="T264" s="599">
        <f t="shared" si="37"/>
        <v>0</v>
      </c>
      <c r="U264" s="599">
        <f t="shared" si="38"/>
        <v>0</v>
      </c>
      <c r="V264" s="599">
        <f t="shared" si="39"/>
        <v>0</v>
      </c>
      <c r="W264" s="599">
        <f t="shared" si="40"/>
        <v>0</v>
      </c>
      <c r="X264" s="599">
        <f t="shared" si="41"/>
        <v>0</v>
      </c>
      <c r="Y264" s="599">
        <f t="shared" si="42"/>
        <v>0</v>
      </c>
      <c r="Z264" s="599">
        <f t="shared" si="43"/>
        <v>0</v>
      </c>
    </row>
    <row r="265" spans="1:26">
      <c r="A265" s="752" t="str">
        <f t="shared" si="44"/>
        <v/>
      </c>
      <c r="K265" s="755">
        <f t="shared" si="34"/>
        <v>0</v>
      </c>
      <c r="Q265" s="714">
        <f t="shared" si="35"/>
        <v>0</v>
      </c>
      <c r="S265" s="599">
        <f t="shared" si="36"/>
        <v>0</v>
      </c>
      <c r="T265" s="599">
        <f t="shared" si="37"/>
        <v>0</v>
      </c>
      <c r="U265" s="599">
        <f t="shared" si="38"/>
        <v>0</v>
      </c>
      <c r="V265" s="599">
        <f t="shared" si="39"/>
        <v>0</v>
      </c>
      <c r="W265" s="599">
        <f t="shared" si="40"/>
        <v>0</v>
      </c>
      <c r="X265" s="599">
        <f t="shared" si="41"/>
        <v>0</v>
      </c>
      <c r="Y265" s="599">
        <f t="shared" si="42"/>
        <v>0</v>
      </c>
      <c r="Z265" s="599">
        <f t="shared" si="43"/>
        <v>0</v>
      </c>
    </row>
    <row r="266" spans="1:26">
      <c r="A266" s="752" t="str">
        <f t="shared" si="44"/>
        <v/>
      </c>
      <c r="K266" s="755">
        <f t="shared" si="34"/>
        <v>0</v>
      </c>
      <c r="Q266" s="714">
        <f t="shared" si="35"/>
        <v>0</v>
      </c>
      <c r="S266" s="599">
        <f t="shared" si="36"/>
        <v>0</v>
      </c>
      <c r="T266" s="599">
        <f t="shared" si="37"/>
        <v>0</v>
      </c>
      <c r="U266" s="599">
        <f t="shared" si="38"/>
        <v>0</v>
      </c>
      <c r="V266" s="599">
        <f t="shared" si="39"/>
        <v>0</v>
      </c>
      <c r="W266" s="599">
        <f t="shared" si="40"/>
        <v>0</v>
      </c>
      <c r="X266" s="599">
        <f t="shared" si="41"/>
        <v>0</v>
      </c>
      <c r="Y266" s="599">
        <f t="shared" si="42"/>
        <v>0</v>
      </c>
      <c r="Z266" s="599">
        <f t="shared" si="43"/>
        <v>0</v>
      </c>
    </row>
    <row r="267" spans="1:26">
      <c r="A267" s="752" t="str">
        <f t="shared" si="44"/>
        <v/>
      </c>
      <c r="K267" s="755">
        <f t="shared" si="34"/>
        <v>0</v>
      </c>
      <c r="Q267" s="714">
        <f t="shared" si="35"/>
        <v>0</v>
      </c>
      <c r="S267" s="599">
        <f t="shared" si="36"/>
        <v>0</v>
      </c>
      <c r="T267" s="599">
        <f t="shared" si="37"/>
        <v>0</v>
      </c>
      <c r="U267" s="599">
        <f t="shared" si="38"/>
        <v>0</v>
      </c>
      <c r="V267" s="599">
        <f t="shared" si="39"/>
        <v>0</v>
      </c>
      <c r="W267" s="599">
        <f t="shared" si="40"/>
        <v>0</v>
      </c>
      <c r="X267" s="599">
        <f t="shared" si="41"/>
        <v>0</v>
      </c>
      <c r="Y267" s="599">
        <f t="shared" si="42"/>
        <v>0</v>
      </c>
      <c r="Z267" s="599">
        <f t="shared" si="43"/>
        <v>0</v>
      </c>
    </row>
    <row r="268" spans="1:26">
      <c r="A268" s="752" t="str">
        <f t="shared" si="44"/>
        <v/>
      </c>
      <c r="K268" s="755">
        <f t="shared" si="34"/>
        <v>0</v>
      </c>
      <c r="Q268" s="714">
        <f t="shared" si="35"/>
        <v>0</v>
      </c>
      <c r="S268" s="599">
        <f t="shared" si="36"/>
        <v>0</v>
      </c>
      <c r="T268" s="599">
        <f t="shared" si="37"/>
        <v>0</v>
      </c>
      <c r="U268" s="599">
        <f t="shared" si="38"/>
        <v>0</v>
      </c>
      <c r="V268" s="599">
        <f t="shared" si="39"/>
        <v>0</v>
      </c>
      <c r="W268" s="599">
        <f t="shared" si="40"/>
        <v>0</v>
      </c>
      <c r="X268" s="599">
        <f t="shared" si="41"/>
        <v>0</v>
      </c>
      <c r="Y268" s="599">
        <f t="shared" si="42"/>
        <v>0</v>
      </c>
      <c r="Z268" s="599">
        <f t="shared" si="43"/>
        <v>0</v>
      </c>
    </row>
    <row r="269" spans="1:26">
      <c r="A269" s="752" t="str">
        <f t="shared" si="44"/>
        <v/>
      </c>
      <c r="K269" s="755">
        <f t="shared" ref="K269:K332" si="45">I269-J269</f>
        <v>0</v>
      </c>
      <c r="Q269" s="714">
        <f t="shared" ref="Q269:Q332" si="46">IF(G269-(I269+L269+M269+N269)&lt;&gt;0,"ERROR",(G269-(I269+L269+M269+N269)))</f>
        <v>0</v>
      </c>
      <c r="S269" s="599">
        <f t="shared" ref="S269:S332" si="47">$F269*G269</f>
        <v>0</v>
      </c>
      <c r="T269" s="599">
        <f t="shared" ref="T269:T332" si="48">$F269*H269</f>
        <v>0</v>
      </c>
      <c r="U269" s="599">
        <f t="shared" ref="U269:U332" si="49">$F269*I269</f>
        <v>0</v>
      </c>
      <c r="V269" s="599">
        <f t="shared" ref="V269:V332" si="50">$F269*J269</f>
        <v>0</v>
      </c>
      <c r="W269" s="599">
        <f t="shared" ref="W269:W332" si="51">$F269*K269</f>
        <v>0</v>
      </c>
      <c r="X269" s="599">
        <f t="shared" ref="X269:X332" si="52">$F269*L269</f>
        <v>0</v>
      </c>
      <c r="Y269" s="599">
        <f t="shared" ref="Y269:Y332" si="53">$F269*M269</f>
        <v>0</v>
      </c>
      <c r="Z269" s="599">
        <f t="shared" ref="Z269:Z332" si="54">$F269*N269</f>
        <v>0</v>
      </c>
    </row>
    <row r="270" spans="1:26">
      <c r="A270" s="752" t="str">
        <f t="shared" ref="A270:A333" si="55">IF(B270&lt;&gt;"",A269+1,"")</f>
        <v/>
      </c>
      <c r="K270" s="755">
        <f t="shared" si="45"/>
        <v>0</v>
      </c>
      <c r="Q270" s="714">
        <f t="shared" si="46"/>
        <v>0</v>
      </c>
      <c r="S270" s="599">
        <f t="shared" si="47"/>
        <v>0</v>
      </c>
      <c r="T270" s="599">
        <f t="shared" si="48"/>
        <v>0</v>
      </c>
      <c r="U270" s="599">
        <f t="shared" si="49"/>
        <v>0</v>
      </c>
      <c r="V270" s="599">
        <f t="shared" si="50"/>
        <v>0</v>
      </c>
      <c r="W270" s="599">
        <f t="shared" si="51"/>
        <v>0</v>
      </c>
      <c r="X270" s="599">
        <f t="shared" si="52"/>
        <v>0</v>
      </c>
      <c r="Y270" s="599">
        <f t="shared" si="53"/>
        <v>0</v>
      </c>
      <c r="Z270" s="599">
        <f t="shared" si="54"/>
        <v>0</v>
      </c>
    </row>
    <row r="271" spans="1:26">
      <c r="A271" s="752" t="str">
        <f t="shared" si="55"/>
        <v/>
      </c>
      <c r="K271" s="755">
        <f t="shared" si="45"/>
        <v>0</v>
      </c>
      <c r="Q271" s="714">
        <f t="shared" si="46"/>
        <v>0</v>
      </c>
      <c r="S271" s="599">
        <f t="shared" si="47"/>
        <v>0</v>
      </c>
      <c r="T271" s="599">
        <f t="shared" si="48"/>
        <v>0</v>
      </c>
      <c r="U271" s="599">
        <f t="shared" si="49"/>
        <v>0</v>
      </c>
      <c r="V271" s="599">
        <f t="shared" si="50"/>
        <v>0</v>
      </c>
      <c r="W271" s="599">
        <f t="shared" si="51"/>
        <v>0</v>
      </c>
      <c r="X271" s="599">
        <f t="shared" si="52"/>
        <v>0</v>
      </c>
      <c r="Y271" s="599">
        <f t="shared" si="53"/>
        <v>0</v>
      </c>
      <c r="Z271" s="599">
        <f t="shared" si="54"/>
        <v>0</v>
      </c>
    </row>
    <row r="272" spans="1:26">
      <c r="A272" s="752" t="str">
        <f t="shared" si="55"/>
        <v/>
      </c>
      <c r="K272" s="755">
        <f t="shared" si="45"/>
        <v>0</v>
      </c>
      <c r="Q272" s="714">
        <f t="shared" si="46"/>
        <v>0</v>
      </c>
      <c r="S272" s="599">
        <f t="shared" si="47"/>
        <v>0</v>
      </c>
      <c r="T272" s="599">
        <f t="shared" si="48"/>
        <v>0</v>
      </c>
      <c r="U272" s="599">
        <f t="shared" si="49"/>
        <v>0</v>
      </c>
      <c r="V272" s="599">
        <f t="shared" si="50"/>
        <v>0</v>
      </c>
      <c r="W272" s="599">
        <f t="shared" si="51"/>
        <v>0</v>
      </c>
      <c r="X272" s="599">
        <f t="shared" si="52"/>
        <v>0</v>
      </c>
      <c r="Y272" s="599">
        <f t="shared" si="53"/>
        <v>0</v>
      </c>
      <c r="Z272" s="599">
        <f t="shared" si="54"/>
        <v>0</v>
      </c>
    </row>
    <row r="273" spans="1:26">
      <c r="A273" s="752" t="str">
        <f t="shared" si="55"/>
        <v/>
      </c>
      <c r="K273" s="755">
        <f t="shared" si="45"/>
        <v>0</v>
      </c>
      <c r="Q273" s="714">
        <f t="shared" si="46"/>
        <v>0</v>
      </c>
      <c r="S273" s="599">
        <f t="shared" si="47"/>
        <v>0</v>
      </c>
      <c r="T273" s="599">
        <f t="shared" si="48"/>
        <v>0</v>
      </c>
      <c r="U273" s="599">
        <f t="shared" si="49"/>
        <v>0</v>
      </c>
      <c r="V273" s="599">
        <f t="shared" si="50"/>
        <v>0</v>
      </c>
      <c r="W273" s="599">
        <f t="shared" si="51"/>
        <v>0</v>
      </c>
      <c r="X273" s="599">
        <f t="shared" si="52"/>
        <v>0</v>
      </c>
      <c r="Y273" s="599">
        <f t="shared" si="53"/>
        <v>0</v>
      </c>
      <c r="Z273" s="599">
        <f t="shared" si="54"/>
        <v>0</v>
      </c>
    </row>
    <row r="274" spans="1:26">
      <c r="A274" s="752" t="str">
        <f t="shared" si="55"/>
        <v/>
      </c>
      <c r="K274" s="755">
        <f t="shared" si="45"/>
        <v>0</v>
      </c>
      <c r="Q274" s="714">
        <f t="shared" si="46"/>
        <v>0</v>
      </c>
      <c r="S274" s="599">
        <f t="shared" si="47"/>
        <v>0</v>
      </c>
      <c r="T274" s="599">
        <f t="shared" si="48"/>
        <v>0</v>
      </c>
      <c r="U274" s="599">
        <f t="shared" si="49"/>
        <v>0</v>
      </c>
      <c r="V274" s="599">
        <f t="shared" si="50"/>
        <v>0</v>
      </c>
      <c r="W274" s="599">
        <f t="shared" si="51"/>
        <v>0</v>
      </c>
      <c r="X274" s="599">
        <f t="shared" si="52"/>
        <v>0</v>
      </c>
      <c r="Y274" s="599">
        <f t="shared" si="53"/>
        <v>0</v>
      </c>
      <c r="Z274" s="599">
        <f t="shared" si="54"/>
        <v>0</v>
      </c>
    </row>
    <row r="275" spans="1:26">
      <c r="A275" s="752" t="str">
        <f t="shared" si="55"/>
        <v/>
      </c>
      <c r="K275" s="755">
        <f t="shared" si="45"/>
        <v>0</v>
      </c>
      <c r="Q275" s="714">
        <f t="shared" si="46"/>
        <v>0</v>
      </c>
      <c r="S275" s="599">
        <f t="shared" si="47"/>
        <v>0</v>
      </c>
      <c r="T275" s="599">
        <f t="shared" si="48"/>
        <v>0</v>
      </c>
      <c r="U275" s="599">
        <f t="shared" si="49"/>
        <v>0</v>
      </c>
      <c r="V275" s="599">
        <f t="shared" si="50"/>
        <v>0</v>
      </c>
      <c r="W275" s="599">
        <f t="shared" si="51"/>
        <v>0</v>
      </c>
      <c r="X275" s="599">
        <f t="shared" si="52"/>
        <v>0</v>
      </c>
      <c r="Y275" s="599">
        <f t="shared" si="53"/>
        <v>0</v>
      </c>
      <c r="Z275" s="599">
        <f t="shared" si="54"/>
        <v>0</v>
      </c>
    </row>
    <row r="276" spans="1:26">
      <c r="A276" s="752" t="str">
        <f t="shared" si="55"/>
        <v/>
      </c>
      <c r="K276" s="755">
        <f t="shared" si="45"/>
        <v>0</v>
      </c>
      <c r="Q276" s="714">
        <f t="shared" si="46"/>
        <v>0</v>
      </c>
      <c r="S276" s="599">
        <f t="shared" si="47"/>
        <v>0</v>
      </c>
      <c r="T276" s="599">
        <f t="shared" si="48"/>
        <v>0</v>
      </c>
      <c r="U276" s="599">
        <f t="shared" si="49"/>
        <v>0</v>
      </c>
      <c r="V276" s="599">
        <f t="shared" si="50"/>
        <v>0</v>
      </c>
      <c r="W276" s="599">
        <f t="shared" si="51"/>
        <v>0</v>
      </c>
      <c r="X276" s="599">
        <f t="shared" si="52"/>
        <v>0</v>
      </c>
      <c r="Y276" s="599">
        <f t="shared" si="53"/>
        <v>0</v>
      </c>
      <c r="Z276" s="599">
        <f t="shared" si="54"/>
        <v>0</v>
      </c>
    </row>
    <row r="277" spans="1:26">
      <c r="A277" s="752" t="str">
        <f t="shared" si="55"/>
        <v/>
      </c>
      <c r="K277" s="755">
        <f t="shared" si="45"/>
        <v>0</v>
      </c>
      <c r="Q277" s="714">
        <f t="shared" si="46"/>
        <v>0</v>
      </c>
      <c r="S277" s="599">
        <f t="shared" si="47"/>
        <v>0</v>
      </c>
      <c r="T277" s="599">
        <f t="shared" si="48"/>
        <v>0</v>
      </c>
      <c r="U277" s="599">
        <f t="shared" si="49"/>
        <v>0</v>
      </c>
      <c r="V277" s="599">
        <f t="shared" si="50"/>
        <v>0</v>
      </c>
      <c r="W277" s="599">
        <f t="shared" si="51"/>
        <v>0</v>
      </c>
      <c r="X277" s="599">
        <f t="shared" si="52"/>
        <v>0</v>
      </c>
      <c r="Y277" s="599">
        <f t="shared" si="53"/>
        <v>0</v>
      </c>
      <c r="Z277" s="599">
        <f t="shared" si="54"/>
        <v>0</v>
      </c>
    </row>
    <row r="278" spans="1:26">
      <c r="A278" s="752" t="str">
        <f t="shared" si="55"/>
        <v/>
      </c>
      <c r="K278" s="755">
        <f t="shared" si="45"/>
        <v>0</v>
      </c>
      <c r="Q278" s="714">
        <f t="shared" si="46"/>
        <v>0</v>
      </c>
      <c r="S278" s="599">
        <f t="shared" si="47"/>
        <v>0</v>
      </c>
      <c r="T278" s="599">
        <f t="shared" si="48"/>
        <v>0</v>
      </c>
      <c r="U278" s="599">
        <f t="shared" si="49"/>
        <v>0</v>
      </c>
      <c r="V278" s="599">
        <f t="shared" si="50"/>
        <v>0</v>
      </c>
      <c r="W278" s="599">
        <f t="shared" si="51"/>
        <v>0</v>
      </c>
      <c r="X278" s="599">
        <f t="shared" si="52"/>
        <v>0</v>
      </c>
      <c r="Y278" s="599">
        <f t="shared" si="53"/>
        <v>0</v>
      </c>
      <c r="Z278" s="599">
        <f t="shared" si="54"/>
        <v>0</v>
      </c>
    </row>
    <row r="279" spans="1:26">
      <c r="A279" s="752" t="str">
        <f t="shared" si="55"/>
        <v/>
      </c>
      <c r="K279" s="755">
        <f t="shared" si="45"/>
        <v>0</v>
      </c>
      <c r="Q279" s="714">
        <f t="shared" si="46"/>
        <v>0</v>
      </c>
      <c r="S279" s="599">
        <f t="shared" si="47"/>
        <v>0</v>
      </c>
      <c r="T279" s="599">
        <f t="shared" si="48"/>
        <v>0</v>
      </c>
      <c r="U279" s="599">
        <f t="shared" si="49"/>
        <v>0</v>
      </c>
      <c r="V279" s="599">
        <f t="shared" si="50"/>
        <v>0</v>
      </c>
      <c r="W279" s="599">
        <f t="shared" si="51"/>
        <v>0</v>
      </c>
      <c r="X279" s="599">
        <f t="shared" si="52"/>
        <v>0</v>
      </c>
      <c r="Y279" s="599">
        <f t="shared" si="53"/>
        <v>0</v>
      </c>
      <c r="Z279" s="599">
        <f t="shared" si="54"/>
        <v>0</v>
      </c>
    </row>
    <row r="280" spans="1:26">
      <c r="A280" s="752" t="str">
        <f t="shared" si="55"/>
        <v/>
      </c>
      <c r="K280" s="755">
        <f t="shared" si="45"/>
        <v>0</v>
      </c>
      <c r="Q280" s="714">
        <f t="shared" si="46"/>
        <v>0</v>
      </c>
      <c r="S280" s="599">
        <f t="shared" si="47"/>
        <v>0</v>
      </c>
      <c r="T280" s="599">
        <f t="shared" si="48"/>
        <v>0</v>
      </c>
      <c r="U280" s="599">
        <f t="shared" si="49"/>
        <v>0</v>
      </c>
      <c r="V280" s="599">
        <f t="shared" si="50"/>
        <v>0</v>
      </c>
      <c r="W280" s="599">
        <f t="shared" si="51"/>
        <v>0</v>
      </c>
      <c r="X280" s="599">
        <f t="shared" si="52"/>
        <v>0</v>
      </c>
      <c r="Y280" s="599">
        <f t="shared" si="53"/>
        <v>0</v>
      </c>
      <c r="Z280" s="599">
        <f t="shared" si="54"/>
        <v>0</v>
      </c>
    </row>
    <row r="281" spans="1:26">
      <c r="A281" s="752" t="str">
        <f t="shared" si="55"/>
        <v/>
      </c>
      <c r="K281" s="755">
        <f t="shared" si="45"/>
        <v>0</v>
      </c>
      <c r="Q281" s="714">
        <f t="shared" si="46"/>
        <v>0</v>
      </c>
      <c r="S281" s="599">
        <f t="shared" si="47"/>
        <v>0</v>
      </c>
      <c r="T281" s="599">
        <f t="shared" si="48"/>
        <v>0</v>
      </c>
      <c r="U281" s="599">
        <f t="shared" si="49"/>
        <v>0</v>
      </c>
      <c r="V281" s="599">
        <f t="shared" si="50"/>
        <v>0</v>
      </c>
      <c r="W281" s="599">
        <f t="shared" si="51"/>
        <v>0</v>
      </c>
      <c r="X281" s="599">
        <f t="shared" si="52"/>
        <v>0</v>
      </c>
      <c r="Y281" s="599">
        <f t="shared" si="53"/>
        <v>0</v>
      </c>
      <c r="Z281" s="599">
        <f t="shared" si="54"/>
        <v>0</v>
      </c>
    </row>
    <row r="282" spans="1:26">
      <c r="A282" s="752" t="str">
        <f t="shared" si="55"/>
        <v/>
      </c>
      <c r="K282" s="755">
        <f t="shared" si="45"/>
        <v>0</v>
      </c>
      <c r="Q282" s="714">
        <f t="shared" si="46"/>
        <v>0</v>
      </c>
      <c r="S282" s="599">
        <f t="shared" si="47"/>
        <v>0</v>
      </c>
      <c r="T282" s="599">
        <f t="shared" si="48"/>
        <v>0</v>
      </c>
      <c r="U282" s="599">
        <f t="shared" si="49"/>
        <v>0</v>
      </c>
      <c r="V282" s="599">
        <f t="shared" si="50"/>
        <v>0</v>
      </c>
      <c r="W282" s="599">
        <f t="shared" si="51"/>
        <v>0</v>
      </c>
      <c r="X282" s="599">
        <f t="shared" si="52"/>
        <v>0</v>
      </c>
      <c r="Y282" s="599">
        <f t="shared" si="53"/>
        <v>0</v>
      </c>
      <c r="Z282" s="599">
        <f t="shared" si="54"/>
        <v>0</v>
      </c>
    </row>
    <row r="283" spans="1:26">
      <c r="A283" s="752" t="str">
        <f t="shared" si="55"/>
        <v/>
      </c>
      <c r="K283" s="755">
        <f t="shared" si="45"/>
        <v>0</v>
      </c>
      <c r="Q283" s="714">
        <f t="shared" si="46"/>
        <v>0</v>
      </c>
      <c r="S283" s="599">
        <f t="shared" si="47"/>
        <v>0</v>
      </c>
      <c r="T283" s="599">
        <f t="shared" si="48"/>
        <v>0</v>
      </c>
      <c r="U283" s="599">
        <f t="shared" si="49"/>
        <v>0</v>
      </c>
      <c r="V283" s="599">
        <f t="shared" si="50"/>
        <v>0</v>
      </c>
      <c r="W283" s="599">
        <f t="shared" si="51"/>
        <v>0</v>
      </c>
      <c r="X283" s="599">
        <f t="shared" si="52"/>
        <v>0</v>
      </c>
      <c r="Y283" s="599">
        <f t="shared" si="53"/>
        <v>0</v>
      </c>
      <c r="Z283" s="599">
        <f t="shared" si="54"/>
        <v>0</v>
      </c>
    </row>
    <row r="284" spans="1:26">
      <c r="A284" s="752" t="str">
        <f t="shared" si="55"/>
        <v/>
      </c>
      <c r="K284" s="755">
        <f t="shared" si="45"/>
        <v>0</v>
      </c>
      <c r="Q284" s="714">
        <f t="shared" si="46"/>
        <v>0</v>
      </c>
      <c r="S284" s="599">
        <f t="shared" si="47"/>
        <v>0</v>
      </c>
      <c r="T284" s="599">
        <f t="shared" si="48"/>
        <v>0</v>
      </c>
      <c r="U284" s="599">
        <f t="shared" si="49"/>
        <v>0</v>
      </c>
      <c r="V284" s="599">
        <f t="shared" si="50"/>
        <v>0</v>
      </c>
      <c r="W284" s="599">
        <f t="shared" si="51"/>
        <v>0</v>
      </c>
      <c r="X284" s="599">
        <f t="shared" si="52"/>
        <v>0</v>
      </c>
      <c r="Y284" s="599">
        <f t="shared" si="53"/>
        <v>0</v>
      </c>
      <c r="Z284" s="599">
        <f t="shared" si="54"/>
        <v>0</v>
      </c>
    </row>
    <row r="285" spans="1:26">
      <c r="A285" s="752" t="str">
        <f t="shared" si="55"/>
        <v/>
      </c>
      <c r="K285" s="755">
        <f t="shared" si="45"/>
        <v>0</v>
      </c>
      <c r="Q285" s="714">
        <f t="shared" si="46"/>
        <v>0</v>
      </c>
      <c r="S285" s="599">
        <f t="shared" si="47"/>
        <v>0</v>
      </c>
      <c r="T285" s="599">
        <f t="shared" si="48"/>
        <v>0</v>
      </c>
      <c r="U285" s="599">
        <f t="shared" si="49"/>
        <v>0</v>
      </c>
      <c r="V285" s="599">
        <f t="shared" si="50"/>
        <v>0</v>
      </c>
      <c r="W285" s="599">
        <f t="shared" si="51"/>
        <v>0</v>
      </c>
      <c r="X285" s="599">
        <f t="shared" si="52"/>
        <v>0</v>
      </c>
      <c r="Y285" s="599">
        <f t="shared" si="53"/>
        <v>0</v>
      </c>
      <c r="Z285" s="599">
        <f t="shared" si="54"/>
        <v>0</v>
      </c>
    </row>
    <row r="286" spans="1:26">
      <c r="A286" s="752" t="str">
        <f t="shared" si="55"/>
        <v/>
      </c>
      <c r="K286" s="755">
        <f t="shared" si="45"/>
        <v>0</v>
      </c>
      <c r="Q286" s="714">
        <f t="shared" si="46"/>
        <v>0</v>
      </c>
      <c r="S286" s="599">
        <f t="shared" si="47"/>
        <v>0</v>
      </c>
      <c r="T286" s="599">
        <f t="shared" si="48"/>
        <v>0</v>
      </c>
      <c r="U286" s="599">
        <f t="shared" si="49"/>
        <v>0</v>
      </c>
      <c r="V286" s="599">
        <f t="shared" si="50"/>
        <v>0</v>
      </c>
      <c r="W286" s="599">
        <f t="shared" si="51"/>
        <v>0</v>
      </c>
      <c r="X286" s="599">
        <f t="shared" si="52"/>
        <v>0</v>
      </c>
      <c r="Y286" s="599">
        <f t="shared" si="53"/>
        <v>0</v>
      </c>
      <c r="Z286" s="599">
        <f t="shared" si="54"/>
        <v>0</v>
      </c>
    </row>
    <row r="287" spans="1:26">
      <c r="A287" s="752" t="str">
        <f t="shared" si="55"/>
        <v/>
      </c>
      <c r="K287" s="755">
        <f t="shared" si="45"/>
        <v>0</v>
      </c>
      <c r="Q287" s="714">
        <f t="shared" si="46"/>
        <v>0</v>
      </c>
      <c r="S287" s="599">
        <f t="shared" si="47"/>
        <v>0</v>
      </c>
      <c r="T287" s="599">
        <f t="shared" si="48"/>
        <v>0</v>
      </c>
      <c r="U287" s="599">
        <f t="shared" si="49"/>
        <v>0</v>
      </c>
      <c r="V287" s="599">
        <f t="shared" si="50"/>
        <v>0</v>
      </c>
      <c r="W287" s="599">
        <f t="shared" si="51"/>
        <v>0</v>
      </c>
      <c r="X287" s="599">
        <f t="shared" si="52"/>
        <v>0</v>
      </c>
      <c r="Y287" s="599">
        <f t="shared" si="53"/>
        <v>0</v>
      </c>
      <c r="Z287" s="599">
        <f t="shared" si="54"/>
        <v>0</v>
      </c>
    </row>
    <row r="288" spans="1:26">
      <c r="A288" s="752" t="str">
        <f t="shared" si="55"/>
        <v/>
      </c>
      <c r="K288" s="755">
        <f t="shared" si="45"/>
        <v>0</v>
      </c>
      <c r="Q288" s="714">
        <f t="shared" si="46"/>
        <v>0</v>
      </c>
      <c r="S288" s="599">
        <f t="shared" si="47"/>
        <v>0</v>
      </c>
      <c r="T288" s="599">
        <f t="shared" si="48"/>
        <v>0</v>
      </c>
      <c r="U288" s="599">
        <f t="shared" si="49"/>
        <v>0</v>
      </c>
      <c r="V288" s="599">
        <f t="shared" si="50"/>
        <v>0</v>
      </c>
      <c r="W288" s="599">
        <f t="shared" si="51"/>
        <v>0</v>
      </c>
      <c r="X288" s="599">
        <f t="shared" si="52"/>
        <v>0</v>
      </c>
      <c r="Y288" s="599">
        <f t="shared" si="53"/>
        <v>0</v>
      </c>
      <c r="Z288" s="599">
        <f t="shared" si="54"/>
        <v>0</v>
      </c>
    </row>
    <row r="289" spans="1:26">
      <c r="A289" s="752" t="str">
        <f t="shared" si="55"/>
        <v/>
      </c>
      <c r="K289" s="755">
        <f t="shared" si="45"/>
        <v>0</v>
      </c>
      <c r="Q289" s="714">
        <f t="shared" si="46"/>
        <v>0</v>
      </c>
      <c r="S289" s="599">
        <f t="shared" si="47"/>
        <v>0</v>
      </c>
      <c r="T289" s="599">
        <f t="shared" si="48"/>
        <v>0</v>
      </c>
      <c r="U289" s="599">
        <f t="shared" si="49"/>
        <v>0</v>
      </c>
      <c r="V289" s="599">
        <f t="shared" si="50"/>
        <v>0</v>
      </c>
      <c r="W289" s="599">
        <f t="shared" si="51"/>
        <v>0</v>
      </c>
      <c r="X289" s="599">
        <f t="shared" si="52"/>
        <v>0</v>
      </c>
      <c r="Y289" s="599">
        <f t="shared" si="53"/>
        <v>0</v>
      </c>
      <c r="Z289" s="599">
        <f t="shared" si="54"/>
        <v>0</v>
      </c>
    </row>
    <row r="290" spans="1:26">
      <c r="A290" s="752" t="str">
        <f t="shared" si="55"/>
        <v/>
      </c>
      <c r="K290" s="755">
        <f t="shared" si="45"/>
        <v>0</v>
      </c>
      <c r="Q290" s="714">
        <f t="shared" si="46"/>
        <v>0</v>
      </c>
      <c r="S290" s="599">
        <f t="shared" si="47"/>
        <v>0</v>
      </c>
      <c r="T290" s="599">
        <f t="shared" si="48"/>
        <v>0</v>
      </c>
      <c r="U290" s="599">
        <f t="shared" si="49"/>
        <v>0</v>
      </c>
      <c r="V290" s="599">
        <f t="shared" si="50"/>
        <v>0</v>
      </c>
      <c r="W290" s="599">
        <f t="shared" si="51"/>
        <v>0</v>
      </c>
      <c r="X290" s="599">
        <f t="shared" si="52"/>
        <v>0</v>
      </c>
      <c r="Y290" s="599">
        <f t="shared" si="53"/>
        <v>0</v>
      </c>
      <c r="Z290" s="599">
        <f t="shared" si="54"/>
        <v>0</v>
      </c>
    </row>
    <row r="291" spans="1:26">
      <c r="A291" s="752" t="str">
        <f t="shared" si="55"/>
        <v/>
      </c>
      <c r="K291" s="755">
        <f t="shared" si="45"/>
        <v>0</v>
      </c>
      <c r="Q291" s="714">
        <f t="shared" si="46"/>
        <v>0</v>
      </c>
      <c r="S291" s="599">
        <f t="shared" si="47"/>
        <v>0</v>
      </c>
      <c r="T291" s="599">
        <f t="shared" si="48"/>
        <v>0</v>
      </c>
      <c r="U291" s="599">
        <f t="shared" si="49"/>
        <v>0</v>
      </c>
      <c r="V291" s="599">
        <f t="shared" si="50"/>
        <v>0</v>
      </c>
      <c r="W291" s="599">
        <f t="shared" si="51"/>
        <v>0</v>
      </c>
      <c r="X291" s="599">
        <f t="shared" si="52"/>
        <v>0</v>
      </c>
      <c r="Y291" s="599">
        <f t="shared" si="53"/>
        <v>0</v>
      </c>
      <c r="Z291" s="599">
        <f t="shared" si="54"/>
        <v>0</v>
      </c>
    </row>
    <row r="292" spans="1:26">
      <c r="A292" s="752" t="str">
        <f t="shared" si="55"/>
        <v/>
      </c>
      <c r="K292" s="755">
        <f t="shared" si="45"/>
        <v>0</v>
      </c>
      <c r="Q292" s="714">
        <f t="shared" si="46"/>
        <v>0</v>
      </c>
      <c r="S292" s="599">
        <f t="shared" si="47"/>
        <v>0</v>
      </c>
      <c r="T292" s="599">
        <f t="shared" si="48"/>
        <v>0</v>
      </c>
      <c r="U292" s="599">
        <f t="shared" si="49"/>
        <v>0</v>
      </c>
      <c r="V292" s="599">
        <f t="shared" si="50"/>
        <v>0</v>
      </c>
      <c r="W292" s="599">
        <f t="shared" si="51"/>
        <v>0</v>
      </c>
      <c r="X292" s="599">
        <f t="shared" si="52"/>
        <v>0</v>
      </c>
      <c r="Y292" s="599">
        <f t="shared" si="53"/>
        <v>0</v>
      </c>
      <c r="Z292" s="599">
        <f t="shared" si="54"/>
        <v>0</v>
      </c>
    </row>
    <row r="293" spans="1:26">
      <c r="A293" s="752" t="str">
        <f t="shared" si="55"/>
        <v/>
      </c>
      <c r="K293" s="755">
        <f t="shared" si="45"/>
        <v>0</v>
      </c>
      <c r="Q293" s="714">
        <f t="shared" si="46"/>
        <v>0</v>
      </c>
      <c r="S293" s="599">
        <f t="shared" si="47"/>
        <v>0</v>
      </c>
      <c r="T293" s="599">
        <f t="shared" si="48"/>
        <v>0</v>
      </c>
      <c r="U293" s="599">
        <f t="shared" si="49"/>
        <v>0</v>
      </c>
      <c r="V293" s="599">
        <f t="shared" si="50"/>
        <v>0</v>
      </c>
      <c r="W293" s="599">
        <f t="shared" si="51"/>
        <v>0</v>
      </c>
      <c r="X293" s="599">
        <f t="shared" si="52"/>
        <v>0</v>
      </c>
      <c r="Y293" s="599">
        <f t="shared" si="53"/>
        <v>0</v>
      </c>
      <c r="Z293" s="599">
        <f t="shared" si="54"/>
        <v>0</v>
      </c>
    </row>
    <row r="294" spans="1:26">
      <c r="A294" s="752" t="str">
        <f t="shared" si="55"/>
        <v/>
      </c>
      <c r="K294" s="755">
        <f t="shared" si="45"/>
        <v>0</v>
      </c>
      <c r="Q294" s="714">
        <f t="shared" si="46"/>
        <v>0</v>
      </c>
      <c r="S294" s="599">
        <f t="shared" si="47"/>
        <v>0</v>
      </c>
      <c r="T294" s="599">
        <f t="shared" si="48"/>
        <v>0</v>
      </c>
      <c r="U294" s="599">
        <f t="shared" si="49"/>
        <v>0</v>
      </c>
      <c r="V294" s="599">
        <f t="shared" si="50"/>
        <v>0</v>
      </c>
      <c r="W294" s="599">
        <f t="shared" si="51"/>
        <v>0</v>
      </c>
      <c r="X294" s="599">
        <f t="shared" si="52"/>
        <v>0</v>
      </c>
      <c r="Y294" s="599">
        <f t="shared" si="53"/>
        <v>0</v>
      </c>
      <c r="Z294" s="599">
        <f t="shared" si="54"/>
        <v>0</v>
      </c>
    </row>
    <row r="295" spans="1:26">
      <c r="A295" s="752" t="str">
        <f t="shared" si="55"/>
        <v/>
      </c>
      <c r="K295" s="755">
        <f t="shared" si="45"/>
        <v>0</v>
      </c>
      <c r="Q295" s="714">
        <f t="shared" si="46"/>
        <v>0</v>
      </c>
      <c r="S295" s="599">
        <f t="shared" si="47"/>
        <v>0</v>
      </c>
      <c r="T295" s="599">
        <f t="shared" si="48"/>
        <v>0</v>
      </c>
      <c r="U295" s="599">
        <f t="shared" si="49"/>
        <v>0</v>
      </c>
      <c r="V295" s="599">
        <f t="shared" si="50"/>
        <v>0</v>
      </c>
      <c r="W295" s="599">
        <f t="shared" si="51"/>
        <v>0</v>
      </c>
      <c r="X295" s="599">
        <f t="shared" si="52"/>
        <v>0</v>
      </c>
      <c r="Y295" s="599">
        <f t="shared" si="53"/>
        <v>0</v>
      </c>
      <c r="Z295" s="599">
        <f t="shared" si="54"/>
        <v>0</v>
      </c>
    </row>
    <row r="296" spans="1:26">
      <c r="A296" s="752" t="str">
        <f t="shared" si="55"/>
        <v/>
      </c>
      <c r="K296" s="755">
        <f t="shared" si="45"/>
        <v>0</v>
      </c>
      <c r="Q296" s="714">
        <f t="shared" si="46"/>
        <v>0</v>
      </c>
      <c r="S296" s="599">
        <f t="shared" si="47"/>
        <v>0</v>
      </c>
      <c r="T296" s="599">
        <f t="shared" si="48"/>
        <v>0</v>
      </c>
      <c r="U296" s="599">
        <f t="shared" si="49"/>
        <v>0</v>
      </c>
      <c r="V296" s="599">
        <f t="shared" si="50"/>
        <v>0</v>
      </c>
      <c r="W296" s="599">
        <f t="shared" si="51"/>
        <v>0</v>
      </c>
      <c r="X296" s="599">
        <f t="shared" si="52"/>
        <v>0</v>
      </c>
      <c r="Y296" s="599">
        <f t="shared" si="53"/>
        <v>0</v>
      </c>
      <c r="Z296" s="599">
        <f t="shared" si="54"/>
        <v>0</v>
      </c>
    </row>
    <row r="297" spans="1:26">
      <c r="A297" s="752" t="str">
        <f t="shared" si="55"/>
        <v/>
      </c>
      <c r="K297" s="755">
        <f t="shared" si="45"/>
        <v>0</v>
      </c>
      <c r="Q297" s="714">
        <f t="shared" si="46"/>
        <v>0</v>
      </c>
      <c r="S297" s="599">
        <f t="shared" si="47"/>
        <v>0</v>
      </c>
      <c r="T297" s="599">
        <f t="shared" si="48"/>
        <v>0</v>
      </c>
      <c r="U297" s="599">
        <f t="shared" si="49"/>
        <v>0</v>
      </c>
      <c r="V297" s="599">
        <f t="shared" si="50"/>
        <v>0</v>
      </c>
      <c r="W297" s="599">
        <f t="shared" si="51"/>
        <v>0</v>
      </c>
      <c r="X297" s="599">
        <f t="shared" si="52"/>
        <v>0</v>
      </c>
      <c r="Y297" s="599">
        <f t="shared" si="53"/>
        <v>0</v>
      </c>
      <c r="Z297" s="599">
        <f t="shared" si="54"/>
        <v>0</v>
      </c>
    </row>
    <row r="298" spans="1:26">
      <c r="A298" s="752" t="str">
        <f t="shared" si="55"/>
        <v/>
      </c>
      <c r="K298" s="755">
        <f t="shared" si="45"/>
        <v>0</v>
      </c>
      <c r="Q298" s="714">
        <f t="shared" si="46"/>
        <v>0</v>
      </c>
      <c r="S298" s="599">
        <f t="shared" si="47"/>
        <v>0</v>
      </c>
      <c r="T298" s="599">
        <f t="shared" si="48"/>
        <v>0</v>
      </c>
      <c r="U298" s="599">
        <f t="shared" si="49"/>
        <v>0</v>
      </c>
      <c r="V298" s="599">
        <f t="shared" si="50"/>
        <v>0</v>
      </c>
      <c r="W298" s="599">
        <f t="shared" si="51"/>
        <v>0</v>
      </c>
      <c r="X298" s="599">
        <f t="shared" si="52"/>
        <v>0</v>
      </c>
      <c r="Y298" s="599">
        <f t="shared" si="53"/>
        <v>0</v>
      </c>
      <c r="Z298" s="599">
        <f t="shared" si="54"/>
        <v>0</v>
      </c>
    </row>
    <row r="299" spans="1:26">
      <c r="A299" s="752" t="str">
        <f t="shared" si="55"/>
        <v/>
      </c>
      <c r="K299" s="755">
        <f t="shared" si="45"/>
        <v>0</v>
      </c>
      <c r="Q299" s="714">
        <f t="shared" si="46"/>
        <v>0</v>
      </c>
      <c r="S299" s="599">
        <f t="shared" si="47"/>
        <v>0</v>
      </c>
      <c r="T299" s="599">
        <f t="shared" si="48"/>
        <v>0</v>
      </c>
      <c r="U299" s="599">
        <f t="shared" si="49"/>
        <v>0</v>
      </c>
      <c r="V299" s="599">
        <f t="shared" si="50"/>
        <v>0</v>
      </c>
      <c r="W299" s="599">
        <f t="shared" si="51"/>
        <v>0</v>
      </c>
      <c r="X299" s="599">
        <f t="shared" si="52"/>
        <v>0</v>
      </c>
      <c r="Y299" s="599">
        <f t="shared" si="53"/>
        <v>0</v>
      </c>
      <c r="Z299" s="599">
        <f t="shared" si="54"/>
        <v>0</v>
      </c>
    </row>
    <row r="300" spans="1:26">
      <c r="A300" s="752" t="str">
        <f t="shared" si="55"/>
        <v/>
      </c>
      <c r="K300" s="755">
        <f t="shared" si="45"/>
        <v>0</v>
      </c>
      <c r="Q300" s="714">
        <f t="shared" si="46"/>
        <v>0</v>
      </c>
      <c r="S300" s="599">
        <f t="shared" si="47"/>
        <v>0</v>
      </c>
      <c r="T300" s="599">
        <f t="shared" si="48"/>
        <v>0</v>
      </c>
      <c r="U300" s="599">
        <f t="shared" si="49"/>
        <v>0</v>
      </c>
      <c r="V300" s="599">
        <f t="shared" si="50"/>
        <v>0</v>
      </c>
      <c r="W300" s="599">
        <f t="shared" si="51"/>
        <v>0</v>
      </c>
      <c r="X300" s="599">
        <f t="shared" si="52"/>
        <v>0</v>
      </c>
      <c r="Y300" s="599">
        <f t="shared" si="53"/>
        <v>0</v>
      </c>
      <c r="Z300" s="599">
        <f t="shared" si="54"/>
        <v>0</v>
      </c>
    </row>
    <row r="301" spans="1:26">
      <c r="A301" s="752" t="str">
        <f t="shared" si="55"/>
        <v/>
      </c>
      <c r="K301" s="755">
        <f t="shared" si="45"/>
        <v>0</v>
      </c>
      <c r="Q301" s="714">
        <f t="shared" si="46"/>
        <v>0</v>
      </c>
      <c r="S301" s="599">
        <f t="shared" si="47"/>
        <v>0</v>
      </c>
      <c r="T301" s="599">
        <f t="shared" si="48"/>
        <v>0</v>
      </c>
      <c r="U301" s="599">
        <f t="shared" si="49"/>
        <v>0</v>
      </c>
      <c r="V301" s="599">
        <f t="shared" si="50"/>
        <v>0</v>
      </c>
      <c r="W301" s="599">
        <f t="shared" si="51"/>
        <v>0</v>
      </c>
      <c r="X301" s="599">
        <f t="shared" si="52"/>
        <v>0</v>
      </c>
      <c r="Y301" s="599">
        <f t="shared" si="53"/>
        <v>0</v>
      </c>
      <c r="Z301" s="599">
        <f t="shared" si="54"/>
        <v>0</v>
      </c>
    </row>
    <row r="302" spans="1:26">
      <c r="A302" s="752" t="str">
        <f t="shared" si="55"/>
        <v/>
      </c>
      <c r="K302" s="755">
        <f t="shared" si="45"/>
        <v>0</v>
      </c>
      <c r="Q302" s="714">
        <f t="shared" si="46"/>
        <v>0</v>
      </c>
      <c r="S302" s="599">
        <f t="shared" si="47"/>
        <v>0</v>
      </c>
      <c r="T302" s="599">
        <f t="shared" si="48"/>
        <v>0</v>
      </c>
      <c r="U302" s="599">
        <f t="shared" si="49"/>
        <v>0</v>
      </c>
      <c r="V302" s="599">
        <f t="shared" si="50"/>
        <v>0</v>
      </c>
      <c r="W302" s="599">
        <f t="shared" si="51"/>
        <v>0</v>
      </c>
      <c r="X302" s="599">
        <f t="shared" si="52"/>
        <v>0</v>
      </c>
      <c r="Y302" s="599">
        <f t="shared" si="53"/>
        <v>0</v>
      </c>
      <c r="Z302" s="599">
        <f t="shared" si="54"/>
        <v>0</v>
      </c>
    </row>
    <row r="303" spans="1:26">
      <c r="A303" s="752" t="str">
        <f t="shared" si="55"/>
        <v/>
      </c>
      <c r="K303" s="755">
        <f t="shared" si="45"/>
        <v>0</v>
      </c>
      <c r="Q303" s="714">
        <f t="shared" si="46"/>
        <v>0</v>
      </c>
      <c r="S303" s="599">
        <f t="shared" si="47"/>
        <v>0</v>
      </c>
      <c r="T303" s="599">
        <f t="shared" si="48"/>
        <v>0</v>
      </c>
      <c r="U303" s="599">
        <f t="shared" si="49"/>
        <v>0</v>
      </c>
      <c r="V303" s="599">
        <f t="shared" si="50"/>
        <v>0</v>
      </c>
      <c r="W303" s="599">
        <f t="shared" si="51"/>
        <v>0</v>
      </c>
      <c r="X303" s="599">
        <f t="shared" si="52"/>
        <v>0</v>
      </c>
      <c r="Y303" s="599">
        <f t="shared" si="53"/>
        <v>0</v>
      </c>
      <c r="Z303" s="599">
        <f t="shared" si="54"/>
        <v>0</v>
      </c>
    </row>
    <row r="304" spans="1:26">
      <c r="A304" s="752" t="str">
        <f t="shared" si="55"/>
        <v/>
      </c>
      <c r="K304" s="755">
        <f t="shared" si="45"/>
        <v>0</v>
      </c>
      <c r="Q304" s="714">
        <f t="shared" si="46"/>
        <v>0</v>
      </c>
      <c r="S304" s="599">
        <f t="shared" si="47"/>
        <v>0</v>
      </c>
      <c r="T304" s="599">
        <f t="shared" si="48"/>
        <v>0</v>
      </c>
      <c r="U304" s="599">
        <f t="shared" si="49"/>
        <v>0</v>
      </c>
      <c r="V304" s="599">
        <f t="shared" si="50"/>
        <v>0</v>
      </c>
      <c r="W304" s="599">
        <f t="shared" si="51"/>
        <v>0</v>
      </c>
      <c r="X304" s="599">
        <f t="shared" si="52"/>
        <v>0</v>
      </c>
      <c r="Y304" s="599">
        <f t="shared" si="53"/>
        <v>0</v>
      </c>
      <c r="Z304" s="599">
        <f t="shared" si="54"/>
        <v>0</v>
      </c>
    </row>
    <row r="305" spans="1:26">
      <c r="A305" s="752" t="str">
        <f t="shared" si="55"/>
        <v/>
      </c>
      <c r="K305" s="755">
        <f t="shared" si="45"/>
        <v>0</v>
      </c>
      <c r="Q305" s="714">
        <f t="shared" si="46"/>
        <v>0</v>
      </c>
      <c r="S305" s="599">
        <f t="shared" si="47"/>
        <v>0</v>
      </c>
      <c r="T305" s="599">
        <f t="shared" si="48"/>
        <v>0</v>
      </c>
      <c r="U305" s="599">
        <f t="shared" si="49"/>
        <v>0</v>
      </c>
      <c r="V305" s="599">
        <f t="shared" si="50"/>
        <v>0</v>
      </c>
      <c r="W305" s="599">
        <f t="shared" si="51"/>
        <v>0</v>
      </c>
      <c r="X305" s="599">
        <f t="shared" si="52"/>
        <v>0</v>
      </c>
      <c r="Y305" s="599">
        <f t="shared" si="53"/>
        <v>0</v>
      </c>
      <c r="Z305" s="599">
        <f t="shared" si="54"/>
        <v>0</v>
      </c>
    </row>
    <row r="306" spans="1:26">
      <c r="A306" s="752" t="str">
        <f t="shared" si="55"/>
        <v/>
      </c>
      <c r="K306" s="755">
        <f t="shared" si="45"/>
        <v>0</v>
      </c>
      <c r="Q306" s="714">
        <f t="shared" si="46"/>
        <v>0</v>
      </c>
      <c r="S306" s="599">
        <f t="shared" si="47"/>
        <v>0</v>
      </c>
      <c r="T306" s="599">
        <f t="shared" si="48"/>
        <v>0</v>
      </c>
      <c r="U306" s="599">
        <f t="shared" si="49"/>
        <v>0</v>
      </c>
      <c r="V306" s="599">
        <f t="shared" si="50"/>
        <v>0</v>
      </c>
      <c r="W306" s="599">
        <f t="shared" si="51"/>
        <v>0</v>
      </c>
      <c r="X306" s="599">
        <f t="shared" si="52"/>
        <v>0</v>
      </c>
      <c r="Y306" s="599">
        <f t="shared" si="53"/>
        <v>0</v>
      </c>
      <c r="Z306" s="599">
        <f t="shared" si="54"/>
        <v>0</v>
      </c>
    </row>
    <row r="307" spans="1:26">
      <c r="A307" s="752" t="str">
        <f t="shared" si="55"/>
        <v/>
      </c>
      <c r="K307" s="755">
        <f t="shared" si="45"/>
        <v>0</v>
      </c>
      <c r="Q307" s="714">
        <f t="shared" si="46"/>
        <v>0</v>
      </c>
      <c r="S307" s="599">
        <f t="shared" si="47"/>
        <v>0</v>
      </c>
      <c r="T307" s="599">
        <f t="shared" si="48"/>
        <v>0</v>
      </c>
      <c r="U307" s="599">
        <f t="shared" si="49"/>
        <v>0</v>
      </c>
      <c r="V307" s="599">
        <f t="shared" si="50"/>
        <v>0</v>
      </c>
      <c r="W307" s="599">
        <f t="shared" si="51"/>
        <v>0</v>
      </c>
      <c r="X307" s="599">
        <f t="shared" si="52"/>
        <v>0</v>
      </c>
      <c r="Y307" s="599">
        <f t="shared" si="53"/>
        <v>0</v>
      </c>
      <c r="Z307" s="599">
        <f t="shared" si="54"/>
        <v>0</v>
      </c>
    </row>
    <row r="308" spans="1:26">
      <c r="A308" s="752" t="str">
        <f t="shared" si="55"/>
        <v/>
      </c>
      <c r="K308" s="755">
        <f t="shared" si="45"/>
        <v>0</v>
      </c>
      <c r="Q308" s="714">
        <f t="shared" si="46"/>
        <v>0</v>
      </c>
      <c r="S308" s="599">
        <f t="shared" si="47"/>
        <v>0</v>
      </c>
      <c r="T308" s="599">
        <f t="shared" si="48"/>
        <v>0</v>
      </c>
      <c r="U308" s="599">
        <f t="shared" si="49"/>
        <v>0</v>
      </c>
      <c r="V308" s="599">
        <f t="shared" si="50"/>
        <v>0</v>
      </c>
      <c r="W308" s="599">
        <f t="shared" si="51"/>
        <v>0</v>
      </c>
      <c r="X308" s="599">
        <f t="shared" si="52"/>
        <v>0</v>
      </c>
      <c r="Y308" s="599">
        <f t="shared" si="53"/>
        <v>0</v>
      </c>
      <c r="Z308" s="599">
        <f t="shared" si="54"/>
        <v>0</v>
      </c>
    </row>
    <row r="309" spans="1:26">
      <c r="A309" s="752" t="str">
        <f t="shared" si="55"/>
        <v/>
      </c>
      <c r="K309" s="755">
        <f t="shared" si="45"/>
        <v>0</v>
      </c>
      <c r="Q309" s="714">
        <f t="shared" si="46"/>
        <v>0</v>
      </c>
      <c r="S309" s="599">
        <f t="shared" si="47"/>
        <v>0</v>
      </c>
      <c r="T309" s="599">
        <f t="shared" si="48"/>
        <v>0</v>
      </c>
      <c r="U309" s="599">
        <f t="shared" si="49"/>
        <v>0</v>
      </c>
      <c r="V309" s="599">
        <f t="shared" si="50"/>
        <v>0</v>
      </c>
      <c r="W309" s="599">
        <f t="shared" si="51"/>
        <v>0</v>
      </c>
      <c r="X309" s="599">
        <f t="shared" si="52"/>
        <v>0</v>
      </c>
      <c r="Y309" s="599">
        <f t="shared" si="53"/>
        <v>0</v>
      </c>
      <c r="Z309" s="599">
        <f t="shared" si="54"/>
        <v>0</v>
      </c>
    </row>
    <row r="310" spans="1:26">
      <c r="A310" s="752" t="str">
        <f t="shared" si="55"/>
        <v/>
      </c>
      <c r="K310" s="755">
        <f t="shared" si="45"/>
        <v>0</v>
      </c>
      <c r="Q310" s="714">
        <f t="shared" si="46"/>
        <v>0</v>
      </c>
      <c r="S310" s="599">
        <f t="shared" si="47"/>
        <v>0</v>
      </c>
      <c r="T310" s="599">
        <f t="shared" si="48"/>
        <v>0</v>
      </c>
      <c r="U310" s="599">
        <f t="shared" si="49"/>
        <v>0</v>
      </c>
      <c r="V310" s="599">
        <f t="shared" si="50"/>
        <v>0</v>
      </c>
      <c r="W310" s="599">
        <f t="shared" si="51"/>
        <v>0</v>
      </c>
      <c r="X310" s="599">
        <f t="shared" si="52"/>
        <v>0</v>
      </c>
      <c r="Y310" s="599">
        <f t="shared" si="53"/>
        <v>0</v>
      </c>
      <c r="Z310" s="599">
        <f t="shared" si="54"/>
        <v>0</v>
      </c>
    </row>
    <row r="311" spans="1:26">
      <c r="A311" s="752" t="str">
        <f t="shared" si="55"/>
        <v/>
      </c>
      <c r="K311" s="755">
        <f t="shared" si="45"/>
        <v>0</v>
      </c>
      <c r="Q311" s="714">
        <f t="shared" si="46"/>
        <v>0</v>
      </c>
      <c r="S311" s="599">
        <f t="shared" si="47"/>
        <v>0</v>
      </c>
      <c r="T311" s="599">
        <f t="shared" si="48"/>
        <v>0</v>
      </c>
      <c r="U311" s="599">
        <f t="shared" si="49"/>
        <v>0</v>
      </c>
      <c r="V311" s="599">
        <f t="shared" si="50"/>
        <v>0</v>
      </c>
      <c r="W311" s="599">
        <f t="shared" si="51"/>
        <v>0</v>
      </c>
      <c r="X311" s="599">
        <f t="shared" si="52"/>
        <v>0</v>
      </c>
      <c r="Y311" s="599">
        <f t="shared" si="53"/>
        <v>0</v>
      </c>
      <c r="Z311" s="599">
        <f t="shared" si="54"/>
        <v>0</v>
      </c>
    </row>
    <row r="312" spans="1:26">
      <c r="A312" s="752" t="str">
        <f t="shared" si="55"/>
        <v/>
      </c>
      <c r="K312" s="755">
        <f t="shared" si="45"/>
        <v>0</v>
      </c>
      <c r="Q312" s="714">
        <f t="shared" si="46"/>
        <v>0</v>
      </c>
      <c r="S312" s="599">
        <f t="shared" si="47"/>
        <v>0</v>
      </c>
      <c r="T312" s="599">
        <f t="shared" si="48"/>
        <v>0</v>
      </c>
      <c r="U312" s="599">
        <f t="shared" si="49"/>
        <v>0</v>
      </c>
      <c r="V312" s="599">
        <f t="shared" si="50"/>
        <v>0</v>
      </c>
      <c r="W312" s="599">
        <f t="shared" si="51"/>
        <v>0</v>
      </c>
      <c r="X312" s="599">
        <f t="shared" si="52"/>
        <v>0</v>
      </c>
      <c r="Y312" s="599">
        <f t="shared" si="53"/>
        <v>0</v>
      </c>
      <c r="Z312" s="599">
        <f t="shared" si="54"/>
        <v>0</v>
      </c>
    </row>
    <row r="313" spans="1:26">
      <c r="A313" s="752" t="str">
        <f t="shared" si="55"/>
        <v/>
      </c>
      <c r="K313" s="755">
        <f t="shared" si="45"/>
        <v>0</v>
      </c>
      <c r="Q313" s="714">
        <f t="shared" si="46"/>
        <v>0</v>
      </c>
      <c r="S313" s="599">
        <f t="shared" si="47"/>
        <v>0</v>
      </c>
      <c r="T313" s="599">
        <f t="shared" si="48"/>
        <v>0</v>
      </c>
      <c r="U313" s="599">
        <f t="shared" si="49"/>
        <v>0</v>
      </c>
      <c r="V313" s="599">
        <f t="shared" si="50"/>
        <v>0</v>
      </c>
      <c r="W313" s="599">
        <f t="shared" si="51"/>
        <v>0</v>
      </c>
      <c r="X313" s="599">
        <f t="shared" si="52"/>
        <v>0</v>
      </c>
      <c r="Y313" s="599">
        <f t="shared" si="53"/>
        <v>0</v>
      </c>
      <c r="Z313" s="599">
        <f t="shared" si="54"/>
        <v>0</v>
      </c>
    </row>
    <row r="314" spans="1:26">
      <c r="A314" s="752" t="str">
        <f t="shared" si="55"/>
        <v/>
      </c>
      <c r="K314" s="755">
        <f t="shared" si="45"/>
        <v>0</v>
      </c>
      <c r="Q314" s="714">
        <f t="shared" si="46"/>
        <v>0</v>
      </c>
      <c r="S314" s="599">
        <f t="shared" si="47"/>
        <v>0</v>
      </c>
      <c r="T314" s="599">
        <f t="shared" si="48"/>
        <v>0</v>
      </c>
      <c r="U314" s="599">
        <f t="shared" si="49"/>
        <v>0</v>
      </c>
      <c r="V314" s="599">
        <f t="shared" si="50"/>
        <v>0</v>
      </c>
      <c r="W314" s="599">
        <f t="shared" si="51"/>
        <v>0</v>
      </c>
      <c r="X314" s="599">
        <f t="shared" si="52"/>
        <v>0</v>
      </c>
      <c r="Y314" s="599">
        <f t="shared" si="53"/>
        <v>0</v>
      </c>
      <c r="Z314" s="599">
        <f t="shared" si="54"/>
        <v>0</v>
      </c>
    </row>
    <row r="315" spans="1:26">
      <c r="A315" s="752" t="str">
        <f t="shared" si="55"/>
        <v/>
      </c>
      <c r="K315" s="755">
        <f t="shared" si="45"/>
        <v>0</v>
      </c>
      <c r="Q315" s="714">
        <f t="shared" si="46"/>
        <v>0</v>
      </c>
      <c r="S315" s="599">
        <f t="shared" si="47"/>
        <v>0</v>
      </c>
      <c r="T315" s="599">
        <f t="shared" si="48"/>
        <v>0</v>
      </c>
      <c r="U315" s="599">
        <f t="shared" si="49"/>
        <v>0</v>
      </c>
      <c r="V315" s="599">
        <f t="shared" si="50"/>
        <v>0</v>
      </c>
      <c r="W315" s="599">
        <f t="shared" si="51"/>
        <v>0</v>
      </c>
      <c r="X315" s="599">
        <f t="shared" si="52"/>
        <v>0</v>
      </c>
      <c r="Y315" s="599">
        <f t="shared" si="53"/>
        <v>0</v>
      </c>
      <c r="Z315" s="599">
        <f t="shared" si="54"/>
        <v>0</v>
      </c>
    </row>
    <row r="316" spans="1:26">
      <c r="A316" s="752" t="str">
        <f t="shared" si="55"/>
        <v/>
      </c>
      <c r="K316" s="755">
        <f t="shared" si="45"/>
        <v>0</v>
      </c>
      <c r="Q316" s="714">
        <f t="shared" si="46"/>
        <v>0</v>
      </c>
      <c r="S316" s="599">
        <f t="shared" si="47"/>
        <v>0</v>
      </c>
      <c r="T316" s="599">
        <f t="shared" si="48"/>
        <v>0</v>
      </c>
      <c r="U316" s="599">
        <f t="shared" si="49"/>
        <v>0</v>
      </c>
      <c r="V316" s="599">
        <f t="shared" si="50"/>
        <v>0</v>
      </c>
      <c r="W316" s="599">
        <f t="shared" si="51"/>
        <v>0</v>
      </c>
      <c r="X316" s="599">
        <f t="shared" si="52"/>
        <v>0</v>
      </c>
      <c r="Y316" s="599">
        <f t="shared" si="53"/>
        <v>0</v>
      </c>
      <c r="Z316" s="599">
        <f t="shared" si="54"/>
        <v>0</v>
      </c>
    </row>
    <row r="317" spans="1:26">
      <c r="A317" s="752" t="str">
        <f t="shared" si="55"/>
        <v/>
      </c>
      <c r="K317" s="755">
        <f t="shared" si="45"/>
        <v>0</v>
      </c>
      <c r="Q317" s="714">
        <f t="shared" si="46"/>
        <v>0</v>
      </c>
      <c r="S317" s="599">
        <f t="shared" si="47"/>
        <v>0</v>
      </c>
      <c r="T317" s="599">
        <f t="shared" si="48"/>
        <v>0</v>
      </c>
      <c r="U317" s="599">
        <f t="shared" si="49"/>
        <v>0</v>
      </c>
      <c r="V317" s="599">
        <f t="shared" si="50"/>
        <v>0</v>
      </c>
      <c r="W317" s="599">
        <f t="shared" si="51"/>
        <v>0</v>
      </c>
      <c r="X317" s="599">
        <f t="shared" si="52"/>
        <v>0</v>
      </c>
      <c r="Y317" s="599">
        <f t="shared" si="53"/>
        <v>0</v>
      </c>
      <c r="Z317" s="599">
        <f t="shared" si="54"/>
        <v>0</v>
      </c>
    </row>
    <row r="318" spans="1:26">
      <c r="A318" s="752" t="str">
        <f t="shared" si="55"/>
        <v/>
      </c>
      <c r="K318" s="755">
        <f t="shared" si="45"/>
        <v>0</v>
      </c>
      <c r="Q318" s="714">
        <f t="shared" si="46"/>
        <v>0</v>
      </c>
      <c r="S318" s="599">
        <f t="shared" si="47"/>
        <v>0</v>
      </c>
      <c r="T318" s="599">
        <f t="shared" si="48"/>
        <v>0</v>
      </c>
      <c r="U318" s="599">
        <f t="shared" si="49"/>
        <v>0</v>
      </c>
      <c r="V318" s="599">
        <f t="shared" si="50"/>
        <v>0</v>
      </c>
      <c r="W318" s="599">
        <f t="shared" si="51"/>
        <v>0</v>
      </c>
      <c r="X318" s="599">
        <f t="shared" si="52"/>
        <v>0</v>
      </c>
      <c r="Y318" s="599">
        <f t="shared" si="53"/>
        <v>0</v>
      </c>
      <c r="Z318" s="599">
        <f t="shared" si="54"/>
        <v>0</v>
      </c>
    </row>
    <row r="319" spans="1:26">
      <c r="A319" s="752" t="str">
        <f t="shared" si="55"/>
        <v/>
      </c>
      <c r="K319" s="755">
        <f t="shared" si="45"/>
        <v>0</v>
      </c>
      <c r="Q319" s="714">
        <f t="shared" si="46"/>
        <v>0</v>
      </c>
      <c r="S319" s="599">
        <f t="shared" si="47"/>
        <v>0</v>
      </c>
      <c r="T319" s="599">
        <f t="shared" si="48"/>
        <v>0</v>
      </c>
      <c r="U319" s="599">
        <f t="shared" si="49"/>
        <v>0</v>
      </c>
      <c r="V319" s="599">
        <f t="shared" si="50"/>
        <v>0</v>
      </c>
      <c r="W319" s="599">
        <f t="shared" si="51"/>
        <v>0</v>
      </c>
      <c r="X319" s="599">
        <f t="shared" si="52"/>
        <v>0</v>
      </c>
      <c r="Y319" s="599">
        <f t="shared" si="53"/>
        <v>0</v>
      </c>
      <c r="Z319" s="599">
        <f t="shared" si="54"/>
        <v>0</v>
      </c>
    </row>
    <row r="320" spans="1:26">
      <c r="A320" s="752" t="str">
        <f t="shared" si="55"/>
        <v/>
      </c>
      <c r="K320" s="755">
        <f t="shared" si="45"/>
        <v>0</v>
      </c>
      <c r="Q320" s="714">
        <f t="shared" si="46"/>
        <v>0</v>
      </c>
      <c r="S320" s="599">
        <f t="shared" si="47"/>
        <v>0</v>
      </c>
      <c r="T320" s="599">
        <f t="shared" si="48"/>
        <v>0</v>
      </c>
      <c r="U320" s="599">
        <f t="shared" si="49"/>
        <v>0</v>
      </c>
      <c r="V320" s="599">
        <f t="shared" si="50"/>
        <v>0</v>
      </c>
      <c r="W320" s="599">
        <f t="shared" si="51"/>
        <v>0</v>
      </c>
      <c r="X320" s="599">
        <f t="shared" si="52"/>
        <v>0</v>
      </c>
      <c r="Y320" s="599">
        <f t="shared" si="53"/>
        <v>0</v>
      </c>
      <c r="Z320" s="599">
        <f t="shared" si="54"/>
        <v>0</v>
      </c>
    </row>
    <row r="321" spans="1:26">
      <c r="A321" s="752" t="str">
        <f t="shared" si="55"/>
        <v/>
      </c>
      <c r="K321" s="755">
        <f t="shared" si="45"/>
        <v>0</v>
      </c>
      <c r="Q321" s="714">
        <f t="shared" si="46"/>
        <v>0</v>
      </c>
      <c r="S321" s="599">
        <f t="shared" si="47"/>
        <v>0</v>
      </c>
      <c r="T321" s="599">
        <f t="shared" si="48"/>
        <v>0</v>
      </c>
      <c r="U321" s="599">
        <f t="shared" si="49"/>
        <v>0</v>
      </c>
      <c r="V321" s="599">
        <f t="shared" si="50"/>
        <v>0</v>
      </c>
      <c r="W321" s="599">
        <f t="shared" si="51"/>
        <v>0</v>
      </c>
      <c r="X321" s="599">
        <f t="shared" si="52"/>
        <v>0</v>
      </c>
      <c r="Y321" s="599">
        <f t="shared" si="53"/>
        <v>0</v>
      </c>
      <c r="Z321" s="599">
        <f t="shared" si="54"/>
        <v>0</v>
      </c>
    </row>
    <row r="322" spans="1:26">
      <c r="A322" s="752" t="str">
        <f t="shared" si="55"/>
        <v/>
      </c>
      <c r="K322" s="755">
        <f t="shared" si="45"/>
        <v>0</v>
      </c>
      <c r="Q322" s="714">
        <f t="shared" si="46"/>
        <v>0</v>
      </c>
      <c r="S322" s="599">
        <f t="shared" si="47"/>
        <v>0</v>
      </c>
      <c r="T322" s="599">
        <f t="shared" si="48"/>
        <v>0</v>
      </c>
      <c r="U322" s="599">
        <f t="shared" si="49"/>
        <v>0</v>
      </c>
      <c r="V322" s="599">
        <f t="shared" si="50"/>
        <v>0</v>
      </c>
      <c r="W322" s="599">
        <f t="shared" si="51"/>
        <v>0</v>
      </c>
      <c r="X322" s="599">
        <f t="shared" si="52"/>
        <v>0</v>
      </c>
      <c r="Y322" s="599">
        <f t="shared" si="53"/>
        <v>0</v>
      </c>
      <c r="Z322" s="599">
        <f t="shared" si="54"/>
        <v>0</v>
      </c>
    </row>
    <row r="323" spans="1:26">
      <c r="A323" s="752" t="str">
        <f t="shared" si="55"/>
        <v/>
      </c>
      <c r="K323" s="755">
        <f t="shared" si="45"/>
        <v>0</v>
      </c>
      <c r="Q323" s="714">
        <f t="shared" si="46"/>
        <v>0</v>
      </c>
      <c r="S323" s="599">
        <f t="shared" si="47"/>
        <v>0</v>
      </c>
      <c r="T323" s="599">
        <f t="shared" si="48"/>
        <v>0</v>
      </c>
      <c r="U323" s="599">
        <f t="shared" si="49"/>
        <v>0</v>
      </c>
      <c r="V323" s="599">
        <f t="shared" si="50"/>
        <v>0</v>
      </c>
      <c r="W323" s="599">
        <f t="shared" si="51"/>
        <v>0</v>
      </c>
      <c r="X323" s="599">
        <f t="shared" si="52"/>
        <v>0</v>
      </c>
      <c r="Y323" s="599">
        <f t="shared" si="53"/>
        <v>0</v>
      </c>
      <c r="Z323" s="599">
        <f t="shared" si="54"/>
        <v>0</v>
      </c>
    </row>
    <row r="324" spans="1:26">
      <c r="A324" s="752" t="str">
        <f t="shared" si="55"/>
        <v/>
      </c>
      <c r="K324" s="755">
        <f t="shared" si="45"/>
        <v>0</v>
      </c>
      <c r="Q324" s="714">
        <f t="shared" si="46"/>
        <v>0</v>
      </c>
      <c r="S324" s="599">
        <f t="shared" si="47"/>
        <v>0</v>
      </c>
      <c r="T324" s="599">
        <f t="shared" si="48"/>
        <v>0</v>
      </c>
      <c r="U324" s="599">
        <f t="shared" si="49"/>
        <v>0</v>
      </c>
      <c r="V324" s="599">
        <f t="shared" si="50"/>
        <v>0</v>
      </c>
      <c r="W324" s="599">
        <f t="shared" si="51"/>
        <v>0</v>
      </c>
      <c r="X324" s="599">
        <f t="shared" si="52"/>
        <v>0</v>
      </c>
      <c r="Y324" s="599">
        <f t="shared" si="53"/>
        <v>0</v>
      </c>
      <c r="Z324" s="599">
        <f t="shared" si="54"/>
        <v>0</v>
      </c>
    </row>
    <row r="325" spans="1:26">
      <c r="A325" s="752" t="str">
        <f t="shared" si="55"/>
        <v/>
      </c>
      <c r="K325" s="755">
        <f t="shared" si="45"/>
        <v>0</v>
      </c>
      <c r="Q325" s="714">
        <f t="shared" si="46"/>
        <v>0</v>
      </c>
      <c r="S325" s="599">
        <f t="shared" si="47"/>
        <v>0</v>
      </c>
      <c r="T325" s="599">
        <f t="shared" si="48"/>
        <v>0</v>
      </c>
      <c r="U325" s="599">
        <f t="shared" si="49"/>
        <v>0</v>
      </c>
      <c r="V325" s="599">
        <f t="shared" si="50"/>
        <v>0</v>
      </c>
      <c r="W325" s="599">
        <f t="shared" si="51"/>
        <v>0</v>
      </c>
      <c r="X325" s="599">
        <f t="shared" si="52"/>
        <v>0</v>
      </c>
      <c r="Y325" s="599">
        <f t="shared" si="53"/>
        <v>0</v>
      </c>
      <c r="Z325" s="599">
        <f t="shared" si="54"/>
        <v>0</v>
      </c>
    </row>
    <row r="326" spans="1:26">
      <c r="A326" s="752" t="str">
        <f t="shared" si="55"/>
        <v/>
      </c>
      <c r="K326" s="755">
        <f t="shared" si="45"/>
        <v>0</v>
      </c>
      <c r="Q326" s="714">
        <f t="shared" si="46"/>
        <v>0</v>
      </c>
      <c r="S326" s="599">
        <f t="shared" si="47"/>
        <v>0</v>
      </c>
      <c r="T326" s="599">
        <f t="shared" si="48"/>
        <v>0</v>
      </c>
      <c r="U326" s="599">
        <f t="shared" si="49"/>
        <v>0</v>
      </c>
      <c r="V326" s="599">
        <f t="shared" si="50"/>
        <v>0</v>
      </c>
      <c r="W326" s="599">
        <f t="shared" si="51"/>
        <v>0</v>
      </c>
      <c r="X326" s="599">
        <f t="shared" si="52"/>
        <v>0</v>
      </c>
      <c r="Y326" s="599">
        <f t="shared" si="53"/>
        <v>0</v>
      </c>
      <c r="Z326" s="599">
        <f t="shared" si="54"/>
        <v>0</v>
      </c>
    </row>
    <row r="327" spans="1:26">
      <c r="A327" s="752" t="str">
        <f t="shared" si="55"/>
        <v/>
      </c>
      <c r="K327" s="755">
        <f t="shared" si="45"/>
        <v>0</v>
      </c>
      <c r="Q327" s="714">
        <f t="shared" si="46"/>
        <v>0</v>
      </c>
      <c r="S327" s="599">
        <f t="shared" si="47"/>
        <v>0</v>
      </c>
      <c r="T327" s="599">
        <f t="shared" si="48"/>
        <v>0</v>
      </c>
      <c r="U327" s="599">
        <f t="shared" si="49"/>
        <v>0</v>
      </c>
      <c r="V327" s="599">
        <f t="shared" si="50"/>
        <v>0</v>
      </c>
      <c r="W327" s="599">
        <f t="shared" si="51"/>
        <v>0</v>
      </c>
      <c r="X327" s="599">
        <f t="shared" si="52"/>
        <v>0</v>
      </c>
      <c r="Y327" s="599">
        <f t="shared" si="53"/>
        <v>0</v>
      </c>
      <c r="Z327" s="599">
        <f t="shared" si="54"/>
        <v>0</v>
      </c>
    </row>
    <row r="328" spans="1:26">
      <c r="A328" s="752" t="str">
        <f t="shared" si="55"/>
        <v/>
      </c>
      <c r="K328" s="755">
        <f t="shared" si="45"/>
        <v>0</v>
      </c>
      <c r="Q328" s="714">
        <f t="shared" si="46"/>
        <v>0</v>
      </c>
      <c r="S328" s="599">
        <f t="shared" si="47"/>
        <v>0</v>
      </c>
      <c r="T328" s="599">
        <f t="shared" si="48"/>
        <v>0</v>
      </c>
      <c r="U328" s="599">
        <f t="shared" si="49"/>
        <v>0</v>
      </c>
      <c r="V328" s="599">
        <f t="shared" si="50"/>
        <v>0</v>
      </c>
      <c r="W328" s="599">
        <f t="shared" si="51"/>
        <v>0</v>
      </c>
      <c r="X328" s="599">
        <f t="shared" si="52"/>
        <v>0</v>
      </c>
      <c r="Y328" s="599">
        <f t="shared" si="53"/>
        <v>0</v>
      </c>
      <c r="Z328" s="599">
        <f t="shared" si="54"/>
        <v>0</v>
      </c>
    </row>
    <row r="329" spans="1:26">
      <c r="A329" s="752" t="str">
        <f t="shared" si="55"/>
        <v/>
      </c>
      <c r="K329" s="755">
        <f t="shared" si="45"/>
        <v>0</v>
      </c>
      <c r="Q329" s="714">
        <f t="shared" si="46"/>
        <v>0</v>
      </c>
      <c r="S329" s="599">
        <f t="shared" si="47"/>
        <v>0</v>
      </c>
      <c r="T329" s="599">
        <f t="shared" si="48"/>
        <v>0</v>
      </c>
      <c r="U329" s="599">
        <f t="shared" si="49"/>
        <v>0</v>
      </c>
      <c r="V329" s="599">
        <f t="shared" si="50"/>
        <v>0</v>
      </c>
      <c r="W329" s="599">
        <f t="shared" si="51"/>
        <v>0</v>
      </c>
      <c r="X329" s="599">
        <f t="shared" si="52"/>
        <v>0</v>
      </c>
      <c r="Y329" s="599">
        <f t="shared" si="53"/>
        <v>0</v>
      </c>
      <c r="Z329" s="599">
        <f t="shared" si="54"/>
        <v>0</v>
      </c>
    </row>
    <row r="330" spans="1:26">
      <c r="A330" s="752" t="str">
        <f t="shared" si="55"/>
        <v/>
      </c>
      <c r="K330" s="755">
        <f t="shared" si="45"/>
        <v>0</v>
      </c>
      <c r="Q330" s="714">
        <f t="shared" si="46"/>
        <v>0</v>
      </c>
      <c r="S330" s="599">
        <f t="shared" si="47"/>
        <v>0</v>
      </c>
      <c r="T330" s="599">
        <f t="shared" si="48"/>
        <v>0</v>
      </c>
      <c r="U330" s="599">
        <f t="shared" si="49"/>
        <v>0</v>
      </c>
      <c r="V330" s="599">
        <f t="shared" si="50"/>
        <v>0</v>
      </c>
      <c r="W330" s="599">
        <f t="shared" si="51"/>
        <v>0</v>
      </c>
      <c r="X330" s="599">
        <f t="shared" si="52"/>
        <v>0</v>
      </c>
      <c r="Y330" s="599">
        <f t="shared" si="53"/>
        <v>0</v>
      </c>
      <c r="Z330" s="599">
        <f t="shared" si="54"/>
        <v>0</v>
      </c>
    </row>
    <row r="331" spans="1:26">
      <c r="A331" s="752" t="str">
        <f t="shared" si="55"/>
        <v/>
      </c>
      <c r="K331" s="755">
        <f t="shared" si="45"/>
        <v>0</v>
      </c>
      <c r="Q331" s="714">
        <f t="shared" si="46"/>
        <v>0</v>
      </c>
      <c r="S331" s="599">
        <f t="shared" si="47"/>
        <v>0</v>
      </c>
      <c r="T331" s="599">
        <f t="shared" si="48"/>
        <v>0</v>
      </c>
      <c r="U331" s="599">
        <f t="shared" si="49"/>
        <v>0</v>
      </c>
      <c r="V331" s="599">
        <f t="shared" si="50"/>
        <v>0</v>
      </c>
      <c r="W331" s="599">
        <f t="shared" si="51"/>
        <v>0</v>
      </c>
      <c r="X331" s="599">
        <f t="shared" si="52"/>
        <v>0</v>
      </c>
      <c r="Y331" s="599">
        <f t="shared" si="53"/>
        <v>0</v>
      </c>
      <c r="Z331" s="599">
        <f t="shared" si="54"/>
        <v>0</v>
      </c>
    </row>
    <row r="332" spans="1:26">
      <c r="A332" s="752" t="str">
        <f t="shared" si="55"/>
        <v/>
      </c>
      <c r="K332" s="755">
        <f t="shared" si="45"/>
        <v>0</v>
      </c>
      <c r="Q332" s="714">
        <f t="shared" si="46"/>
        <v>0</v>
      </c>
      <c r="S332" s="599">
        <f t="shared" si="47"/>
        <v>0</v>
      </c>
      <c r="T332" s="599">
        <f t="shared" si="48"/>
        <v>0</v>
      </c>
      <c r="U332" s="599">
        <f t="shared" si="49"/>
        <v>0</v>
      </c>
      <c r="V332" s="599">
        <f t="shared" si="50"/>
        <v>0</v>
      </c>
      <c r="W332" s="599">
        <f t="shared" si="51"/>
        <v>0</v>
      </c>
      <c r="X332" s="599">
        <f t="shared" si="52"/>
        <v>0</v>
      </c>
      <c r="Y332" s="599">
        <f t="shared" si="53"/>
        <v>0</v>
      </c>
      <c r="Z332" s="599">
        <f t="shared" si="54"/>
        <v>0</v>
      </c>
    </row>
    <row r="333" spans="1:26">
      <c r="A333" s="752" t="str">
        <f t="shared" si="55"/>
        <v/>
      </c>
      <c r="K333" s="755">
        <f t="shared" ref="K333:K396" si="56">I333-J333</f>
        <v>0</v>
      </c>
      <c r="Q333" s="714">
        <f t="shared" ref="Q333:Q396" si="57">IF(G333-(I333+L333+M333+N333)&lt;&gt;0,"ERROR",(G333-(I333+L333+M333+N333)))</f>
        <v>0</v>
      </c>
      <c r="S333" s="599">
        <f t="shared" ref="S333:S396" si="58">$F333*G333</f>
        <v>0</v>
      </c>
      <c r="T333" s="599">
        <f t="shared" ref="T333:T396" si="59">$F333*H333</f>
        <v>0</v>
      </c>
      <c r="U333" s="599">
        <f t="shared" ref="U333:U396" si="60">$F333*I333</f>
        <v>0</v>
      </c>
      <c r="V333" s="599">
        <f t="shared" ref="V333:V396" si="61">$F333*J333</f>
        <v>0</v>
      </c>
      <c r="W333" s="599">
        <f t="shared" ref="W333:W396" si="62">$F333*K333</f>
        <v>0</v>
      </c>
      <c r="X333" s="599">
        <f t="shared" ref="X333:X396" si="63">$F333*L333</f>
        <v>0</v>
      </c>
      <c r="Y333" s="599">
        <f t="shared" ref="Y333:Y396" si="64">$F333*M333</f>
        <v>0</v>
      </c>
      <c r="Z333" s="599">
        <f t="shared" ref="Z333:Z396" si="65">$F333*N333</f>
        <v>0</v>
      </c>
    </row>
    <row r="334" spans="1:26">
      <c r="A334" s="752" t="str">
        <f t="shared" ref="A334:A397" si="66">IF(B334&lt;&gt;"",A333+1,"")</f>
        <v/>
      </c>
      <c r="K334" s="755">
        <f t="shared" si="56"/>
        <v>0</v>
      </c>
      <c r="Q334" s="714">
        <f t="shared" si="57"/>
        <v>0</v>
      </c>
      <c r="S334" s="599">
        <f t="shared" si="58"/>
        <v>0</v>
      </c>
      <c r="T334" s="599">
        <f t="shared" si="59"/>
        <v>0</v>
      </c>
      <c r="U334" s="599">
        <f t="shared" si="60"/>
        <v>0</v>
      </c>
      <c r="V334" s="599">
        <f t="shared" si="61"/>
        <v>0</v>
      </c>
      <c r="W334" s="599">
        <f t="shared" si="62"/>
        <v>0</v>
      </c>
      <c r="X334" s="599">
        <f t="shared" si="63"/>
        <v>0</v>
      </c>
      <c r="Y334" s="599">
        <f t="shared" si="64"/>
        <v>0</v>
      </c>
      <c r="Z334" s="599">
        <f t="shared" si="65"/>
        <v>0</v>
      </c>
    </row>
    <row r="335" spans="1:26">
      <c r="A335" s="752" t="str">
        <f t="shared" si="66"/>
        <v/>
      </c>
      <c r="K335" s="755">
        <f t="shared" si="56"/>
        <v>0</v>
      </c>
      <c r="Q335" s="714">
        <f t="shared" si="57"/>
        <v>0</v>
      </c>
      <c r="S335" s="599">
        <f t="shared" si="58"/>
        <v>0</v>
      </c>
      <c r="T335" s="599">
        <f t="shared" si="59"/>
        <v>0</v>
      </c>
      <c r="U335" s="599">
        <f t="shared" si="60"/>
        <v>0</v>
      </c>
      <c r="V335" s="599">
        <f t="shared" si="61"/>
        <v>0</v>
      </c>
      <c r="W335" s="599">
        <f t="shared" si="62"/>
        <v>0</v>
      </c>
      <c r="X335" s="599">
        <f t="shared" si="63"/>
        <v>0</v>
      </c>
      <c r="Y335" s="599">
        <f t="shared" si="64"/>
        <v>0</v>
      </c>
      <c r="Z335" s="599">
        <f t="shared" si="65"/>
        <v>0</v>
      </c>
    </row>
    <row r="336" spans="1:26">
      <c r="A336" s="752" t="str">
        <f t="shared" si="66"/>
        <v/>
      </c>
      <c r="K336" s="755">
        <f t="shared" si="56"/>
        <v>0</v>
      </c>
      <c r="Q336" s="714">
        <f t="shared" si="57"/>
        <v>0</v>
      </c>
      <c r="S336" s="599">
        <f t="shared" si="58"/>
        <v>0</v>
      </c>
      <c r="T336" s="599">
        <f t="shared" si="59"/>
        <v>0</v>
      </c>
      <c r="U336" s="599">
        <f t="shared" si="60"/>
        <v>0</v>
      </c>
      <c r="V336" s="599">
        <f t="shared" si="61"/>
        <v>0</v>
      </c>
      <c r="W336" s="599">
        <f t="shared" si="62"/>
        <v>0</v>
      </c>
      <c r="X336" s="599">
        <f t="shared" si="63"/>
        <v>0</v>
      </c>
      <c r="Y336" s="599">
        <f t="shared" si="64"/>
        <v>0</v>
      </c>
      <c r="Z336" s="599">
        <f t="shared" si="65"/>
        <v>0</v>
      </c>
    </row>
    <row r="337" spans="1:26">
      <c r="A337" s="752" t="str">
        <f t="shared" si="66"/>
        <v/>
      </c>
      <c r="K337" s="755">
        <f t="shared" si="56"/>
        <v>0</v>
      </c>
      <c r="Q337" s="714">
        <f t="shared" si="57"/>
        <v>0</v>
      </c>
      <c r="S337" s="599">
        <f t="shared" si="58"/>
        <v>0</v>
      </c>
      <c r="T337" s="599">
        <f t="shared" si="59"/>
        <v>0</v>
      </c>
      <c r="U337" s="599">
        <f t="shared" si="60"/>
        <v>0</v>
      </c>
      <c r="V337" s="599">
        <f t="shared" si="61"/>
        <v>0</v>
      </c>
      <c r="W337" s="599">
        <f t="shared" si="62"/>
        <v>0</v>
      </c>
      <c r="X337" s="599">
        <f t="shared" si="63"/>
        <v>0</v>
      </c>
      <c r="Y337" s="599">
        <f t="shared" si="64"/>
        <v>0</v>
      </c>
      <c r="Z337" s="599">
        <f t="shared" si="65"/>
        <v>0</v>
      </c>
    </row>
    <row r="338" spans="1:26">
      <c r="A338" s="752" t="str">
        <f t="shared" si="66"/>
        <v/>
      </c>
      <c r="K338" s="755">
        <f t="shared" si="56"/>
        <v>0</v>
      </c>
      <c r="Q338" s="714">
        <f t="shared" si="57"/>
        <v>0</v>
      </c>
      <c r="S338" s="599">
        <f t="shared" si="58"/>
        <v>0</v>
      </c>
      <c r="T338" s="599">
        <f t="shared" si="59"/>
        <v>0</v>
      </c>
      <c r="U338" s="599">
        <f t="shared" si="60"/>
        <v>0</v>
      </c>
      <c r="V338" s="599">
        <f t="shared" si="61"/>
        <v>0</v>
      </c>
      <c r="W338" s="599">
        <f t="shared" si="62"/>
        <v>0</v>
      </c>
      <c r="X338" s="599">
        <f t="shared" si="63"/>
        <v>0</v>
      </c>
      <c r="Y338" s="599">
        <f t="shared" si="64"/>
        <v>0</v>
      </c>
      <c r="Z338" s="599">
        <f t="shared" si="65"/>
        <v>0</v>
      </c>
    </row>
    <row r="339" spans="1:26">
      <c r="A339" s="752" t="str">
        <f t="shared" si="66"/>
        <v/>
      </c>
      <c r="K339" s="755">
        <f t="shared" si="56"/>
        <v>0</v>
      </c>
      <c r="Q339" s="714">
        <f t="shared" si="57"/>
        <v>0</v>
      </c>
      <c r="S339" s="599">
        <f t="shared" si="58"/>
        <v>0</v>
      </c>
      <c r="T339" s="599">
        <f t="shared" si="59"/>
        <v>0</v>
      </c>
      <c r="U339" s="599">
        <f t="shared" si="60"/>
        <v>0</v>
      </c>
      <c r="V339" s="599">
        <f t="shared" si="61"/>
        <v>0</v>
      </c>
      <c r="W339" s="599">
        <f t="shared" si="62"/>
        <v>0</v>
      </c>
      <c r="X339" s="599">
        <f t="shared" si="63"/>
        <v>0</v>
      </c>
      <c r="Y339" s="599">
        <f t="shared" si="64"/>
        <v>0</v>
      </c>
      <c r="Z339" s="599">
        <f t="shared" si="65"/>
        <v>0</v>
      </c>
    </row>
    <row r="340" spans="1:26">
      <c r="A340" s="752" t="str">
        <f t="shared" si="66"/>
        <v/>
      </c>
      <c r="K340" s="755">
        <f t="shared" si="56"/>
        <v>0</v>
      </c>
      <c r="Q340" s="714">
        <f t="shared" si="57"/>
        <v>0</v>
      </c>
      <c r="S340" s="599">
        <f t="shared" si="58"/>
        <v>0</v>
      </c>
      <c r="T340" s="599">
        <f t="shared" si="59"/>
        <v>0</v>
      </c>
      <c r="U340" s="599">
        <f t="shared" si="60"/>
        <v>0</v>
      </c>
      <c r="V340" s="599">
        <f t="shared" si="61"/>
        <v>0</v>
      </c>
      <c r="W340" s="599">
        <f t="shared" si="62"/>
        <v>0</v>
      </c>
      <c r="X340" s="599">
        <f t="shared" si="63"/>
        <v>0</v>
      </c>
      <c r="Y340" s="599">
        <f t="shared" si="64"/>
        <v>0</v>
      </c>
      <c r="Z340" s="599">
        <f t="shared" si="65"/>
        <v>0</v>
      </c>
    </row>
    <row r="341" spans="1:26">
      <c r="A341" s="752" t="str">
        <f t="shared" si="66"/>
        <v/>
      </c>
      <c r="K341" s="755">
        <f t="shared" si="56"/>
        <v>0</v>
      </c>
      <c r="Q341" s="714">
        <f t="shared" si="57"/>
        <v>0</v>
      </c>
      <c r="S341" s="599">
        <f t="shared" si="58"/>
        <v>0</v>
      </c>
      <c r="T341" s="599">
        <f t="shared" si="59"/>
        <v>0</v>
      </c>
      <c r="U341" s="599">
        <f t="shared" si="60"/>
        <v>0</v>
      </c>
      <c r="V341" s="599">
        <f t="shared" si="61"/>
        <v>0</v>
      </c>
      <c r="W341" s="599">
        <f t="shared" si="62"/>
        <v>0</v>
      </c>
      <c r="X341" s="599">
        <f t="shared" si="63"/>
        <v>0</v>
      </c>
      <c r="Y341" s="599">
        <f t="shared" si="64"/>
        <v>0</v>
      </c>
      <c r="Z341" s="599">
        <f t="shared" si="65"/>
        <v>0</v>
      </c>
    </row>
    <row r="342" spans="1:26">
      <c r="A342" s="752" t="str">
        <f t="shared" si="66"/>
        <v/>
      </c>
      <c r="K342" s="755">
        <f t="shared" si="56"/>
        <v>0</v>
      </c>
      <c r="Q342" s="714">
        <f t="shared" si="57"/>
        <v>0</v>
      </c>
      <c r="S342" s="599">
        <f t="shared" si="58"/>
        <v>0</v>
      </c>
      <c r="T342" s="599">
        <f t="shared" si="59"/>
        <v>0</v>
      </c>
      <c r="U342" s="599">
        <f t="shared" si="60"/>
        <v>0</v>
      </c>
      <c r="V342" s="599">
        <f t="shared" si="61"/>
        <v>0</v>
      </c>
      <c r="W342" s="599">
        <f t="shared" si="62"/>
        <v>0</v>
      </c>
      <c r="X342" s="599">
        <f t="shared" si="63"/>
        <v>0</v>
      </c>
      <c r="Y342" s="599">
        <f t="shared" si="64"/>
        <v>0</v>
      </c>
      <c r="Z342" s="599">
        <f t="shared" si="65"/>
        <v>0</v>
      </c>
    </row>
    <row r="343" spans="1:26">
      <c r="A343" s="752" t="str">
        <f t="shared" si="66"/>
        <v/>
      </c>
      <c r="K343" s="755">
        <f t="shared" si="56"/>
        <v>0</v>
      </c>
      <c r="Q343" s="714">
        <f t="shared" si="57"/>
        <v>0</v>
      </c>
      <c r="S343" s="599">
        <f t="shared" si="58"/>
        <v>0</v>
      </c>
      <c r="T343" s="599">
        <f t="shared" si="59"/>
        <v>0</v>
      </c>
      <c r="U343" s="599">
        <f t="shared" si="60"/>
        <v>0</v>
      </c>
      <c r="V343" s="599">
        <f t="shared" si="61"/>
        <v>0</v>
      </c>
      <c r="W343" s="599">
        <f t="shared" si="62"/>
        <v>0</v>
      </c>
      <c r="X343" s="599">
        <f t="shared" si="63"/>
        <v>0</v>
      </c>
      <c r="Y343" s="599">
        <f t="shared" si="64"/>
        <v>0</v>
      </c>
      <c r="Z343" s="599">
        <f t="shared" si="65"/>
        <v>0</v>
      </c>
    </row>
    <row r="344" spans="1:26">
      <c r="A344" s="752" t="str">
        <f t="shared" si="66"/>
        <v/>
      </c>
      <c r="K344" s="755">
        <f t="shared" si="56"/>
        <v>0</v>
      </c>
      <c r="Q344" s="714">
        <f t="shared" si="57"/>
        <v>0</v>
      </c>
      <c r="S344" s="599">
        <f t="shared" si="58"/>
        <v>0</v>
      </c>
      <c r="T344" s="599">
        <f t="shared" si="59"/>
        <v>0</v>
      </c>
      <c r="U344" s="599">
        <f t="shared" si="60"/>
        <v>0</v>
      </c>
      <c r="V344" s="599">
        <f t="shared" si="61"/>
        <v>0</v>
      </c>
      <c r="W344" s="599">
        <f t="shared" si="62"/>
        <v>0</v>
      </c>
      <c r="X344" s="599">
        <f t="shared" si="63"/>
        <v>0</v>
      </c>
      <c r="Y344" s="599">
        <f t="shared" si="64"/>
        <v>0</v>
      </c>
      <c r="Z344" s="599">
        <f t="shared" si="65"/>
        <v>0</v>
      </c>
    </row>
    <row r="345" spans="1:26">
      <c r="A345" s="752" t="str">
        <f t="shared" si="66"/>
        <v/>
      </c>
      <c r="K345" s="755">
        <f t="shared" si="56"/>
        <v>0</v>
      </c>
      <c r="Q345" s="714">
        <f t="shared" si="57"/>
        <v>0</v>
      </c>
      <c r="S345" s="599">
        <f t="shared" si="58"/>
        <v>0</v>
      </c>
      <c r="T345" s="599">
        <f t="shared" si="59"/>
        <v>0</v>
      </c>
      <c r="U345" s="599">
        <f t="shared" si="60"/>
        <v>0</v>
      </c>
      <c r="V345" s="599">
        <f t="shared" si="61"/>
        <v>0</v>
      </c>
      <c r="W345" s="599">
        <f t="shared" si="62"/>
        <v>0</v>
      </c>
      <c r="X345" s="599">
        <f t="shared" si="63"/>
        <v>0</v>
      </c>
      <c r="Y345" s="599">
        <f t="shared" si="64"/>
        <v>0</v>
      </c>
      <c r="Z345" s="599">
        <f t="shared" si="65"/>
        <v>0</v>
      </c>
    </row>
    <row r="346" spans="1:26">
      <c r="A346" s="752" t="str">
        <f t="shared" si="66"/>
        <v/>
      </c>
      <c r="K346" s="755">
        <f t="shared" si="56"/>
        <v>0</v>
      </c>
      <c r="Q346" s="714">
        <f t="shared" si="57"/>
        <v>0</v>
      </c>
      <c r="S346" s="599">
        <f t="shared" si="58"/>
        <v>0</v>
      </c>
      <c r="T346" s="599">
        <f t="shared" si="59"/>
        <v>0</v>
      </c>
      <c r="U346" s="599">
        <f t="shared" si="60"/>
        <v>0</v>
      </c>
      <c r="V346" s="599">
        <f t="shared" si="61"/>
        <v>0</v>
      </c>
      <c r="W346" s="599">
        <f t="shared" si="62"/>
        <v>0</v>
      </c>
      <c r="X346" s="599">
        <f t="shared" si="63"/>
        <v>0</v>
      </c>
      <c r="Y346" s="599">
        <f t="shared" si="64"/>
        <v>0</v>
      </c>
      <c r="Z346" s="599">
        <f t="shared" si="65"/>
        <v>0</v>
      </c>
    </row>
    <row r="347" spans="1:26">
      <c r="A347" s="752" t="str">
        <f t="shared" si="66"/>
        <v/>
      </c>
      <c r="K347" s="755">
        <f t="shared" si="56"/>
        <v>0</v>
      </c>
      <c r="Q347" s="714">
        <f t="shared" si="57"/>
        <v>0</v>
      </c>
      <c r="S347" s="599">
        <f t="shared" si="58"/>
        <v>0</v>
      </c>
      <c r="T347" s="599">
        <f t="shared" si="59"/>
        <v>0</v>
      </c>
      <c r="U347" s="599">
        <f t="shared" si="60"/>
        <v>0</v>
      </c>
      <c r="V347" s="599">
        <f t="shared" si="61"/>
        <v>0</v>
      </c>
      <c r="W347" s="599">
        <f t="shared" si="62"/>
        <v>0</v>
      </c>
      <c r="X347" s="599">
        <f t="shared" si="63"/>
        <v>0</v>
      </c>
      <c r="Y347" s="599">
        <f t="shared" si="64"/>
        <v>0</v>
      </c>
      <c r="Z347" s="599">
        <f t="shared" si="65"/>
        <v>0</v>
      </c>
    </row>
    <row r="348" spans="1:26">
      <c r="A348" s="752" t="str">
        <f t="shared" si="66"/>
        <v/>
      </c>
      <c r="K348" s="755">
        <f t="shared" si="56"/>
        <v>0</v>
      </c>
      <c r="Q348" s="714">
        <f t="shared" si="57"/>
        <v>0</v>
      </c>
      <c r="S348" s="599">
        <f t="shared" si="58"/>
        <v>0</v>
      </c>
      <c r="T348" s="599">
        <f t="shared" si="59"/>
        <v>0</v>
      </c>
      <c r="U348" s="599">
        <f t="shared" si="60"/>
        <v>0</v>
      </c>
      <c r="V348" s="599">
        <f t="shared" si="61"/>
        <v>0</v>
      </c>
      <c r="W348" s="599">
        <f t="shared" si="62"/>
        <v>0</v>
      </c>
      <c r="X348" s="599">
        <f t="shared" si="63"/>
        <v>0</v>
      </c>
      <c r="Y348" s="599">
        <f t="shared" si="64"/>
        <v>0</v>
      </c>
      <c r="Z348" s="599">
        <f t="shared" si="65"/>
        <v>0</v>
      </c>
    </row>
    <row r="349" spans="1:26">
      <c r="A349" s="752" t="str">
        <f t="shared" si="66"/>
        <v/>
      </c>
      <c r="K349" s="755">
        <f t="shared" si="56"/>
        <v>0</v>
      </c>
      <c r="Q349" s="714">
        <f t="shared" si="57"/>
        <v>0</v>
      </c>
      <c r="S349" s="599">
        <f t="shared" si="58"/>
        <v>0</v>
      </c>
      <c r="T349" s="599">
        <f t="shared" si="59"/>
        <v>0</v>
      </c>
      <c r="U349" s="599">
        <f t="shared" si="60"/>
        <v>0</v>
      </c>
      <c r="V349" s="599">
        <f t="shared" si="61"/>
        <v>0</v>
      </c>
      <c r="W349" s="599">
        <f t="shared" si="62"/>
        <v>0</v>
      </c>
      <c r="X349" s="599">
        <f t="shared" si="63"/>
        <v>0</v>
      </c>
      <c r="Y349" s="599">
        <f t="shared" si="64"/>
        <v>0</v>
      </c>
      <c r="Z349" s="599">
        <f t="shared" si="65"/>
        <v>0</v>
      </c>
    </row>
    <row r="350" spans="1:26">
      <c r="A350" s="752" t="str">
        <f t="shared" si="66"/>
        <v/>
      </c>
      <c r="K350" s="755">
        <f t="shared" si="56"/>
        <v>0</v>
      </c>
      <c r="Q350" s="714">
        <f t="shared" si="57"/>
        <v>0</v>
      </c>
      <c r="S350" s="599">
        <f t="shared" si="58"/>
        <v>0</v>
      </c>
      <c r="T350" s="599">
        <f t="shared" si="59"/>
        <v>0</v>
      </c>
      <c r="U350" s="599">
        <f t="shared" si="60"/>
        <v>0</v>
      </c>
      <c r="V350" s="599">
        <f t="shared" si="61"/>
        <v>0</v>
      </c>
      <c r="W350" s="599">
        <f t="shared" si="62"/>
        <v>0</v>
      </c>
      <c r="X350" s="599">
        <f t="shared" si="63"/>
        <v>0</v>
      </c>
      <c r="Y350" s="599">
        <f t="shared" si="64"/>
        <v>0</v>
      </c>
      <c r="Z350" s="599">
        <f t="shared" si="65"/>
        <v>0</v>
      </c>
    </row>
    <row r="351" spans="1:26">
      <c r="A351" s="752" t="str">
        <f t="shared" si="66"/>
        <v/>
      </c>
      <c r="K351" s="755">
        <f t="shared" si="56"/>
        <v>0</v>
      </c>
      <c r="Q351" s="714">
        <f t="shared" si="57"/>
        <v>0</v>
      </c>
      <c r="S351" s="599">
        <f t="shared" si="58"/>
        <v>0</v>
      </c>
      <c r="T351" s="599">
        <f t="shared" si="59"/>
        <v>0</v>
      </c>
      <c r="U351" s="599">
        <f t="shared" si="60"/>
        <v>0</v>
      </c>
      <c r="V351" s="599">
        <f t="shared" si="61"/>
        <v>0</v>
      </c>
      <c r="W351" s="599">
        <f t="shared" si="62"/>
        <v>0</v>
      </c>
      <c r="X351" s="599">
        <f t="shared" si="63"/>
        <v>0</v>
      </c>
      <c r="Y351" s="599">
        <f t="shared" si="64"/>
        <v>0</v>
      </c>
      <c r="Z351" s="599">
        <f t="shared" si="65"/>
        <v>0</v>
      </c>
    </row>
    <row r="352" spans="1:26">
      <c r="A352" s="752" t="str">
        <f t="shared" si="66"/>
        <v/>
      </c>
      <c r="K352" s="755">
        <f t="shared" si="56"/>
        <v>0</v>
      </c>
      <c r="Q352" s="714">
        <f t="shared" si="57"/>
        <v>0</v>
      </c>
      <c r="S352" s="599">
        <f t="shared" si="58"/>
        <v>0</v>
      </c>
      <c r="T352" s="599">
        <f t="shared" si="59"/>
        <v>0</v>
      </c>
      <c r="U352" s="599">
        <f t="shared" si="60"/>
        <v>0</v>
      </c>
      <c r="V352" s="599">
        <f t="shared" si="61"/>
        <v>0</v>
      </c>
      <c r="W352" s="599">
        <f t="shared" si="62"/>
        <v>0</v>
      </c>
      <c r="X352" s="599">
        <f t="shared" si="63"/>
        <v>0</v>
      </c>
      <c r="Y352" s="599">
        <f t="shared" si="64"/>
        <v>0</v>
      </c>
      <c r="Z352" s="599">
        <f t="shared" si="65"/>
        <v>0</v>
      </c>
    </row>
    <row r="353" spans="1:26">
      <c r="A353" s="752" t="str">
        <f t="shared" si="66"/>
        <v/>
      </c>
      <c r="K353" s="755">
        <f t="shared" si="56"/>
        <v>0</v>
      </c>
      <c r="Q353" s="714">
        <f t="shared" si="57"/>
        <v>0</v>
      </c>
      <c r="S353" s="599">
        <f t="shared" si="58"/>
        <v>0</v>
      </c>
      <c r="T353" s="599">
        <f t="shared" si="59"/>
        <v>0</v>
      </c>
      <c r="U353" s="599">
        <f t="shared" si="60"/>
        <v>0</v>
      </c>
      <c r="V353" s="599">
        <f t="shared" si="61"/>
        <v>0</v>
      </c>
      <c r="W353" s="599">
        <f t="shared" si="62"/>
        <v>0</v>
      </c>
      <c r="X353" s="599">
        <f t="shared" si="63"/>
        <v>0</v>
      </c>
      <c r="Y353" s="599">
        <f t="shared" si="64"/>
        <v>0</v>
      </c>
      <c r="Z353" s="599">
        <f t="shared" si="65"/>
        <v>0</v>
      </c>
    </row>
    <row r="354" spans="1:26">
      <c r="A354" s="752" t="str">
        <f t="shared" si="66"/>
        <v/>
      </c>
      <c r="K354" s="755">
        <f t="shared" si="56"/>
        <v>0</v>
      </c>
      <c r="Q354" s="714">
        <f t="shared" si="57"/>
        <v>0</v>
      </c>
      <c r="S354" s="599">
        <f t="shared" si="58"/>
        <v>0</v>
      </c>
      <c r="T354" s="599">
        <f t="shared" si="59"/>
        <v>0</v>
      </c>
      <c r="U354" s="599">
        <f t="shared" si="60"/>
        <v>0</v>
      </c>
      <c r="V354" s="599">
        <f t="shared" si="61"/>
        <v>0</v>
      </c>
      <c r="W354" s="599">
        <f t="shared" si="62"/>
        <v>0</v>
      </c>
      <c r="X354" s="599">
        <f t="shared" si="63"/>
        <v>0</v>
      </c>
      <c r="Y354" s="599">
        <f t="shared" si="64"/>
        <v>0</v>
      </c>
      <c r="Z354" s="599">
        <f t="shared" si="65"/>
        <v>0</v>
      </c>
    </row>
    <row r="355" spans="1:26">
      <c r="A355" s="752" t="str">
        <f t="shared" si="66"/>
        <v/>
      </c>
      <c r="K355" s="755">
        <f t="shared" si="56"/>
        <v>0</v>
      </c>
      <c r="Q355" s="714">
        <f t="shared" si="57"/>
        <v>0</v>
      </c>
      <c r="S355" s="599">
        <f t="shared" si="58"/>
        <v>0</v>
      </c>
      <c r="T355" s="599">
        <f t="shared" si="59"/>
        <v>0</v>
      </c>
      <c r="U355" s="599">
        <f t="shared" si="60"/>
        <v>0</v>
      </c>
      <c r="V355" s="599">
        <f t="shared" si="61"/>
        <v>0</v>
      </c>
      <c r="W355" s="599">
        <f t="shared" si="62"/>
        <v>0</v>
      </c>
      <c r="X355" s="599">
        <f t="shared" si="63"/>
        <v>0</v>
      </c>
      <c r="Y355" s="599">
        <f t="shared" si="64"/>
        <v>0</v>
      </c>
      <c r="Z355" s="599">
        <f t="shared" si="65"/>
        <v>0</v>
      </c>
    </row>
    <row r="356" spans="1:26">
      <c r="A356" s="752" t="str">
        <f t="shared" si="66"/>
        <v/>
      </c>
      <c r="K356" s="755">
        <f t="shared" si="56"/>
        <v>0</v>
      </c>
      <c r="Q356" s="714">
        <f t="shared" si="57"/>
        <v>0</v>
      </c>
      <c r="S356" s="599">
        <f t="shared" si="58"/>
        <v>0</v>
      </c>
      <c r="T356" s="599">
        <f t="shared" si="59"/>
        <v>0</v>
      </c>
      <c r="U356" s="599">
        <f t="shared" si="60"/>
        <v>0</v>
      </c>
      <c r="V356" s="599">
        <f t="shared" si="61"/>
        <v>0</v>
      </c>
      <c r="W356" s="599">
        <f t="shared" si="62"/>
        <v>0</v>
      </c>
      <c r="X356" s="599">
        <f t="shared" si="63"/>
        <v>0</v>
      </c>
      <c r="Y356" s="599">
        <f t="shared" si="64"/>
        <v>0</v>
      </c>
      <c r="Z356" s="599">
        <f t="shared" si="65"/>
        <v>0</v>
      </c>
    </row>
    <row r="357" spans="1:26">
      <c r="A357" s="752" t="str">
        <f t="shared" si="66"/>
        <v/>
      </c>
      <c r="K357" s="755">
        <f t="shared" si="56"/>
        <v>0</v>
      </c>
      <c r="Q357" s="714">
        <f t="shared" si="57"/>
        <v>0</v>
      </c>
      <c r="S357" s="599">
        <f t="shared" si="58"/>
        <v>0</v>
      </c>
      <c r="T357" s="599">
        <f t="shared" si="59"/>
        <v>0</v>
      </c>
      <c r="U357" s="599">
        <f t="shared" si="60"/>
        <v>0</v>
      </c>
      <c r="V357" s="599">
        <f t="shared" si="61"/>
        <v>0</v>
      </c>
      <c r="W357" s="599">
        <f t="shared" si="62"/>
        <v>0</v>
      </c>
      <c r="X357" s="599">
        <f t="shared" si="63"/>
        <v>0</v>
      </c>
      <c r="Y357" s="599">
        <f t="shared" si="64"/>
        <v>0</v>
      </c>
      <c r="Z357" s="599">
        <f t="shared" si="65"/>
        <v>0</v>
      </c>
    </row>
    <row r="358" spans="1:26">
      <c r="A358" s="752" t="str">
        <f t="shared" si="66"/>
        <v/>
      </c>
      <c r="K358" s="755">
        <f t="shared" si="56"/>
        <v>0</v>
      </c>
      <c r="Q358" s="714">
        <f t="shared" si="57"/>
        <v>0</v>
      </c>
      <c r="S358" s="599">
        <f t="shared" si="58"/>
        <v>0</v>
      </c>
      <c r="T358" s="599">
        <f t="shared" si="59"/>
        <v>0</v>
      </c>
      <c r="U358" s="599">
        <f t="shared" si="60"/>
        <v>0</v>
      </c>
      <c r="V358" s="599">
        <f t="shared" si="61"/>
        <v>0</v>
      </c>
      <c r="W358" s="599">
        <f t="shared" si="62"/>
        <v>0</v>
      </c>
      <c r="X358" s="599">
        <f t="shared" si="63"/>
        <v>0</v>
      </c>
      <c r="Y358" s="599">
        <f t="shared" si="64"/>
        <v>0</v>
      </c>
      <c r="Z358" s="599">
        <f t="shared" si="65"/>
        <v>0</v>
      </c>
    </row>
    <row r="359" spans="1:26">
      <c r="A359" s="752" t="str">
        <f t="shared" si="66"/>
        <v/>
      </c>
      <c r="K359" s="755">
        <f t="shared" si="56"/>
        <v>0</v>
      </c>
      <c r="Q359" s="714">
        <f t="shared" si="57"/>
        <v>0</v>
      </c>
      <c r="S359" s="599">
        <f t="shared" si="58"/>
        <v>0</v>
      </c>
      <c r="T359" s="599">
        <f t="shared" si="59"/>
        <v>0</v>
      </c>
      <c r="U359" s="599">
        <f t="shared" si="60"/>
        <v>0</v>
      </c>
      <c r="V359" s="599">
        <f t="shared" si="61"/>
        <v>0</v>
      </c>
      <c r="W359" s="599">
        <f t="shared" si="62"/>
        <v>0</v>
      </c>
      <c r="X359" s="599">
        <f t="shared" si="63"/>
        <v>0</v>
      </c>
      <c r="Y359" s="599">
        <f t="shared" si="64"/>
        <v>0</v>
      </c>
      <c r="Z359" s="599">
        <f t="shared" si="65"/>
        <v>0</v>
      </c>
    </row>
    <row r="360" spans="1:26">
      <c r="A360" s="752" t="str">
        <f t="shared" si="66"/>
        <v/>
      </c>
      <c r="K360" s="755">
        <f t="shared" si="56"/>
        <v>0</v>
      </c>
      <c r="Q360" s="714">
        <f t="shared" si="57"/>
        <v>0</v>
      </c>
      <c r="S360" s="599">
        <f t="shared" si="58"/>
        <v>0</v>
      </c>
      <c r="T360" s="599">
        <f t="shared" si="59"/>
        <v>0</v>
      </c>
      <c r="U360" s="599">
        <f t="shared" si="60"/>
        <v>0</v>
      </c>
      <c r="V360" s="599">
        <f t="shared" si="61"/>
        <v>0</v>
      </c>
      <c r="W360" s="599">
        <f t="shared" si="62"/>
        <v>0</v>
      </c>
      <c r="X360" s="599">
        <f t="shared" si="63"/>
        <v>0</v>
      </c>
      <c r="Y360" s="599">
        <f t="shared" si="64"/>
        <v>0</v>
      </c>
      <c r="Z360" s="599">
        <f t="shared" si="65"/>
        <v>0</v>
      </c>
    </row>
    <row r="361" spans="1:26">
      <c r="A361" s="752" t="str">
        <f t="shared" si="66"/>
        <v/>
      </c>
      <c r="K361" s="755">
        <f t="shared" si="56"/>
        <v>0</v>
      </c>
      <c r="Q361" s="714">
        <f t="shared" si="57"/>
        <v>0</v>
      </c>
      <c r="S361" s="599">
        <f t="shared" si="58"/>
        <v>0</v>
      </c>
      <c r="T361" s="599">
        <f t="shared" si="59"/>
        <v>0</v>
      </c>
      <c r="U361" s="599">
        <f t="shared" si="60"/>
        <v>0</v>
      </c>
      <c r="V361" s="599">
        <f t="shared" si="61"/>
        <v>0</v>
      </c>
      <c r="W361" s="599">
        <f t="shared" si="62"/>
        <v>0</v>
      </c>
      <c r="X361" s="599">
        <f t="shared" si="63"/>
        <v>0</v>
      </c>
      <c r="Y361" s="599">
        <f t="shared" si="64"/>
        <v>0</v>
      </c>
      <c r="Z361" s="599">
        <f t="shared" si="65"/>
        <v>0</v>
      </c>
    </row>
    <row r="362" spans="1:26">
      <c r="A362" s="752" t="str">
        <f t="shared" si="66"/>
        <v/>
      </c>
      <c r="K362" s="755">
        <f t="shared" si="56"/>
        <v>0</v>
      </c>
      <c r="Q362" s="714">
        <f t="shared" si="57"/>
        <v>0</v>
      </c>
      <c r="S362" s="599">
        <f t="shared" si="58"/>
        <v>0</v>
      </c>
      <c r="T362" s="599">
        <f t="shared" si="59"/>
        <v>0</v>
      </c>
      <c r="U362" s="599">
        <f t="shared" si="60"/>
        <v>0</v>
      </c>
      <c r="V362" s="599">
        <f t="shared" si="61"/>
        <v>0</v>
      </c>
      <c r="W362" s="599">
        <f t="shared" si="62"/>
        <v>0</v>
      </c>
      <c r="X362" s="599">
        <f t="shared" si="63"/>
        <v>0</v>
      </c>
      <c r="Y362" s="599">
        <f t="shared" si="64"/>
        <v>0</v>
      </c>
      <c r="Z362" s="599">
        <f t="shared" si="65"/>
        <v>0</v>
      </c>
    </row>
    <row r="363" spans="1:26">
      <c r="A363" s="752" t="str">
        <f t="shared" si="66"/>
        <v/>
      </c>
      <c r="K363" s="755">
        <f t="shared" si="56"/>
        <v>0</v>
      </c>
      <c r="Q363" s="714">
        <f t="shared" si="57"/>
        <v>0</v>
      </c>
      <c r="S363" s="599">
        <f t="shared" si="58"/>
        <v>0</v>
      </c>
      <c r="T363" s="599">
        <f t="shared" si="59"/>
        <v>0</v>
      </c>
      <c r="U363" s="599">
        <f t="shared" si="60"/>
        <v>0</v>
      </c>
      <c r="V363" s="599">
        <f t="shared" si="61"/>
        <v>0</v>
      </c>
      <c r="W363" s="599">
        <f t="shared" si="62"/>
        <v>0</v>
      </c>
      <c r="X363" s="599">
        <f t="shared" si="63"/>
        <v>0</v>
      </c>
      <c r="Y363" s="599">
        <f t="shared" si="64"/>
        <v>0</v>
      </c>
      <c r="Z363" s="599">
        <f t="shared" si="65"/>
        <v>0</v>
      </c>
    </row>
    <row r="364" spans="1:26">
      <c r="A364" s="752" t="str">
        <f t="shared" si="66"/>
        <v/>
      </c>
      <c r="K364" s="755">
        <f t="shared" si="56"/>
        <v>0</v>
      </c>
      <c r="Q364" s="714">
        <f t="shared" si="57"/>
        <v>0</v>
      </c>
      <c r="S364" s="599">
        <f t="shared" si="58"/>
        <v>0</v>
      </c>
      <c r="T364" s="599">
        <f t="shared" si="59"/>
        <v>0</v>
      </c>
      <c r="U364" s="599">
        <f t="shared" si="60"/>
        <v>0</v>
      </c>
      <c r="V364" s="599">
        <f t="shared" si="61"/>
        <v>0</v>
      </c>
      <c r="W364" s="599">
        <f t="shared" si="62"/>
        <v>0</v>
      </c>
      <c r="X364" s="599">
        <f t="shared" si="63"/>
        <v>0</v>
      </c>
      <c r="Y364" s="599">
        <f t="shared" si="64"/>
        <v>0</v>
      </c>
      <c r="Z364" s="599">
        <f t="shared" si="65"/>
        <v>0</v>
      </c>
    </row>
    <row r="365" spans="1:26">
      <c r="A365" s="752" t="str">
        <f t="shared" si="66"/>
        <v/>
      </c>
      <c r="K365" s="755">
        <f t="shared" si="56"/>
        <v>0</v>
      </c>
      <c r="Q365" s="714">
        <f t="shared" si="57"/>
        <v>0</v>
      </c>
      <c r="S365" s="599">
        <f t="shared" si="58"/>
        <v>0</v>
      </c>
      <c r="T365" s="599">
        <f t="shared" si="59"/>
        <v>0</v>
      </c>
      <c r="U365" s="599">
        <f t="shared" si="60"/>
        <v>0</v>
      </c>
      <c r="V365" s="599">
        <f t="shared" si="61"/>
        <v>0</v>
      </c>
      <c r="W365" s="599">
        <f t="shared" si="62"/>
        <v>0</v>
      </c>
      <c r="X365" s="599">
        <f t="shared" si="63"/>
        <v>0</v>
      </c>
      <c r="Y365" s="599">
        <f t="shared" si="64"/>
        <v>0</v>
      </c>
      <c r="Z365" s="599">
        <f t="shared" si="65"/>
        <v>0</v>
      </c>
    </row>
    <row r="366" spans="1:26">
      <c r="A366" s="752" t="str">
        <f t="shared" si="66"/>
        <v/>
      </c>
      <c r="K366" s="755">
        <f t="shared" si="56"/>
        <v>0</v>
      </c>
      <c r="Q366" s="714">
        <f t="shared" si="57"/>
        <v>0</v>
      </c>
      <c r="S366" s="599">
        <f t="shared" si="58"/>
        <v>0</v>
      </c>
      <c r="T366" s="599">
        <f t="shared" si="59"/>
        <v>0</v>
      </c>
      <c r="U366" s="599">
        <f t="shared" si="60"/>
        <v>0</v>
      </c>
      <c r="V366" s="599">
        <f t="shared" si="61"/>
        <v>0</v>
      </c>
      <c r="W366" s="599">
        <f t="shared" si="62"/>
        <v>0</v>
      </c>
      <c r="X366" s="599">
        <f t="shared" si="63"/>
        <v>0</v>
      </c>
      <c r="Y366" s="599">
        <f t="shared" si="64"/>
        <v>0</v>
      </c>
      <c r="Z366" s="599">
        <f t="shared" si="65"/>
        <v>0</v>
      </c>
    </row>
    <row r="367" spans="1:26">
      <c r="A367" s="752" t="str">
        <f t="shared" si="66"/>
        <v/>
      </c>
      <c r="K367" s="755">
        <f t="shared" si="56"/>
        <v>0</v>
      </c>
      <c r="Q367" s="714">
        <f t="shared" si="57"/>
        <v>0</v>
      </c>
      <c r="S367" s="599">
        <f t="shared" si="58"/>
        <v>0</v>
      </c>
      <c r="T367" s="599">
        <f t="shared" si="59"/>
        <v>0</v>
      </c>
      <c r="U367" s="599">
        <f t="shared" si="60"/>
        <v>0</v>
      </c>
      <c r="V367" s="599">
        <f t="shared" si="61"/>
        <v>0</v>
      </c>
      <c r="W367" s="599">
        <f t="shared" si="62"/>
        <v>0</v>
      </c>
      <c r="X367" s="599">
        <f t="shared" si="63"/>
        <v>0</v>
      </c>
      <c r="Y367" s="599">
        <f t="shared" si="64"/>
        <v>0</v>
      </c>
      <c r="Z367" s="599">
        <f t="shared" si="65"/>
        <v>0</v>
      </c>
    </row>
    <row r="368" spans="1:26">
      <c r="A368" s="752" t="str">
        <f t="shared" si="66"/>
        <v/>
      </c>
      <c r="K368" s="755">
        <f t="shared" si="56"/>
        <v>0</v>
      </c>
      <c r="Q368" s="714">
        <f t="shared" si="57"/>
        <v>0</v>
      </c>
      <c r="S368" s="599">
        <f t="shared" si="58"/>
        <v>0</v>
      </c>
      <c r="T368" s="599">
        <f t="shared" si="59"/>
        <v>0</v>
      </c>
      <c r="U368" s="599">
        <f t="shared" si="60"/>
        <v>0</v>
      </c>
      <c r="V368" s="599">
        <f t="shared" si="61"/>
        <v>0</v>
      </c>
      <c r="W368" s="599">
        <f t="shared" si="62"/>
        <v>0</v>
      </c>
      <c r="X368" s="599">
        <f t="shared" si="63"/>
        <v>0</v>
      </c>
      <c r="Y368" s="599">
        <f t="shared" si="64"/>
        <v>0</v>
      </c>
      <c r="Z368" s="599">
        <f t="shared" si="65"/>
        <v>0</v>
      </c>
    </row>
    <row r="369" spans="1:26">
      <c r="A369" s="752" t="str">
        <f t="shared" si="66"/>
        <v/>
      </c>
      <c r="K369" s="755">
        <f t="shared" si="56"/>
        <v>0</v>
      </c>
      <c r="Q369" s="714">
        <f t="shared" si="57"/>
        <v>0</v>
      </c>
      <c r="S369" s="599">
        <f t="shared" si="58"/>
        <v>0</v>
      </c>
      <c r="T369" s="599">
        <f t="shared" si="59"/>
        <v>0</v>
      </c>
      <c r="U369" s="599">
        <f t="shared" si="60"/>
        <v>0</v>
      </c>
      <c r="V369" s="599">
        <f t="shared" si="61"/>
        <v>0</v>
      </c>
      <c r="W369" s="599">
        <f t="shared" si="62"/>
        <v>0</v>
      </c>
      <c r="X369" s="599">
        <f t="shared" si="63"/>
        <v>0</v>
      </c>
      <c r="Y369" s="599">
        <f t="shared" si="64"/>
        <v>0</v>
      </c>
      <c r="Z369" s="599">
        <f t="shared" si="65"/>
        <v>0</v>
      </c>
    </row>
    <row r="370" spans="1:26">
      <c r="A370" s="752" t="str">
        <f t="shared" si="66"/>
        <v/>
      </c>
      <c r="K370" s="755">
        <f t="shared" si="56"/>
        <v>0</v>
      </c>
      <c r="Q370" s="714">
        <f t="shared" si="57"/>
        <v>0</v>
      </c>
      <c r="S370" s="599">
        <f t="shared" si="58"/>
        <v>0</v>
      </c>
      <c r="T370" s="599">
        <f t="shared" si="59"/>
        <v>0</v>
      </c>
      <c r="U370" s="599">
        <f t="shared" si="60"/>
        <v>0</v>
      </c>
      <c r="V370" s="599">
        <f t="shared" si="61"/>
        <v>0</v>
      </c>
      <c r="W370" s="599">
        <f t="shared" si="62"/>
        <v>0</v>
      </c>
      <c r="X370" s="599">
        <f t="shared" si="63"/>
        <v>0</v>
      </c>
      <c r="Y370" s="599">
        <f t="shared" si="64"/>
        <v>0</v>
      </c>
      <c r="Z370" s="599">
        <f t="shared" si="65"/>
        <v>0</v>
      </c>
    </row>
    <row r="371" spans="1:26">
      <c r="A371" s="752" t="str">
        <f t="shared" si="66"/>
        <v/>
      </c>
      <c r="K371" s="755">
        <f t="shared" si="56"/>
        <v>0</v>
      </c>
      <c r="Q371" s="714">
        <f t="shared" si="57"/>
        <v>0</v>
      </c>
      <c r="S371" s="599">
        <f t="shared" si="58"/>
        <v>0</v>
      </c>
      <c r="T371" s="599">
        <f t="shared" si="59"/>
        <v>0</v>
      </c>
      <c r="U371" s="599">
        <f t="shared" si="60"/>
        <v>0</v>
      </c>
      <c r="V371" s="599">
        <f t="shared" si="61"/>
        <v>0</v>
      </c>
      <c r="W371" s="599">
        <f t="shared" si="62"/>
        <v>0</v>
      </c>
      <c r="X371" s="599">
        <f t="shared" si="63"/>
        <v>0</v>
      </c>
      <c r="Y371" s="599">
        <f t="shared" si="64"/>
        <v>0</v>
      </c>
      <c r="Z371" s="599">
        <f t="shared" si="65"/>
        <v>0</v>
      </c>
    </row>
    <row r="372" spans="1:26">
      <c r="A372" s="752" t="str">
        <f t="shared" si="66"/>
        <v/>
      </c>
      <c r="K372" s="755">
        <f t="shared" si="56"/>
        <v>0</v>
      </c>
      <c r="Q372" s="714">
        <f t="shared" si="57"/>
        <v>0</v>
      </c>
      <c r="S372" s="599">
        <f t="shared" si="58"/>
        <v>0</v>
      </c>
      <c r="T372" s="599">
        <f t="shared" si="59"/>
        <v>0</v>
      </c>
      <c r="U372" s="599">
        <f t="shared" si="60"/>
        <v>0</v>
      </c>
      <c r="V372" s="599">
        <f t="shared" si="61"/>
        <v>0</v>
      </c>
      <c r="W372" s="599">
        <f t="shared" si="62"/>
        <v>0</v>
      </c>
      <c r="X372" s="599">
        <f t="shared" si="63"/>
        <v>0</v>
      </c>
      <c r="Y372" s="599">
        <f t="shared" si="64"/>
        <v>0</v>
      </c>
      <c r="Z372" s="599">
        <f t="shared" si="65"/>
        <v>0</v>
      </c>
    </row>
    <row r="373" spans="1:26">
      <c r="A373" s="752" t="str">
        <f t="shared" si="66"/>
        <v/>
      </c>
      <c r="K373" s="755">
        <f t="shared" si="56"/>
        <v>0</v>
      </c>
      <c r="Q373" s="714">
        <f t="shared" si="57"/>
        <v>0</v>
      </c>
      <c r="S373" s="599">
        <f t="shared" si="58"/>
        <v>0</v>
      </c>
      <c r="T373" s="599">
        <f t="shared" si="59"/>
        <v>0</v>
      </c>
      <c r="U373" s="599">
        <f t="shared" si="60"/>
        <v>0</v>
      </c>
      <c r="V373" s="599">
        <f t="shared" si="61"/>
        <v>0</v>
      </c>
      <c r="W373" s="599">
        <f t="shared" si="62"/>
        <v>0</v>
      </c>
      <c r="X373" s="599">
        <f t="shared" si="63"/>
        <v>0</v>
      </c>
      <c r="Y373" s="599">
        <f t="shared" si="64"/>
        <v>0</v>
      </c>
      <c r="Z373" s="599">
        <f t="shared" si="65"/>
        <v>0</v>
      </c>
    </row>
    <row r="374" spans="1:26">
      <c r="A374" s="752" t="str">
        <f t="shared" si="66"/>
        <v/>
      </c>
      <c r="K374" s="755">
        <f t="shared" si="56"/>
        <v>0</v>
      </c>
      <c r="Q374" s="714">
        <f t="shared" si="57"/>
        <v>0</v>
      </c>
      <c r="S374" s="599">
        <f t="shared" si="58"/>
        <v>0</v>
      </c>
      <c r="T374" s="599">
        <f t="shared" si="59"/>
        <v>0</v>
      </c>
      <c r="U374" s="599">
        <f t="shared" si="60"/>
        <v>0</v>
      </c>
      <c r="V374" s="599">
        <f t="shared" si="61"/>
        <v>0</v>
      </c>
      <c r="W374" s="599">
        <f t="shared" si="62"/>
        <v>0</v>
      </c>
      <c r="X374" s="599">
        <f t="shared" si="63"/>
        <v>0</v>
      </c>
      <c r="Y374" s="599">
        <f t="shared" si="64"/>
        <v>0</v>
      </c>
      <c r="Z374" s="599">
        <f t="shared" si="65"/>
        <v>0</v>
      </c>
    </row>
    <row r="375" spans="1:26">
      <c r="A375" s="752" t="str">
        <f t="shared" si="66"/>
        <v/>
      </c>
      <c r="K375" s="755">
        <f t="shared" si="56"/>
        <v>0</v>
      </c>
      <c r="Q375" s="714">
        <f t="shared" si="57"/>
        <v>0</v>
      </c>
      <c r="S375" s="599">
        <f t="shared" si="58"/>
        <v>0</v>
      </c>
      <c r="T375" s="599">
        <f t="shared" si="59"/>
        <v>0</v>
      </c>
      <c r="U375" s="599">
        <f t="shared" si="60"/>
        <v>0</v>
      </c>
      <c r="V375" s="599">
        <f t="shared" si="61"/>
        <v>0</v>
      </c>
      <c r="W375" s="599">
        <f t="shared" si="62"/>
        <v>0</v>
      </c>
      <c r="X375" s="599">
        <f t="shared" si="63"/>
        <v>0</v>
      </c>
      <c r="Y375" s="599">
        <f t="shared" si="64"/>
        <v>0</v>
      </c>
      <c r="Z375" s="599">
        <f t="shared" si="65"/>
        <v>0</v>
      </c>
    </row>
    <row r="376" spans="1:26">
      <c r="A376" s="752" t="str">
        <f t="shared" si="66"/>
        <v/>
      </c>
      <c r="K376" s="755">
        <f t="shared" si="56"/>
        <v>0</v>
      </c>
      <c r="Q376" s="714">
        <f t="shared" si="57"/>
        <v>0</v>
      </c>
      <c r="S376" s="599">
        <f t="shared" si="58"/>
        <v>0</v>
      </c>
      <c r="T376" s="599">
        <f t="shared" si="59"/>
        <v>0</v>
      </c>
      <c r="U376" s="599">
        <f t="shared" si="60"/>
        <v>0</v>
      </c>
      <c r="V376" s="599">
        <f t="shared" si="61"/>
        <v>0</v>
      </c>
      <c r="W376" s="599">
        <f t="shared" si="62"/>
        <v>0</v>
      </c>
      <c r="X376" s="599">
        <f t="shared" si="63"/>
        <v>0</v>
      </c>
      <c r="Y376" s="599">
        <f t="shared" si="64"/>
        <v>0</v>
      </c>
      <c r="Z376" s="599">
        <f t="shared" si="65"/>
        <v>0</v>
      </c>
    </row>
    <row r="377" spans="1:26">
      <c r="A377" s="752" t="str">
        <f t="shared" si="66"/>
        <v/>
      </c>
      <c r="K377" s="755">
        <f t="shared" si="56"/>
        <v>0</v>
      </c>
      <c r="Q377" s="714">
        <f t="shared" si="57"/>
        <v>0</v>
      </c>
      <c r="S377" s="599">
        <f t="shared" si="58"/>
        <v>0</v>
      </c>
      <c r="T377" s="599">
        <f t="shared" si="59"/>
        <v>0</v>
      </c>
      <c r="U377" s="599">
        <f t="shared" si="60"/>
        <v>0</v>
      </c>
      <c r="V377" s="599">
        <f t="shared" si="61"/>
        <v>0</v>
      </c>
      <c r="W377" s="599">
        <f t="shared" si="62"/>
        <v>0</v>
      </c>
      <c r="X377" s="599">
        <f t="shared" si="63"/>
        <v>0</v>
      </c>
      <c r="Y377" s="599">
        <f t="shared" si="64"/>
        <v>0</v>
      </c>
      <c r="Z377" s="599">
        <f t="shared" si="65"/>
        <v>0</v>
      </c>
    </row>
    <row r="378" spans="1:26">
      <c r="A378" s="752" t="str">
        <f t="shared" si="66"/>
        <v/>
      </c>
      <c r="K378" s="755">
        <f t="shared" si="56"/>
        <v>0</v>
      </c>
      <c r="Q378" s="714">
        <f t="shared" si="57"/>
        <v>0</v>
      </c>
      <c r="S378" s="599">
        <f t="shared" si="58"/>
        <v>0</v>
      </c>
      <c r="T378" s="599">
        <f t="shared" si="59"/>
        <v>0</v>
      </c>
      <c r="U378" s="599">
        <f t="shared" si="60"/>
        <v>0</v>
      </c>
      <c r="V378" s="599">
        <f t="shared" si="61"/>
        <v>0</v>
      </c>
      <c r="W378" s="599">
        <f t="shared" si="62"/>
        <v>0</v>
      </c>
      <c r="X378" s="599">
        <f t="shared" si="63"/>
        <v>0</v>
      </c>
      <c r="Y378" s="599">
        <f t="shared" si="64"/>
        <v>0</v>
      </c>
      <c r="Z378" s="599">
        <f t="shared" si="65"/>
        <v>0</v>
      </c>
    </row>
    <row r="379" spans="1:26">
      <c r="A379" s="752" t="str">
        <f t="shared" si="66"/>
        <v/>
      </c>
      <c r="K379" s="755">
        <f t="shared" si="56"/>
        <v>0</v>
      </c>
      <c r="Q379" s="714">
        <f t="shared" si="57"/>
        <v>0</v>
      </c>
      <c r="S379" s="599">
        <f t="shared" si="58"/>
        <v>0</v>
      </c>
      <c r="T379" s="599">
        <f t="shared" si="59"/>
        <v>0</v>
      </c>
      <c r="U379" s="599">
        <f t="shared" si="60"/>
        <v>0</v>
      </c>
      <c r="V379" s="599">
        <f t="shared" si="61"/>
        <v>0</v>
      </c>
      <c r="W379" s="599">
        <f t="shared" si="62"/>
        <v>0</v>
      </c>
      <c r="X379" s="599">
        <f t="shared" si="63"/>
        <v>0</v>
      </c>
      <c r="Y379" s="599">
        <f t="shared" si="64"/>
        <v>0</v>
      </c>
      <c r="Z379" s="599">
        <f t="shared" si="65"/>
        <v>0</v>
      </c>
    </row>
    <row r="380" spans="1:26">
      <c r="A380" s="752" t="str">
        <f t="shared" si="66"/>
        <v/>
      </c>
      <c r="K380" s="755">
        <f t="shared" si="56"/>
        <v>0</v>
      </c>
      <c r="Q380" s="714">
        <f t="shared" si="57"/>
        <v>0</v>
      </c>
      <c r="S380" s="599">
        <f t="shared" si="58"/>
        <v>0</v>
      </c>
      <c r="T380" s="599">
        <f t="shared" si="59"/>
        <v>0</v>
      </c>
      <c r="U380" s="599">
        <f t="shared" si="60"/>
        <v>0</v>
      </c>
      <c r="V380" s="599">
        <f t="shared" si="61"/>
        <v>0</v>
      </c>
      <c r="W380" s="599">
        <f t="shared" si="62"/>
        <v>0</v>
      </c>
      <c r="X380" s="599">
        <f t="shared" si="63"/>
        <v>0</v>
      </c>
      <c r="Y380" s="599">
        <f t="shared" si="64"/>
        <v>0</v>
      </c>
      <c r="Z380" s="599">
        <f t="shared" si="65"/>
        <v>0</v>
      </c>
    </row>
    <row r="381" spans="1:26">
      <c r="A381" s="752" t="str">
        <f t="shared" si="66"/>
        <v/>
      </c>
      <c r="K381" s="755">
        <f t="shared" si="56"/>
        <v>0</v>
      </c>
      <c r="Q381" s="714">
        <f t="shared" si="57"/>
        <v>0</v>
      </c>
      <c r="S381" s="599">
        <f t="shared" si="58"/>
        <v>0</v>
      </c>
      <c r="T381" s="599">
        <f t="shared" si="59"/>
        <v>0</v>
      </c>
      <c r="U381" s="599">
        <f t="shared" si="60"/>
        <v>0</v>
      </c>
      <c r="V381" s="599">
        <f t="shared" si="61"/>
        <v>0</v>
      </c>
      <c r="W381" s="599">
        <f t="shared" si="62"/>
        <v>0</v>
      </c>
      <c r="X381" s="599">
        <f t="shared" si="63"/>
        <v>0</v>
      </c>
      <c r="Y381" s="599">
        <f t="shared" si="64"/>
        <v>0</v>
      </c>
      <c r="Z381" s="599">
        <f t="shared" si="65"/>
        <v>0</v>
      </c>
    </row>
    <row r="382" spans="1:26">
      <c r="A382" s="752" t="str">
        <f t="shared" si="66"/>
        <v/>
      </c>
      <c r="K382" s="755">
        <f t="shared" si="56"/>
        <v>0</v>
      </c>
      <c r="Q382" s="714">
        <f t="shared" si="57"/>
        <v>0</v>
      </c>
      <c r="S382" s="599">
        <f t="shared" si="58"/>
        <v>0</v>
      </c>
      <c r="T382" s="599">
        <f t="shared" si="59"/>
        <v>0</v>
      </c>
      <c r="U382" s="599">
        <f t="shared" si="60"/>
        <v>0</v>
      </c>
      <c r="V382" s="599">
        <f t="shared" si="61"/>
        <v>0</v>
      </c>
      <c r="W382" s="599">
        <f t="shared" si="62"/>
        <v>0</v>
      </c>
      <c r="X382" s="599">
        <f t="shared" si="63"/>
        <v>0</v>
      </c>
      <c r="Y382" s="599">
        <f t="shared" si="64"/>
        <v>0</v>
      </c>
      <c r="Z382" s="599">
        <f t="shared" si="65"/>
        <v>0</v>
      </c>
    </row>
    <row r="383" spans="1:26">
      <c r="A383" s="752" t="str">
        <f t="shared" si="66"/>
        <v/>
      </c>
      <c r="K383" s="755">
        <f t="shared" si="56"/>
        <v>0</v>
      </c>
      <c r="Q383" s="714">
        <f t="shared" si="57"/>
        <v>0</v>
      </c>
      <c r="S383" s="599">
        <f t="shared" si="58"/>
        <v>0</v>
      </c>
      <c r="T383" s="599">
        <f t="shared" si="59"/>
        <v>0</v>
      </c>
      <c r="U383" s="599">
        <f t="shared" si="60"/>
        <v>0</v>
      </c>
      <c r="V383" s="599">
        <f t="shared" si="61"/>
        <v>0</v>
      </c>
      <c r="W383" s="599">
        <f t="shared" si="62"/>
        <v>0</v>
      </c>
      <c r="X383" s="599">
        <f t="shared" si="63"/>
        <v>0</v>
      </c>
      <c r="Y383" s="599">
        <f t="shared" si="64"/>
        <v>0</v>
      </c>
      <c r="Z383" s="599">
        <f t="shared" si="65"/>
        <v>0</v>
      </c>
    </row>
    <row r="384" spans="1:26">
      <c r="A384" s="752" t="str">
        <f t="shared" si="66"/>
        <v/>
      </c>
      <c r="K384" s="755">
        <f t="shared" si="56"/>
        <v>0</v>
      </c>
      <c r="Q384" s="714">
        <f t="shared" si="57"/>
        <v>0</v>
      </c>
      <c r="S384" s="599">
        <f t="shared" si="58"/>
        <v>0</v>
      </c>
      <c r="T384" s="599">
        <f t="shared" si="59"/>
        <v>0</v>
      </c>
      <c r="U384" s="599">
        <f t="shared" si="60"/>
        <v>0</v>
      </c>
      <c r="V384" s="599">
        <f t="shared" si="61"/>
        <v>0</v>
      </c>
      <c r="W384" s="599">
        <f t="shared" si="62"/>
        <v>0</v>
      </c>
      <c r="X384" s="599">
        <f t="shared" si="63"/>
        <v>0</v>
      </c>
      <c r="Y384" s="599">
        <f t="shared" si="64"/>
        <v>0</v>
      </c>
      <c r="Z384" s="599">
        <f t="shared" si="65"/>
        <v>0</v>
      </c>
    </row>
    <row r="385" spans="1:26">
      <c r="A385" s="752" t="str">
        <f t="shared" si="66"/>
        <v/>
      </c>
      <c r="K385" s="755">
        <f t="shared" si="56"/>
        <v>0</v>
      </c>
      <c r="Q385" s="714">
        <f t="shared" si="57"/>
        <v>0</v>
      </c>
      <c r="S385" s="599">
        <f t="shared" si="58"/>
        <v>0</v>
      </c>
      <c r="T385" s="599">
        <f t="shared" si="59"/>
        <v>0</v>
      </c>
      <c r="U385" s="599">
        <f t="shared" si="60"/>
        <v>0</v>
      </c>
      <c r="V385" s="599">
        <f t="shared" si="61"/>
        <v>0</v>
      </c>
      <c r="W385" s="599">
        <f t="shared" si="62"/>
        <v>0</v>
      </c>
      <c r="X385" s="599">
        <f t="shared" si="63"/>
        <v>0</v>
      </c>
      <c r="Y385" s="599">
        <f t="shared" si="64"/>
        <v>0</v>
      </c>
      <c r="Z385" s="599">
        <f t="shared" si="65"/>
        <v>0</v>
      </c>
    </row>
    <row r="386" spans="1:26">
      <c r="A386" s="752" t="str">
        <f t="shared" si="66"/>
        <v/>
      </c>
      <c r="K386" s="755">
        <f t="shared" si="56"/>
        <v>0</v>
      </c>
      <c r="Q386" s="714">
        <f t="shared" si="57"/>
        <v>0</v>
      </c>
      <c r="S386" s="599">
        <f t="shared" si="58"/>
        <v>0</v>
      </c>
      <c r="T386" s="599">
        <f t="shared" si="59"/>
        <v>0</v>
      </c>
      <c r="U386" s="599">
        <f t="shared" si="60"/>
        <v>0</v>
      </c>
      <c r="V386" s="599">
        <f t="shared" si="61"/>
        <v>0</v>
      </c>
      <c r="W386" s="599">
        <f t="shared" si="62"/>
        <v>0</v>
      </c>
      <c r="X386" s="599">
        <f t="shared" si="63"/>
        <v>0</v>
      </c>
      <c r="Y386" s="599">
        <f t="shared" si="64"/>
        <v>0</v>
      </c>
      <c r="Z386" s="599">
        <f t="shared" si="65"/>
        <v>0</v>
      </c>
    </row>
    <row r="387" spans="1:26">
      <c r="A387" s="752" t="str">
        <f t="shared" si="66"/>
        <v/>
      </c>
      <c r="K387" s="755">
        <f t="shared" si="56"/>
        <v>0</v>
      </c>
      <c r="Q387" s="714">
        <f t="shared" si="57"/>
        <v>0</v>
      </c>
      <c r="S387" s="599">
        <f t="shared" si="58"/>
        <v>0</v>
      </c>
      <c r="T387" s="599">
        <f t="shared" si="59"/>
        <v>0</v>
      </c>
      <c r="U387" s="599">
        <f t="shared" si="60"/>
        <v>0</v>
      </c>
      <c r="V387" s="599">
        <f t="shared" si="61"/>
        <v>0</v>
      </c>
      <c r="W387" s="599">
        <f t="shared" si="62"/>
        <v>0</v>
      </c>
      <c r="X387" s="599">
        <f t="shared" si="63"/>
        <v>0</v>
      </c>
      <c r="Y387" s="599">
        <f t="shared" si="64"/>
        <v>0</v>
      </c>
      <c r="Z387" s="599">
        <f t="shared" si="65"/>
        <v>0</v>
      </c>
    </row>
    <row r="388" spans="1:26">
      <c r="A388" s="752" t="str">
        <f t="shared" si="66"/>
        <v/>
      </c>
      <c r="K388" s="755">
        <f t="shared" si="56"/>
        <v>0</v>
      </c>
      <c r="Q388" s="714">
        <f t="shared" si="57"/>
        <v>0</v>
      </c>
      <c r="S388" s="599">
        <f t="shared" si="58"/>
        <v>0</v>
      </c>
      <c r="T388" s="599">
        <f t="shared" si="59"/>
        <v>0</v>
      </c>
      <c r="U388" s="599">
        <f t="shared" si="60"/>
        <v>0</v>
      </c>
      <c r="V388" s="599">
        <f t="shared" si="61"/>
        <v>0</v>
      </c>
      <c r="W388" s="599">
        <f t="shared" si="62"/>
        <v>0</v>
      </c>
      <c r="X388" s="599">
        <f t="shared" si="63"/>
        <v>0</v>
      </c>
      <c r="Y388" s="599">
        <f t="shared" si="64"/>
        <v>0</v>
      </c>
      <c r="Z388" s="599">
        <f t="shared" si="65"/>
        <v>0</v>
      </c>
    </row>
    <row r="389" spans="1:26">
      <c r="A389" s="752" t="str">
        <f t="shared" si="66"/>
        <v/>
      </c>
      <c r="K389" s="755">
        <f t="shared" si="56"/>
        <v>0</v>
      </c>
      <c r="Q389" s="714">
        <f t="shared" si="57"/>
        <v>0</v>
      </c>
      <c r="S389" s="599">
        <f t="shared" si="58"/>
        <v>0</v>
      </c>
      <c r="T389" s="599">
        <f t="shared" si="59"/>
        <v>0</v>
      </c>
      <c r="U389" s="599">
        <f t="shared" si="60"/>
        <v>0</v>
      </c>
      <c r="V389" s="599">
        <f t="shared" si="61"/>
        <v>0</v>
      </c>
      <c r="W389" s="599">
        <f t="shared" si="62"/>
        <v>0</v>
      </c>
      <c r="X389" s="599">
        <f t="shared" si="63"/>
        <v>0</v>
      </c>
      <c r="Y389" s="599">
        <f t="shared" si="64"/>
        <v>0</v>
      </c>
      <c r="Z389" s="599">
        <f t="shared" si="65"/>
        <v>0</v>
      </c>
    </row>
    <row r="390" spans="1:26">
      <c r="A390" s="752" t="str">
        <f t="shared" si="66"/>
        <v/>
      </c>
      <c r="K390" s="755">
        <f t="shared" si="56"/>
        <v>0</v>
      </c>
      <c r="Q390" s="714">
        <f t="shared" si="57"/>
        <v>0</v>
      </c>
      <c r="S390" s="599">
        <f t="shared" si="58"/>
        <v>0</v>
      </c>
      <c r="T390" s="599">
        <f t="shared" si="59"/>
        <v>0</v>
      </c>
      <c r="U390" s="599">
        <f t="shared" si="60"/>
        <v>0</v>
      </c>
      <c r="V390" s="599">
        <f t="shared" si="61"/>
        <v>0</v>
      </c>
      <c r="W390" s="599">
        <f t="shared" si="62"/>
        <v>0</v>
      </c>
      <c r="X390" s="599">
        <f t="shared" si="63"/>
        <v>0</v>
      </c>
      <c r="Y390" s="599">
        <f t="shared" si="64"/>
        <v>0</v>
      </c>
      <c r="Z390" s="599">
        <f t="shared" si="65"/>
        <v>0</v>
      </c>
    </row>
    <row r="391" spans="1:26">
      <c r="A391" s="752" t="str">
        <f t="shared" si="66"/>
        <v/>
      </c>
      <c r="K391" s="755">
        <f t="shared" si="56"/>
        <v>0</v>
      </c>
      <c r="Q391" s="714">
        <f t="shared" si="57"/>
        <v>0</v>
      </c>
      <c r="S391" s="599">
        <f t="shared" si="58"/>
        <v>0</v>
      </c>
      <c r="T391" s="599">
        <f t="shared" si="59"/>
        <v>0</v>
      </c>
      <c r="U391" s="599">
        <f t="shared" si="60"/>
        <v>0</v>
      </c>
      <c r="V391" s="599">
        <f t="shared" si="61"/>
        <v>0</v>
      </c>
      <c r="W391" s="599">
        <f t="shared" si="62"/>
        <v>0</v>
      </c>
      <c r="X391" s="599">
        <f t="shared" si="63"/>
        <v>0</v>
      </c>
      <c r="Y391" s="599">
        <f t="shared" si="64"/>
        <v>0</v>
      </c>
      <c r="Z391" s="599">
        <f t="shared" si="65"/>
        <v>0</v>
      </c>
    </row>
    <row r="392" spans="1:26">
      <c r="A392" s="752" t="str">
        <f t="shared" si="66"/>
        <v/>
      </c>
      <c r="K392" s="755">
        <f t="shared" si="56"/>
        <v>0</v>
      </c>
      <c r="Q392" s="714">
        <f t="shared" si="57"/>
        <v>0</v>
      </c>
      <c r="S392" s="599">
        <f t="shared" si="58"/>
        <v>0</v>
      </c>
      <c r="T392" s="599">
        <f t="shared" si="59"/>
        <v>0</v>
      </c>
      <c r="U392" s="599">
        <f t="shared" si="60"/>
        <v>0</v>
      </c>
      <c r="V392" s="599">
        <f t="shared" si="61"/>
        <v>0</v>
      </c>
      <c r="W392" s="599">
        <f t="shared" si="62"/>
        <v>0</v>
      </c>
      <c r="X392" s="599">
        <f t="shared" si="63"/>
        <v>0</v>
      </c>
      <c r="Y392" s="599">
        <f t="shared" si="64"/>
        <v>0</v>
      </c>
      <c r="Z392" s="599">
        <f t="shared" si="65"/>
        <v>0</v>
      </c>
    </row>
    <row r="393" spans="1:26">
      <c r="A393" s="752" t="str">
        <f t="shared" si="66"/>
        <v/>
      </c>
      <c r="K393" s="755">
        <f t="shared" si="56"/>
        <v>0</v>
      </c>
      <c r="Q393" s="714">
        <f t="shared" si="57"/>
        <v>0</v>
      </c>
      <c r="S393" s="599">
        <f t="shared" si="58"/>
        <v>0</v>
      </c>
      <c r="T393" s="599">
        <f t="shared" si="59"/>
        <v>0</v>
      </c>
      <c r="U393" s="599">
        <f t="shared" si="60"/>
        <v>0</v>
      </c>
      <c r="V393" s="599">
        <f t="shared" si="61"/>
        <v>0</v>
      </c>
      <c r="W393" s="599">
        <f t="shared" si="62"/>
        <v>0</v>
      </c>
      <c r="X393" s="599">
        <f t="shared" si="63"/>
        <v>0</v>
      </c>
      <c r="Y393" s="599">
        <f t="shared" si="64"/>
        <v>0</v>
      </c>
      <c r="Z393" s="599">
        <f t="shared" si="65"/>
        <v>0</v>
      </c>
    </row>
    <row r="394" spans="1:26">
      <c r="A394" s="752" t="str">
        <f t="shared" si="66"/>
        <v/>
      </c>
      <c r="K394" s="755">
        <f t="shared" si="56"/>
        <v>0</v>
      </c>
      <c r="Q394" s="714">
        <f t="shared" si="57"/>
        <v>0</v>
      </c>
      <c r="S394" s="599">
        <f t="shared" si="58"/>
        <v>0</v>
      </c>
      <c r="T394" s="599">
        <f t="shared" si="59"/>
        <v>0</v>
      </c>
      <c r="U394" s="599">
        <f t="shared" si="60"/>
        <v>0</v>
      </c>
      <c r="V394" s="599">
        <f t="shared" si="61"/>
        <v>0</v>
      </c>
      <c r="W394" s="599">
        <f t="shared" si="62"/>
        <v>0</v>
      </c>
      <c r="X394" s="599">
        <f t="shared" si="63"/>
        <v>0</v>
      </c>
      <c r="Y394" s="599">
        <f t="shared" si="64"/>
        <v>0</v>
      </c>
      <c r="Z394" s="599">
        <f t="shared" si="65"/>
        <v>0</v>
      </c>
    </row>
    <row r="395" spans="1:26">
      <c r="A395" s="752" t="str">
        <f t="shared" si="66"/>
        <v/>
      </c>
      <c r="K395" s="755">
        <f t="shared" si="56"/>
        <v>0</v>
      </c>
      <c r="Q395" s="714">
        <f t="shared" si="57"/>
        <v>0</v>
      </c>
      <c r="S395" s="599">
        <f t="shared" si="58"/>
        <v>0</v>
      </c>
      <c r="T395" s="599">
        <f t="shared" si="59"/>
        <v>0</v>
      </c>
      <c r="U395" s="599">
        <f t="shared" si="60"/>
        <v>0</v>
      </c>
      <c r="V395" s="599">
        <f t="shared" si="61"/>
        <v>0</v>
      </c>
      <c r="W395" s="599">
        <f t="shared" si="62"/>
        <v>0</v>
      </c>
      <c r="X395" s="599">
        <f t="shared" si="63"/>
        <v>0</v>
      </c>
      <c r="Y395" s="599">
        <f t="shared" si="64"/>
        <v>0</v>
      </c>
      <c r="Z395" s="599">
        <f t="shared" si="65"/>
        <v>0</v>
      </c>
    </row>
    <row r="396" spans="1:26">
      <c r="A396" s="752" t="str">
        <f t="shared" si="66"/>
        <v/>
      </c>
      <c r="K396" s="755">
        <f t="shared" si="56"/>
        <v>0</v>
      </c>
      <c r="Q396" s="714">
        <f t="shared" si="57"/>
        <v>0</v>
      </c>
      <c r="S396" s="599">
        <f t="shared" si="58"/>
        <v>0</v>
      </c>
      <c r="T396" s="599">
        <f t="shared" si="59"/>
        <v>0</v>
      </c>
      <c r="U396" s="599">
        <f t="shared" si="60"/>
        <v>0</v>
      </c>
      <c r="V396" s="599">
        <f t="shared" si="61"/>
        <v>0</v>
      </c>
      <c r="W396" s="599">
        <f t="shared" si="62"/>
        <v>0</v>
      </c>
      <c r="X396" s="599">
        <f t="shared" si="63"/>
        <v>0</v>
      </c>
      <c r="Y396" s="599">
        <f t="shared" si="64"/>
        <v>0</v>
      </c>
      <c r="Z396" s="599">
        <f t="shared" si="65"/>
        <v>0</v>
      </c>
    </row>
    <row r="397" spans="1:26">
      <c r="A397" s="752" t="str">
        <f t="shared" si="66"/>
        <v/>
      </c>
      <c r="K397" s="755">
        <f t="shared" ref="K397:K460" si="67">I397-J397</f>
        <v>0</v>
      </c>
      <c r="Q397" s="714">
        <f t="shared" ref="Q397:Q460" si="68">IF(G397-(I397+L397+M397+N397)&lt;&gt;0,"ERROR",(G397-(I397+L397+M397+N397)))</f>
        <v>0</v>
      </c>
      <c r="S397" s="599">
        <f t="shared" ref="S397:S460" si="69">$F397*G397</f>
        <v>0</v>
      </c>
      <c r="T397" s="599">
        <f t="shared" ref="T397:T460" si="70">$F397*H397</f>
        <v>0</v>
      </c>
      <c r="U397" s="599">
        <f t="shared" ref="U397:U460" si="71">$F397*I397</f>
        <v>0</v>
      </c>
      <c r="V397" s="599">
        <f t="shared" ref="V397:V460" si="72">$F397*J397</f>
        <v>0</v>
      </c>
      <c r="W397" s="599">
        <f t="shared" ref="W397:W460" si="73">$F397*K397</f>
        <v>0</v>
      </c>
      <c r="X397" s="599">
        <f t="shared" ref="X397:X460" si="74">$F397*L397</f>
        <v>0</v>
      </c>
      <c r="Y397" s="599">
        <f t="shared" ref="Y397:Y460" si="75">$F397*M397</f>
        <v>0</v>
      </c>
      <c r="Z397" s="599">
        <f t="shared" ref="Z397:Z460" si="76">$F397*N397</f>
        <v>0</v>
      </c>
    </row>
    <row r="398" spans="1:26">
      <c r="A398" s="752" t="str">
        <f t="shared" ref="A398:A461" si="77">IF(B398&lt;&gt;"",A397+1,"")</f>
        <v/>
      </c>
      <c r="K398" s="755">
        <f t="shared" si="67"/>
        <v>0</v>
      </c>
      <c r="Q398" s="714">
        <f t="shared" si="68"/>
        <v>0</v>
      </c>
      <c r="S398" s="599">
        <f t="shared" si="69"/>
        <v>0</v>
      </c>
      <c r="T398" s="599">
        <f t="shared" si="70"/>
        <v>0</v>
      </c>
      <c r="U398" s="599">
        <f t="shared" si="71"/>
        <v>0</v>
      </c>
      <c r="V398" s="599">
        <f t="shared" si="72"/>
        <v>0</v>
      </c>
      <c r="W398" s="599">
        <f t="shared" si="73"/>
        <v>0</v>
      </c>
      <c r="X398" s="599">
        <f t="shared" si="74"/>
        <v>0</v>
      </c>
      <c r="Y398" s="599">
        <f t="shared" si="75"/>
        <v>0</v>
      </c>
      <c r="Z398" s="599">
        <f t="shared" si="76"/>
        <v>0</v>
      </c>
    </row>
    <row r="399" spans="1:26">
      <c r="A399" s="752" t="str">
        <f t="shared" si="77"/>
        <v/>
      </c>
      <c r="K399" s="755">
        <f t="shared" si="67"/>
        <v>0</v>
      </c>
      <c r="Q399" s="714">
        <f t="shared" si="68"/>
        <v>0</v>
      </c>
      <c r="S399" s="599">
        <f t="shared" si="69"/>
        <v>0</v>
      </c>
      <c r="T399" s="599">
        <f t="shared" si="70"/>
        <v>0</v>
      </c>
      <c r="U399" s="599">
        <f t="shared" si="71"/>
        <v>0</v>
      </c>
      <c r="V399" s="599">
        <f t="shared" si="72"/>
        <v>0</v>
      </c>
      <c r="W399" s="599">
        <f t="shared" si="73"/>
        <v>0</v>
      </c>
      <c r="X399" s="599">
        <f t="shared" si="74"/>
        <v>0</v>
      </c>
      <c r="Y399" s="599">
        <f t="shared" si="75"/>
        <v>0</v>
      </c>
      <c r="Z399" s="599">
        <f t="shared" si="76"/>
        <v>0</v>
      </c>
    </row>
    <row r="400" spans="1:26">
      <c r="A400" s="752" t="str">
        <f t="shared" si="77"/>
        <v/>
      </c>
      <c r="K400" s="755">
        <f t="shared" si="67"/>
        <v>0</v>
      </c>
      <c r="Q400" s="714">
        <f t="shared" si="68"/>
        <v>0</v>
      </c>
      <c r="S400" s="599">
        <f t="shared" si="69"/>
        <v>0</v>
      </c>
      <c r="T400" s="599">
        <f t="shared" si="70"/>
        <v>0</v>
      </c>
      <c r="U400" s="599">
        <f t="shared" si="71"/>
        <v>0</v>
      </c>
      <c r="V400" s="599">
        <f t="shared" si="72"/>
        <v>0</v>
      </c>
      <c r="W400" s="599">
        <f t="shared" si="73"/>
        <v>0</v>
      </c>
      <c r="X400" s="599">
        <f t="shared" si="74"/>
        <v>0</v>
      </c>
      <c r="Y400" s="599">
        <f t="shared" si="75"/>
        <v>0</v>
      </c>
      <c r="Z400" s="599">
        <f t="shared" si="76"/>
        <v>0</v>
      </c>
    </row>
    <row r="401" spans="1:26">
      <c r="A401" s="752" t="str">
        <f t="shared" si="77"/>
        <v/>
      </c>
      <c r="K401" s="755">
        <f t="shared" si="67"/>
        <v>0</v>
      </c>
      <c r="Q401" s="714">
        <f t="shared" si="68"/>
        <v>0</v>
      </c>
      <c r="S401" s="599">
        <f t="shared" si="69"/>
        <v>0</v>
      </c>
      <c r="T401" s="599">
        <f t="shared" si="70"/>
        <v>0</v>
      </c>
      <c r="U401" s="599">
        <f t="shared" si="71"/>
        <v>0</v>
      </c>
      <c r="V401" s="599">
        <f t="shared" si="72"/>
        <v>0</v>
      </c>
      <c r="W401" s="599">
        <f t="shared" si="73"/>
        <v>0</v>
      </c>
      <c r="X401" s="599">
        <f t="shared" si="74"/>
        <v>0</v>
      </c>
      <c r="Y401" s="599">
        <f t="shared" si="75"/>
        <v>0</v>
      </c>
      <c r="Z401" s="599">
        <f t="shared" si="76"/>
        <v>0</v>
      </c>
    </row>
    <row r="402" spans="1:26">
      <c r="A402" s="752" t="str">
        <f t="shared" si="77"/>
        <v/>
      </c>
      <c r="K402" s="755">
        <f t="shared" si="67"/>
        <v>0</v>
      </c>
      <c r="Q402" s="714">
        <f t="shared" si="68"/>
        <v>0</v>
      </c>
      <c r="S402" s="599">
        <f t="shared" si="69"/>
        <v>0</v>
      </c>
      <c r="T402" s="599">
        <f t="shared" si="70"/>
        <v>0</v>
      </c>
      <c r="U402" s="599">
        <f t="shared" si="71"/>
        <v>0</v>
      </c>
      <c r="V402" s="599">
        <f t="shared" si="72"/>
        <v>0</v>
      </c>
      <c r="W402" s="599">
        <f t="shared" si="73"/>
        <v>0</v>
      </c>
      <c r="X402" s="599">
        <f t="shared" si="74"/>
        <v>0</v>
      </c>
      <c r="Y402" s="599">
        <f t="shared" si="75"/>
        <v>0</v>
      </c>
      <c r="Z402" s="599">
        <f t="shared" si="76"/>
        <v>0</v>
      </c>
    </row>
    <row r="403" spans="1:26">
      <c r="A403" s="752" t="str">
        <f t="shared" si="77"/>
        <v/>
      </c>
      <c r="K403" s="755">
        <f t="shared" si="67"/>
        <v>0</v>
      </c>
      <c r="Q403" s="714">
        <f t="shared" si="68"/>
        <v>0</v>
      </c>
      <c r="S403" s="599">
        <f t="shared" si="69"/>
        <v>0</v>
      </c>
      <c r="T403" s="599">
        <f t="shared" si="70"/>
        <v>0</v>
      </c>
      <c r="U403" s="599">
        <f t="shared" si="71"/>
        <v>0</v>
      </c>
      <c r="V403" s="599">
        <f t="shared" si="72"/>
        <v>0</v>
      </c>
      <c r="W403" s="599">
        <f t="shared" si="73"/>
        <v>0</v>
      </c>
      <c r="X403" s="599">
        <f t="shared" si="74"/>
        <v>0</v>
      </c>
      <c r="Y403" s="599">
        <f t="shared" si="75"/>
        <v>0</v>
      </c>
      <c r="Z403" s="599">
        <f t="shared" si="76"/>
        <v>0</v>
      </c>
    </row>
    <row r="404" spans="1:26">
      <c r="A404" s="752" t="str">
        <f t="shared" si="77"/>
        <v/>
      </c>
      <c r="K404" s="755">
        <f t="shared" si="67"/>
        <v>0</v>
      </c>
      <c r="Q404" s="714">
        <f t="shared" si="68"/>
        <v>0</v>
      </c>
      <c r="S404" s="599">
        <f t="shared" si="69"/>
        <v>0</v>
      </c>
      <c r="T404" s="599">
        <f t="shared" si="70"/>
        <v>0</v>
      </c>
      <c r="U404" s="599">
        <f t="shared" si="71"/>
        <v>0</v>
      </c>
      <c r="V404" s="599">
        <f t="shared" si="72"/>
        <v>0</v>
      </c>
      <c r="W404" s="599">
        <f t="shared" si="73"/>
        <v>0</v>
      </c>
      <c r="X404" s="599">
        <f t="shared" si="74"/>
        <v>0</v>
      </c>
      <c r="Y404" s="599">
        <f t="shared" si="75"/>
        <v>0</v>
      </c>
      <c r="Z404" s="599">
        <f t="shared" si="76"/>
        <v>0</v>
      </c>
    </row>
    <row r="405" spans="1:26">
      <c r="A405" s="752" t="str">
        <f t="shared" si="77"/>
        <v/>
      </c>
      <c r="K405" s="755">
        <f t="shared" si="67"/>
        <v>0</v>
      </c>
      <c r="Q405" s="714">
        <f t="shared" si="68"/>
        <v>0</v>
      </c>
      <c r="S405" s="599">
        <f t="shared" si="69"/>
        <v>0</v>
      </c>
      <c r="T405" s="599">
        <f t="shared" si="70"/>
        <v>0</v>
      </c>
      <c r="U405" s="599">
        <f t="shared" si="71"/>
        <v>0</v>
      </c>
      <c r="V405" s="599">
        <f t="shared" si="72"/>
        <v>0</v>
      </c>
      <c r="W405" s="599">
        <f t="shared" si="73"/>
        <v>0</v>
      </c>
      <c r="X405" s="599">
        <f t="shared" si="74"/>
        <v>0</v>
      </c>
      <c r="Y405" s="599">
        <f t="shared" si="75"/>
        <v>0</v>
      </c>
      <c r="Z405" s="599">
        <f t="shared" si="76"/>
        <v>0</v>
      </c>
    </row>
    <row r="406" spans="1:26">
      <c r="A406" s="752" t="str">
        <f t="shared" si="77"/>
        <v/>
      </c>
      <c r="K406" s="755">
        <f t="shared" si="67"/>
        <v>0</v>
      </c>
      <c r="Q406" s="714">
        <f t="shared" si="68"/>
        <v>0</v>
      </c>
      <c r="S406" s="599">
        <f t="shared" si="69"/>
        <v>0</v>
      </c>
      <c r="T406" s="599">
        <f t="shared" si="70"/>
        <v>0</v>
      </c>
      <c r="U406" s="599">
        <f t="shared" si="71"/>
        <v>0</v>
      </c>
      <c r="V406" s="599">
        <f t="shared" si="72"/>
        <v>0</v>
      </c>
      <c r="W406" s="599">
        <f t="shared" si="73"/>
        <v>0</v>
      </c>
      <c r="X406" s="599">
        <f t="shared" si="74"/>
        <v>0</v>
      </c>
      <c r="Y406" s="599">
        <f t="shared" si="75"/>
        <v>0</v>
      </c>
      <c r="Z406" s="599">
        <f t="shared" si="76"/>
        <v>0</v>
      </c>
    </row>
    <row r="407" spans="1:26">
      <c r="A407" s="752" t="str">
        <f t="shared" si="77"/>
        <v/>
      </c>
      <c r="K407" s="755">
        <f t="shared" si="67"/>
        <v>0</v>
      </c>
      <c r="Q407" s="714">
        <f t="shared" si="68"/>
        <v>0</v>
      </c>
      <c r="S407" s="599">
        <f t="shared" si="69"/>
        <v>0</v>
      </c>
      <c r="T407" s="599">
        <f t="shared" si="70"/>
        <v>0</v>
      </c>
      <c r="U407" s="599">
        <f t="shared" si="71"/>
        <v>0</v>
      </c>
      <c r="V407" s="599">
        <f t="shared" si="72"/>
        <v>0</v>
      </c>
      <c r="W407" s="599">
        <f t="shared" si="73"/>
        <v>0</v>
      </c>
      <c r="X407" s="599">
        <f t="shared" si="74"/>
        <v>0</v>
      </c>
      <c r="Y407" s="599">
        <f t="shared" si="75"/>
        <v>0</v>
      </c>
      <c r="Z407" s="599">
        <f t="shared" si="76"/>
        <v>0</v>
      </c>
    </row>
    <row r="408" spans="1:26">
      <c r="A408" s="752" t="str">
        <f t="shared" si="77"/>
        <v/>
      </c>
      <c r="K408" s="755">
        <f t="shared" si="67"/>
        <v>0</v>
      </c>
      <c r="Q408" s="714">
        <f t="shared" si="68"/>
        <v>0</v>
      </c>
      <c r="S408" s="599">
        <f t="shared" si="69"/>
        <v>0</v>
      </c>
      <c r="T408" s="599">
        <f t="shared" si="70"/>
        <v>0</v>
      </c>
      <c r="U408" s="599">
        <f t="shared" si="71"/>
        <v>0</v>
      </c>
      <c r="V408" s="599">
        <f t="shared" si="72"/>
        <v>0</v>
      </c>
      <c r="W408" s="599">
        <f t="shared" si="73"/>
        <v>0</v>
      </c>
      <c r="X408" s="599">
        <f t="shared" si="74"/>
        <v>0</v>
      </c>
      <c r="Y408" s="599">
        <f t="shared" si="75"/>
        <v>0</v>
      </c>
      <c r="Z408" s="599">
        <f t="shared" si="76"/>
        <v>0</v>
      </c>
    </row>
    <row r="409" spans="1:26">
      <c r="A409" s="752" t="str">
        <f t="shared" si="77"/>
        <v/>
      </c>
      <c r="K409" s="755">
        <f t="shared" si="67"/>
        <v>0</v>
      </c>
      <c r="Q409" s="714">
        <f t="shared" si="68"/>
        <v>0</v>
      </c>
      <c r="S409" s="599">
        <f t="shared" si="69"/>
        <v>0</v>
      </c>
      <c r="T409" s="599">
        <f t="shared" si="70"/>
        <v>0</v>
      </c>
      <c r="U409" s="599">
        <f t="shared" si="71"/>
        <v>0</v>
      </c>
      <c r="V409" s="599">
        <f t="shared" si="72"/>
        <v>0</v>
      </c>
      <c r="W409" s="599">
        <f t="shared" si="73"/>
        <v>0</v>
      </c>
      <c r="X409" s="599">
        <f t="shared" si="74"/>
        <v>0</v>
      </c>
      <c r="Y409" s="599">
        <f t="shared" si="75"/>
        <v>0</v>
      </c>
      <c r="Z409" s="599">
        <f t="shared" si="76"/>
        <v>0</v>
      </c>
    </row>
    <row r="410" spans="1:26">
      <c r="A410" s="752" t="str">
        <f t="shared" si="77"/>
        <v/>
      </c>
      <c r="K410" s="755">
        <f t="shared" si="67"/>
        <v>0</v>
      </c>
      <c r="Q410" s="714">
        <f t="shared" si="68"/>
        <v>0</v>
      </c>
      <c r="S410" s="599">
        <f t="shared" si="69"/>
        <v>0</v>
      </c>
      <c r="T410" s="599">
        <f t="shared" si="70"/>
        <v>0</v>
      </c>
      <c r="U410" s="599">
        <f t="shared" si="71"/>
        <v>0</v>
      </c>
      <c r="V410" s="599">
        <f t="shared" si="72"/>
        <v>0</v>
      </c>
      <c r="W410" s="599">
        <f t="shared" si="73"/>
        <v>0</v>
      </c>
      <c r="X410" s="599">
        <f t="shared" si="74"/>
        <v>0</v>
      </c>
      <c r="Y410" s="599">
        <f t="shared" si="75"/>
        <v>0</v>
      </c>
      <c r="Z410" s="599">
        <f t="shared" si="76"/>
        <v>0</v>
      </c>
    </row>
    <row r="411" spans="1:26">
      <c r="A411" s="752" t="str">
        <f t="shared" si="77"/>
        <v/>
      </c>
      <c r="K411" s="755">
        <f t="shared" si="67"/>
        <v>0</v>
      </c>
      <c r="Q411" s="714">
        <f t="shared" si="68"/>
        <v>0</v>
      </c>
      <c r="S411" s="599">
        <f t="shared" si="69"/>
        <v>0</v>
      </c>
      <c r="T411" s="599">
        <f t="shared" si="70"/>
        <v>0</v>
      </c>
      <c r="U411" s="599">
        <f t="shared" si="71"/>
        <v>0</v>
      </c>
      <c r="V411" s="599">
        <f t="shared" si="72"/>
        <v>0</v>
      </c>
      <c r="W411" s="599">
        <f t="shared" si="73"/>
        <v>0</v>
      </c>
      <c r="X411" s="599">
        <f t="shared" si="74"/>
        <v>0</v>
      </c>
      <c r="Y411" s="599">
        <f t="shared" si="75"/>
        <v>0</v>
      </c>
      <c r="Z411" s="599">
        <f t="shared" si="76"/>
        <v>0</v>
      </c>
    </row>
    <row r="412" spans="1:26">
      <c r="A412" s="752" t="str">
        <f t="shared" si="77"/>
        <v/>
      </c>
      <c r="K412" s="755">
        <f t="shared" si="67"/>
        <v>0</v>
      </c>
      <c r="Q412" s="714">
        <f t="shared" si="68"/>
        <v>0</v>
      </c>
      <c r="S412" s="599">
        <f t="shared" si="69"/>
        <v>0</v>
      </c>
      <c r="T412" s="599">
        <f t="shared" si="70"/>
        <v>0</v>
      </c>
      <c r="U412" s="599">
        <f t="shared" si="71"/>
        <v>0</v>
      </c>
      <c r="V412" s="599">
        <f t="shared" si="72"/>
        <v>0</v>
      </c>
      <c r="W412" s="599">
        <f t="shared" si="73"/>
        <v>0</v>
      </c>
      <c r="X412" s="599">
        <f t="shared" si="74"/>
        <v>0</v>
      </c>
      <c r="Y412" s="599">
        <f t="shared" si="75"/>
        <v>0</v>
      </c>
      <c r="Z412" s="599">
        <f t="shared" si="76"/>
        <v>0</v>
      </c>
    </row>
    <row r="413" spans="1:26">
      <c r="A413" s="752" t="str">
        <f t="shared" si="77"/>
        <v/>
      </c>
      <c r="K413" s="755">
        <f t="shared" si="67"/>
        <v>0</v>
      </c>
      <c r="Q413" s="714">
        <f t="shared" si="68"/>
        <v>0</v>
      </c>
      <c r="S413" s="599">
        <f t="shared" si="69"/>
        <v>0</v>
      </c>
      <c r="T413" s="599">
        <f t="shared" si="70"/>
        <v>0</v>
      </c>
      <c r="U413" s="599">
        <f t="shared" si="71"/>
        <v>0</v>
      </c>
      <c r="V413" s="599">
        <f t="shared" si="72"/>
        <v>0</v>
      </c>
      <c r="W413" s="599">
        <f t="shared" si="73"/>
        <v>0</v>
      </c>
      <c r="X413" s="599">
        <f t="shared" si="74"/>
        <v>0</v>
      </c>
      <c r="Y413" s="599">
        <f t="shared" si="75"/>
        <v>0</v>
      </c>
      <c r="Z413" s="599">
        <f t="shared" si="76"/>
        <v>0</v>
      </c>
    </row>
    <row r="414" spans="1:26">
      <c r="A414" s="752" t="str">
        <f t="shared" si="77"/>
        <v/>
      </c>
      <c r="K414" s="755">
        <f t="shared" si="67"/>
        <v>0</v>
      </c>
      <c r="Q414" s="714">
        <f t="shared" si="68"/>
        <v>0</v>
      </c>
      <c r="S414" s="599">
        <f t="shared" si="69"/>
        <v>0</v>
      </c>
      <c r="T414" s="599">
        <f t="shared" si="70"/>
        <v>0</v>
      </c>
      <c r="U414" s="599">
        <f t="shared" si="71"/>
        <v>0</v>
      </c>
      <c r="V414" s="599">
        <f t="shared" si="72"/>
        <v>0</v>
      </c>
      <c r="W414" s="599">
        <f t="shared" si="73"/>
        <v>0</v>
      </c>
      <c r="X414" s="599">
        <f t="shared" si="74"/>
        <v>0</v>
      </c>
      <c r="Y414" s="599">
        <f t="shared" si="75"/>
        <v>0</v>
      </c>
      <c r="Z414" s="599">
        <f t="shared" si="76"/>
        <v>0</v>
      </c>
    </row>
    <row r="415" spans="1:26">
      <c r="A415" s="752" t="str">
        <f t="shared" si="77"/>
        <v/>
      </c>
      <c r="K415" s="755">
        <f t="shared" si="67"/>
        <v>0</v>
      </c>
      <c r="Q415" s="714">
        <f t="shared" si="68"/>
        <v>0</v>
      </c>
      <c r="S415" s="599">
        <f t="shared" si="69"/>
        <v>0</v>
      </c>
      <c r="T415" s="599">
        <f t="shared" si="70"/>
        <v>0</v>
      </c>
      <c r="U415" s="599">
        <f t="shared" si="71"/>
        <v>0</v>
      </c>
      <c r="V415" s="599">
        <f t="shared" si="72"/>
        <v>0</v>
      </c>
      <c r="W415" s="599">
        <f t="shared" si="73"/>
        <v>0</v>
      </c>
      <c r="X415" s="599">
        <f t="shared" si="74"/>
        <v>0</v>
      </c>
      <c r="Y415" s="599">
        <f t="shared" si="75"/>
        <v>0</v>
      </c>
      <c r="Z415" s="599">
        <f t="shared" si="76"/>
        <v>0</v>
      </c>
    </row>
    <row r="416" spans="1:26">
      <c r="A416" s="752" t="str">
        <f t="shared" si="77"/>
        <v/>
      </c>
      <c r="K416" s="755">
        <f t="shared" si="67"/>
        <v>0</v>
      </c>
      <c r="Q416" s="714">
        <f t="shared" si="68"/>
        <v>0</v>
      </c>
      <c r="S416" s="599">
        <f t="shared" si="69"/>
        <v>0</v>
      </c>
      <c r="T416" s="599">
        <f t="shared" si="70"/>
        <v>0</v>
      </c>
      <c r="U416" s="599">
        <f t="shared" si="71"/>
        <v>0</v>
      </c>
      <c r="V416" s="599">
        <f t="shared" si="72"/>
        <v>0</v>
      </c>
      <c r="W416" s="599">
        <f t="shared" si="73"/>
        <v>0</v>
      </c>
      <c r="X416" s="599">
        <f t="shared" si="74"/>
        <v>0</v>
      </c>
      <c r="Y416" s="599">
        <f t="shared" si="75"/>
        <v>0</v>
      </c>
      <c r="Z416" s="599">
        <f t="shared" si="76"/>
        <v>0</v>
      </c>
    </row>
    <row r="417" spans="1:26">
      <c r="A417" s="752" t="str">
        <f t="shared" si="77"/>
        <v/>
      </c>
      <c r="K417" s="755">
        <f t="shared" si="67"/>
        <v>0</v>
      </c>
      <c r="Q417" s="714">
        <f t="shared" si="68"/>
        <v>0</v>
      </c>
      <c r="S417" s="599">
        <f t="shared" si="69"/>
        <v>0</v>
      </c>
      <c r="T417" s="599">
        <f t="shared" si="70"/>
        <v>0</v>
      </c>
      <c r="U417" s="599">
        <f t="shared" si="71"/>
        <v>0</v>
      </c>
      <c r="V417" s="599">
        <f t="shared" si="72"/>
        <v>0</v>
      </c>
      <c r="W417" s="599">
        <f t="shared" si="73"/>
        <v>0</v>
      </c>
      <c r="X417" s="599">
        <f t="shared" si="74"/>
        <v>0</v>
      </c>
      <c r="Y417" s="599">
        <f t="shared" si="75"/>
        <v>0</v>
      </c>
      <c r="Z417" s="599">
        <f t="shared" si="76"/>
        <v>0</v>
      </c>
    </row>
    <row r="418" spans="1:26">
      <c r="A418" s="752" t="str">
        <f t="shared" si="77"/>
        <v/>
      </c>
      <c r="K418" s="755">
        <f t="shared" si="67"/>
        <v>0</v>
      </c>
      <c r="Q418" s="714">
        <f t="shared" si="68"/>
        <v>0</v>
      </c>
      <c r="S418" s="599">
        <f t="shared" si="69"/>
        <v>0</v>
      </c>
      <c r="T418" s="599">
        <f t="shared" si="70"/>
        <v>0</v>
      </c>
      <c r="U418" s="599">
        <f t="shared" si="71"/>
        <v>0</v>
      </c>
      <c r="V418" s="599">
        <f t="shared" si="72"/>
        <v>0</v>
      </c>
      <c r="W418" s="599">
        <f t="shared" si="73"/>
        <v>0</v>
      </c>
      <c r="X418" s="599">
        <f t="shared" si="74"/>
        <v>0</v>
      </c>
      <c r="Y418" s="599">
        <f t="shared" si="75"/>
        <v>0</v>
      </c>
      <c r="Z418" s="599">
        <f t="shared" si="76"/>
        <v>0</v>
      </c>
    </row>
    <row r="419" spans="1:26">
      <c r="A419" s="752" t="str">
        <f t="shared" si="77"/>
        <v/>
      </c>
      <c r="K419" s="755">
        <f t="shared" si="67"/>
        <v>0</v>
      </c>
      <c r="Q419" s="714">
        <f t="shared" si="68"/>
        <v>0</v>
      </c>
      <c r="S419" s="599">
        <f t="shared" si="69"/>
        <v>0</v>
      </c>
      <c r="T419" s="599">
        <f t="shared" si="70"/>
        <v>0</v>
      </c>
      <c r="U419" s="599">
        <f t="shared" si="71"/>
        <v>0</v>
      </c>
      <c r="V419" s="599">
        <f t="shared" si="72"/>
        <v>0</v>
      </c>
      <c r="W419" s="599">
        <f t="shared" si="73"/>
        <v>0</v>
      </c>
      <c r="X419" s="599">
        <f t="shared" si="74"/>
        <v>0</v>
      </c>
      <c r="Y419" s="599">
        <f t="shared" si="75"/>
        <v>0</v>
      </c>
      <c r="Z419" s="599">
        <f t="shared" si="76"/>
        <v>0</v>
      </c>
    </row>
    <row r="420" spans="1:26">
      <c r="A420" s="752" t="str">
        <f t="shared" si="77"/>
        <v/>
      </c>
      <c r="K420" s="755">
        <f t="shared" si="67"/>
        <v>0</v>
      </c>
      <c r="Q420" s="714">
        <f t="shared" si="68"/>
        <v>0</v>
      </c>
      <c r="S420" s="599">
        <f t="shared" si="69"/>
        <v>0</v>
      </c>
      <c r="T420" s="599">
        <f t="shared" si="70"/>
        <v>0</v>
      </c>
      <c r="U420" s="599">
        <f t="shared" si="71"/>
        <v>0</v>
      </c>
      <c r="V420" s="599">
        <f t="shared" si="72"/>
        <v>0</v>
      </c>
      <c r="W420" s="599">
        <f t="shared" si="73"/>
        <v>0</v>
      </c>
      <c r="X420" s="599">
        <f t="shared" si="74"/>
        <v>0</v>
      </c>
      <c r="Y420" s="599">
        <f t="shared" si="75"/>
        <v>0</v>
      </c>
      <c r="Z420" s="599">
        <f t="shared" si="76"/>
        <v>0</v>
      </c>
    </row>
    <row r="421" spans="1:26">
      <c r="A421" s="752" t="str">
        <f t="shared" si="77"/>
        <v/>
      </c>
      <c r="K421" s="755">
        <f t="shared" si="67"/>
        <v>0</v>
      </c>
      <c r="Q421" s="714">
        <f t="shared" si="68"/>
        <v>0</v>
      </c>
      <c r="S421" s="599">
        <f t="shared" si="69"/>
        <v>0</v>
      </c>
      <c r="T421" s="599">
        <f t="shared" si="70"/>
        <v>0</v>
      </c>
      <c r="U421" s="599">
        <f t="shared" si="71"/>
        <v>0</v>
      </c>
      <c r="V421" s="599">
        <f t="shared" si="72"/>
        <v>0</v>
      </c>
      <c r="W421" s="599">
        <f t="shared" si="73"/>
        <v>0</v>
      </c>
      <c r="X421" s="599">
        <f t="shared" si="74"/>
        <v>0</v>
      </c>
      <c r="Y421" s="599">
        <f t="shared" si="75"/>
        <v>0</v>
      </c>
      <c r="Z421" s="599">
        <f t="shared" si="76"/>
        <v>0</v>
      </c>
    </row>
    <row r="422" spans="1:26">
      <c r="A422" s="752" t="str">
        <f t="shared" si="77"/>
        <v/>
      </c>
      <c r="K422" s="755">
        <f t="shared" si="67"/>
        <v>0</v>
      </c>
      <c r="Q422" s="714">
        <f t="shared" si="68"/>
        <v>0</v>
      </c>
      <c r="S422" s="599">
        <f t="shared" si="69"/>
        <v>0</v>
      </c>
      <c r="T422" s="599">
        <f t="shared" si="70"/>
        <v>0</v>
      </c>
      <c r="U422" s="599">
        <f t="shared" si="71"/>
        <v>0</v>
      </c>
      <c r="V422" s="599">
        <f t="shared" si="72"/>
        <v>0</v>
      </c>
      <c r="W422" s="599">
        <f t="shared" si="73"/>
        <v>0</v>
      </c>
      <c r="X422" s="599">
        <f t="shared" si="74"/>
        <v>0</v>
      </c>
      <c r="Y422" s="599">
        <f t="shared" si="75"/>
        <v>0</v>
      </c>
      <c r="Z422" s="599">
        <f t="shared" si="76"/>
        <v>0</v>
      </c>
    </row>
    <row r="423" spans="1:26">
      <c r="A423" s="752" t="str">
        <f t="shared" si="77"/>
        <v/>
      </c>
      <c r="K423" s="755">
        <f t="shared" si="67"/>
        <v>0</v>
      </c>
      <c r="Q423" s="714">
        <f t="shared" si="68"/>
        <v>0</v>
      </c>
      <c r="S423" s="599">
        <f t="shared" si="69"/>
        <v>0</v>
      </c>
      <c r="T423" s="599">
        <f t="shared" si="70"/>
        <v>0</v>
      </c>
      <c r="U423" s="599">
        <f t="shared" si="71"/>
        <v>0</v>
      </c>
      <c r="V423" s="599">
        <f t="shared" si="72"/>
        <v>0</v>
      </c>
      <c r="W423" s="599">
        <f t="shared" si="73"/>
        <v>0</v>
      </c>
      <c r="X423" s="599">
        <f t="shared" si="74"/>
        <v>0</v>
      </c>
      <c r="Y423" s="599">
        <f t="shared" si="75"/>
        <v>0</v>
      </c>
      <c r="Z423" s="599">
        <f t="shared" si="76"/>
        <v>0</v>
      </c>
    </row>
    <row r="424" spans="1:26">
      <c r="A424" s="752" t="str">
        <f t="shared" si="77"/>
        <v/>
      </c>
      <c r="K424" s="755">
        <f t="shared" si="67"/>
        <v>0</v>
      </c>
      <c r="Q424" s="714">
        <f t="shared" si="68"/>
        <v>0</v>
      </c>
      <c r="S424" s="599">
        <f t="shared" si="69"/>
        <v>0</v>
      </c>
      <c r="T424" s="599">
        <f t="shared" si="70"/>
        <v>0</v>
      </c>
      <c r="U424" s="599">
        <f t="shared" si="71"/>
        <v>0</v>
      </c>
      <c r="V424" s="599">
        <f t="shared" si="72"/>
        <v>0</v>
      </c>
      <c r="W424" s="599">
        <f t="shared" si="73"/>
        <v>0</v>
      </c>
      <c r="X424" s="599">
        <f t="shared" si="74"/>
        <v>0</v>
      </c>
      <c r="Y424" s="599">
        <f t="shared" si="75"/>
        <v>0</v>
      </c>
      <c r="Z424" s="599">
        <f t="shared" si="76"/>
        <v>0</v>
      </c>
    </row>
    <row r="425" spans="1:26">
      <c r="A425" s="752" t="str">
        <f t="shared" si="77"/>
        <v/>
      </c>
      <c r="K425" s="755">
        <f t="shared" si="67"/>
        <v>0</v>
      </c>
      <c r="Q425" s="714">
        <f t="shared" si="68"/>
        <v>0</v>
      </c>
      <c r="S425" s="599">
        <f t="shared" si="69"/>
        <v>0</v>
      </c>
      <c r="T425" s="599">
        <f t="shared" si="70"/>
        <v>0</v>
      </c>
      <c r="U425" s="599">
        <f t="shared" si="71"/>
        <v>0</v>
      </c>
      <c r="V425" s="599">
        <f t="shared" si="72"/>
        <v>0</v>
      </c>
      <c r="W425" s="599">
        <f t="shared" si="73"/>
        <v>0</v>
      </c>
      <c r="X425" s="599">
        <f t="shared" si="74"/>
        <v>0</v>
      </c>
      <c r="Y425" s="599">
        <f t="shared" si="75"/>
        <v>0</v>
      </c>
      <c r="Z425" s="599">
        <f t="shared" si="76"/>
        <v>0</v>
      </c>
    </row>
    <row r="426" spans="1:26">
      <c r="A426" s="752" t="str">
        <f t="shared" si="77"/>
        <v/>
      </c>
      <c r="K426" s="755">
        <f t="shared" si="67"/>
        <v>0</v>
      </c>
      <c r="Q426" s="714">
        <f t="shared" si="68"/>
        <v>0</v>
      </c>
      <c r="S426" s="599">
        <f t="shared" si="69"/>
        <v>0</v>
      </c>
      <c r="T426" s="599">
        <f t="shared" si="70"/>
        <v>0</v>
      </c>
      <c r="U426" s="599">
        <f t="shared" si="71"/>
        <v>0</v>
      </c>
      <c r="V426" s="599">
        <f t="shared" si="72"/>
        <v>0</v>
      </c>
      <c r="W426" s="599">
        <f t="shared" si="73"/>
        <v>0</v>
      </c>
      <c r="X426" s="599">
        <f t="shared" si="74"/>
        <v>0</v>
      </c>
      <c r="Y426" s="599">
        <f t="shared" si="75"/>
        <v>0</v>
      </c>
      <c r="Z426" s="599">
        <f t="shared" si="76"/>
        <v>0</v>
      </c>
    </row>
    <row r="427" spans="1:26">
      <c r="A427" s="752" t="str">
        <f t="shared" si="77"/>
        <v/>
      </c>
      <c r="K427" s="755">
        <f t="shared" si="67"/>
        <v>0</v>
      </c>
      <c r="Q427" s="714">
        <f t="shared" si="68"/>
        <v>0</v>
      </c>
      <c r="S427" s="599">
        <f t="shared" si="69"/>
        <v>0</v>
      </c>
      <c r="T427" s="599">
        <f t="shared" si="70"/>
        <v>0</v>
      </c>
      <c r="U427" s="599">
        <f t="shared" si="71"/>
        <v>0</v>
      </c>
      <c r="V427" s="599">
        <f t="shared" si="72"/>
        <v>0</v>
      </c>
      <c r="W427" s="599">
        <f t="shared" si="73"/>
        <v>0</v>
      </c>
      <c r="X427" s="599">
        <f t="shared" si="74"/>
        <v>0</v>
      </c>
      <c r="Y427" s="599">
        <f t="shared" si="75"/>
        <v>0</v>
      </c>
      <c r="Z427" s="599">
        <f t="shared" si="76"/>
        <v>0</v>
      </c>
    </row>
    <row r="428" spans="1:26">
      <c r="A428" s="752" t="str">
        <f t="shared" si="77"/>
        <v/>
      </c>
      <c r="K428" s="755">
        <f t="shared" si="67"/>
        <v>0</v>
      </c>
      <c r="Q428" s="714">
        <f t="shared" si="68"/>
        <v>0</v>
      </c>
      <c r="S428" s="599">
        <f t="shared" si="69"/>
        <v>0</v>
      </c>
      <c r="T428" s="599">
        <f t="shared" si="70"/>
        <v>0</v>
      </c>
      <c r="U428" s="599">
        <f t="shared" si="71"/>
        <v>0</v>
      </c>
      <c r="V428" s="599">
        <f t="shared" si="72"/>
        <v>0</v>
      </c>
      <c r="W428" s="599">
        <f t="shared" si="73"/>
        <v>0</v>
      </c>
      <c r="X428" s="599">
        <f t="shared" si="74"/>
        <v>0</v>
      </c>
      <c r="Y428" s="599">
        <f t="shared" si="75"/>
        <v>0</v>
      </c>
      <c r="Z428" s="599">
        <f t="shared" si="76"/>
        <v>0</v>
      </c>
    </row>
    <row r="429" spans="1:26">
      <c r="A429" s="752" t="str">
        <f t="shared" si="77"/>
        <v/>
      </c>
      <c r="K429" s="755">
        <f t="shared" si="67"/>
        <v>0</v>
      </c>
      <c r="Q429" s="714">
        <f t="shared" si="68"/>
        <v>0</v>
      </c>
      <c r="S429" s="599">
        <f t="shared" si="69"/>
        <v>0</v>
      </c>
      <c r="T429" s="599">
        <f t="shared" si="70"/>
        <v>0</v>
      </c>
      <c r="U429" s="599">
        <f t="shared" si="71"/>
        <v>0</v>
      </c>
      <c r="V429" s="599">
        <f t="shared" si="72"/>
        <v>0</v>
      </c>
      <c r="W429" s="599">
        <f t="shared" si="73"/>
        <v>0</v>
      </c>
      <c r="X429" s="599">
        <f t="shared" si="74"/>
        <v>0</v>
      </c>
      <c r="Y429" s="599">
        <f t="shared" si="75"/>
        <v>0</v>
      </c>
      <c r="Z429" s="599">
        <f t="shared" si="76"/>
        <v>0</v>
      </c>
    </row>
    <row r="430" spans="1:26">
      <c r="A430" s="752" t="str">
        <f t="shared" si="77"/>
        <v/>
      </c>
      <c r="K430" s="755">
        <f t="shared" si="67"/>
        <v>0</v>
      </c>
      <c r="Q430" s="714">
        <f t="shared" si="68"/>
        <v>0</v>
      </c>
      <c r="S430" s="599">
        <f t="shared" si="69"/>
        <v>0</v>
      </c>
      <c r="T430" s="599">
        <f t="shared" si="70"/>
        <v>0</v>
      </c>
      <c r="U430" s="599">
        <f t="shared" si="71"/>
        <v>0</v>
      </c>
      <c r="V430" s="599">
        <f t="shared" si="72"/>
        <v>0</v>
      </c>
      <c r="W430" s="599">
        <f t="shared" si="73"/>
        <v>0</v>
      </c>
      <c r="X430" s="599">
        <f t="shared" si="74"/>
        <v>0</v>
      </c>
      <c r="Y430" s="599">
        <f t="shared" si="75"/>
        <v>0</v>
      </c>
      <c r="Z430" s="599">
        <f t="shared" si="76"/>
        <v>0</v>
      </c>
    </row>
    <row r="431" spans="1:26">
      <c r="A431" s="752" t="str">
        <f t="shared" si="77"/>
        <v/>
      </c>
      <c r="K431" s="755">
        <f t="shared" si="67"/>
        <v>0</v>
      </c>
      <c r="Q431" s="714">
        <f t="shared" si="68"/>
        <v>0</v>
      </c>
      <c r="S431" s="599">
        <f t="shared" si="69"/>
        <v>0</v>
      </c>
      <c r="T431" s="599">
        <f t="shared" si="70"/>
        <v>0</v>
      </c>
      <c r="U431" s="599">
        <f t="shared" si="71"/>
        <v>0</v>
      </c>
      <c r="V431" s="599">
        <f t="shared" si="72"/>
        <v>0</v>
      </c>
      <c r="W431" s="599">
        <f t="shared" si="73"/>
        <v>0</v>
      </c>
      <c r="X431" s="599">
        <f t="shared" si="74"/>
        <v>0</v>
      </c>
      <c r="Y431" s="599">
        <f t="shared" si="75"/>
        <v>0</v>
      </c>
      <c r="Z431" s="599">
        <f t="shared" si="76"/>
        <v>0</v>
      </c>
    </row>
    <row r="432" spans="1:26">
      <c r="A432" s="752" t="str">
        <f t="shared" si="77"/>
        <v/>
      </c>
      <c r="K432" s="755">
        <f t="shared" si="67"/>
        <v>0</v>
      </c>
      <c r="Q432" s="714">
        <f t="shared" si="68"/>
        <v>0</v>
      </c>
      <c r="S432" s="599">
        <f t="shared" si="69"/>
        <v>0</v>
      </c>
      <c r="T432" s="599">
        <f t="shared" si="70"/>
        <v>0</v>
      </c>
      <c r="U432" s="599">
        <f t="shared" si="71"/>
        <v>0</v>
      </c>
      <c r="V432" s="599">
        <f t="shared" si="72"/>
        <v>0</v>
      </c>
      <c r="W432" s="599">
        <f t="shared" si="73"/>
        <v>0</v>
      </c>
      <c r="X432" s="599">
        <f t="shared" si="74"/>
        <v>0</v>
      </c>
      <c r="Y432" s="599">
        <f t="shared" si="75"/>
        <v>0</v>
      </c>
      <c r="Z432" s="599">
        <f t="shared" si="76"/>
        <v>0</v>
      </c>
    </row>
    <row r="433" spans="1:26">
      <c r="A433" s="752" t="str">
        <f t="shared" si="77"/>
        <v/>
      </c>
      <c r="K433" s="755">
        <f t="shared" si="67"/>
        <v>0</v>
      </c>
      <c r="Q433" s="714">
        <f t="shared" si="68"/>
        <v>0</v>
      </c>
      <c r="S433" s="599">
        <f t="shared" si="69"/>
        <v>0</v>
      </c>
      <c r="T433" s="599">
        <f t="shared" si="70"/>
        <v>0</v>
      </c>
      <c r="U433" s="599">
        <f t="shared" si="71"/>
        <v>0</v>
      </c>
      <c r="V433" s="599">
        <f t="shared" si="72"/>
        <v>0</v>
      </c>
      <c r="W433" s="599">
        <f t="shared" si="73"/>
        <v>0</v>
      </c>
      <c r="X433" s="599">
        <f t="shared" si="74"/>
        <v>0</v>
      </c>
      <c r="Y433" s="599">
        <f t="shared" si="75"/>
        <v>0</v>
      </c>
      <c r="Z433" s="599">
        <f t="shared" si="76"/>
        <v>0</v>
      </c>
    </row>
    <row r="434" spans="1:26">
      <c r="A434" s="752" t="str">
        <f t="shared" si="77"/>
        <v/>
      </c>
      <c r="K434" s="755">
        <f t="shared" si="67"/>
        <v>0</v>
      </c>
      <c r="Q434" s="714">
        <f t="shared" si="68"/>
        <v>0</v>
      </c>
      <c r="S434" s="599">
        <f t="shared" si="69"/>
        <v>0</v>
      </c>
      <c r="T434" s="599">
        <f t="shared" si="70"/>
        <v>0</v>
      </c>
      <c r="U434" s="599">
        <f t="shared" si="71"/>
        <v>0</v>
      </c>
      <c r="V434" s="599">
        <f t="shared" si="72"/>
        <v>0</v>
      </c>
      <c r="W434" s="599">
        <f t="shared" si="73"/>
        <v>0</v>
      </c>
      <c r="X434" s="599">
        <f t="shared" si="74"/>
        <v>0</v>
      </c>
      <c r="Y434" s="599">
        <f t="shared" si="75"/>
        <v>0</v>
      </c>
      <c r="Z434" s="599">
        <f t="shared" si="76"/>
        <v>0</v>
      </c>
    </row>
    <row r="435" spans="1:26">
      <c r="A435" s="752" t="str">
        <f t="shared" si="77"/>
        <v/>
      </c>
      <c r="K435" s="755">
        <f t="shared" si="67"/>
        <v>0</v>
      </c>
      <c r="Q435" s="714">
        <f t="shared" si="68"/>
        <v>0</v>
      </c>
      <c r="S435" s="599">
        <f t="shared" si="69"/>
        <v>0</v>
      </c>
      <c r="T435" s="599">
        <f t="shared" si="70"/>
        <v>0</v>
      </c>
      <c r="U435" s="599">
        <f t="shared" si="71"/>
        <v>0</v>
      </c>
      <c r="V435" s="599">
        <f t="shared" si="72"/>
        <v>0</v>
      </c>
      <c r="W435" s="599">
        <f t="shared" si="73"/>
        <v>0</v>
      </c>
      <c r="X435" s="599">
        <f t="shared" si="74"/>
        <v>0</v>
      </c>
      <c r="Y435" s="599">
        <f t="shared" si="75"/>
        <v>0</v>
      </c>
      <c r="Z435" s="599">
        <f t="shared" si="76"/>
        <v>0</v>
      </c>
    </row>
    <row r="436" spans="1:26">
      <c r="A436" s="752" t="str">
        <f t="shared" si="77"/>
        <v/>
      </c>
      <c r="K436" s="755">
        <f t="shared" si="67"/>
        <v>0</v>
      </c>
      <c r="Q436" s="714">
        <f t="shared" si="68"/>
        <v>0</v>
      </c>
      <c r="S436" s="599">
        <f t="shared" si="69"/>
        <v>0</v>
      </c>
      <c r="T436" s="599">
        <f t="shared" si="70"/>
        <v>0</v>
      </c>
      <c r="U436" s="599">
        <f t="shared" si="71"/>
        <v>0</v>
      </c>
      <c r="V436" s="599">
        <f t="shared" si="72"/>
        <v>0</v>
      </c>
      <c r="W436" s="599">
        <f t="shared" si="73"/>
        <v>0</v>
      </c>
      <c r="X436" s="599">
        <f t="shared" si="74"/>
        <v>0</v>
      </c>
      <c r="Y436" s="599">
        <f t="shared" si="75"/>
        <v>0</v>
      </c>
      <c r="Z436" s="599">
        <f t="shared" si="76"/>
        <v>0</v>
      </c>
    </row>
    <row r="437" spans="1:26">
      <c r="A437" s="752" t="str">
        <f t="shared" si="77"/>
        <v/>
      </c>
      <c r="K437" s="755">
        <f t="shared" si="67"/>
        <v>0</v>
      </c>
      <c r="Q437" s="714">
        <f t="shared" si="68"/>
        <v>0</v>
      </c>
      <c r="S437" s="599">
        <f t="shared" si="69"/>
        <v>0</v>
      </c>
      <c r="T437" s="599">
        <f t="shared" si="70"/>
        <v>0</v>
      </c>
      <c r="U437" s="599">
        <f t="shared" si="71"/>
        <v>0</v>
      </c>
      <c r="V437" s="599">
        <f t="shared" si="72"/>
        <v>0</v>
      </c>
      <c r="W437" s="599">
        <f t="shared" si="73"/>
        <v>0</v>
      </c>
      <c r="X437" s="599">
        <f t="shared" si="74"/>
        <v>0</v>
      </c>
      <c r="Y437" s="599">
        <f t="shared" si="75"/>
        <v>0</v>
      </c>
      <c r="Z437" s="599">
        <f t="shared" si="76"/>
        <v>0</v>
      </c>
    </row>
    <row r="438" spans="1:26">
      <c r="A438" s="752" t="str">
        <f t="shared" si="77"/>
        <v/>
      </c>
      <c r="K438" s="755">
        <f t="shared" si="67"/>
        <v>0</v>
      </c>
      <c r="Q438" s="714">
        <f t="shared" si="68"/>
        <v>0</v>
      </c>
      <c r="S438" s="599">
        <f t="shared" si="69"/>
        <v>0</v>
      </c>
      <c r="T438" s="599">
        <f t="shared" si="70"/>
        <v>0</v>
      </c>
      <c r="U438" s="599">
        <f t="shared" si="71"/>
        <v>0</v>
      </c>
      <c r="V438" s="599">
        <f t="shared" si="72"/>
        <v>0</v>
      </c>
      <c r="W438" s="599">
        <f t="shared" si="73"/>
        <v>0</v>
      </c>
      <c r="X438" s="599">
        <f t="shared" si="74"/>
        <v>0</v>
      </c>
      <c r="Y438" s="599">
        <f t="shared" si="75"/>
        <v>0</v>
      </c>
      <c r="Z438" s="599">
        <f t="shared" si="76"/>
        <v>0</v>
      </c>
    </row>
    <row r="439" spans="1:26">
      <c r="A439" s="752" t="str">
        <f t="shared" si="77"/>
        <v/>
      </c>
      <c r="K439" s="755">
        <f t="shared" si="67"/>
        <v>0</v>
      </c>
      <c r="Q439" s="714">
        <f t="shared" si="68"/>
        <v>0</v>
      </c>
      <c r="S439" s="599">
        <f t="shared" si="69"/>
        <v>0</v>
      </c>
      <c r="T439" s="599">
        <f t="shared" si="70"/>
        <v>0</v>
      </c>
      <c r="U439" s="599">
        <f t="shared" si="71"/>
        <v>0</v>
      </c>
      <c r="V439" s="599">
        <f t="shared" si="72"/>
        <v>0</v>
      </c>
      <c r="W439" s="599">
        <f t="shared" si="73"/>
        <v>0</v>
      </c>
      <c r="X439" s="599">
        <f t="shared" si="74"/>
        <v>0</v>
      </c>
      <c r="Y439" s="599">
        <f t="shared" si="75"/>
        <v>0</v>
      </c>
      <c r="Z439" s="599">
        <f t="shared" si="76"/>
        <v>0</v>
      </c>
    </row>
    <row r="440" spans="1:26">
      <c r="A440" s="752" t="str">
        <f t="shared" si="77"/>
        <v/>
      </c>
      <c r="K440" s="755">
        <f t="shared" si="67"/>
        <v>0</v>
      </c>
      <c r="Q440" s="714">
        <f t="shared" si="68"/>
        <v>0</v>
      </c>
      <c r="S440" s="599">
        <f t="shared" si="69"/>
        <v>0</v>
      </c>
      <c r="T440" s="599">
        <f t="shared" si="70"/>
        <v>0</v>
      </c>
      <c r="U440" s="599">
        <f t="shared" si="71"/>
        <v>0</v>
      </c>
      <c r="V440" s="599">
        <f t="shared" si="72"/>
        <v>0</v>
      </c>
      <c r="W440" s="599">
        <f t="shared" si="73"/>
        <v>0</v>
      </c>
      <c r="X440" s="599">
        <f t="shared" si="74"/>
        <v>0</v>
      </c>
      <c r="Y440" s="599">
        <f t="shared" si="75"/>
        <v>0</v>
      </c>
      <c r="Z440" s="599">
        <f t="shared" si="76"/>
        <v>0</v>
      </c>
    </row>
    <row r="441" spans="1:26">
      <c r="A441" s="752" t="str">
        <f t="shared" si="77"/>
        <v/>
      </c>
      <c r="K441" s="755">
        <f t="shared" si="67"/>
        <v>0</v>
      </c>
      <c r="Q441" s="714">
        <f t="shared" si="68"/>
        <v>0</v>
      </c>
      <c r="S441" s="599">
        <f t="shared" si="69"/>
        <v>0</v>
      </c>
      <c r="T441" s="599">
        <f t="shared" si="70"/>
        <v>0</v>
      </c>
      <c r="U441" s="599">
        <f t="shared" si="71"/>
        <v>0</v>
      </c>
      <c r="V441" s="599">
        <f t="shared" si="72"/>
        <v>0</v>
      </c>
      <c r="W441" s="599">
        <f t="shared" si="73"/>
        <v>0</v>
      </c>
      <c r="X441" s="599">
        <f t="shared" si="74"/>
        <v>0</v>
      </c>
      <c r="Y441" s="599">
        <f t="shared" si="75"/>
        <v>0</v>
      </c>
      <c r="Z441" s="599">
        <f t="shared" si="76"/>
        <v>0</v>
      </c>
    </row>
    <row r="442" spans="1:26">
      <c r="A442" s="752" t="str">
        <f t="shared" si="77"/>
        <v/>
      </c>
      <c r="K442" s="755">
        <f t="shared" si="67"/>
        <v>0</v>
      </c>
      <c r="Q442" s="714">
        <f t="shared" si="68"/>
        <v>0</v>
      </c>
      <c r="S442" s="599">
        <f t="shared" si="69"/>
        <v>0</v>
      </c>
      <c r="T442" s="599">
        <f t="shared" si="70"/>
        <v>0</v>
      </c>
      <c r="U442" s="599">
        <f t="shared" si="71"/>
        <v>0</v>
      </c>
      <c r="V442" s="599">
        <f t="shared" si="72"/>
        <v>0</v>
      </c>
      <c r="W442" s="599">
        <f t="shared" si="73"/>
        <v>0</v>
      </c>
      <c r="X442" s="599">
        <f t="shared" si="74"/>
        <v>0</v>
      </c>
      <c r="Y442" s="599">
        <f t="shared" si="75"/>
        <v>0</v>
      </c>
      <c r="Z442" s="599">
        <f t="shared" si="76"/>
        <v>0</v>
      </c>
    </row>
    <row r="443" spans="1:26">
      <c r="A443" s="752" t="str">
        <f t="shared" si="77"/>
        <v/>
      </c>
      <c r="K443" s="755">
        <f t="shared" si="67"/>
        <v>0</v>
      </c>
      <c r="Q443" s="714">
        <f t="shared" si="68"/>
        <v>0</v>
      </c>
      <c r="S443" s="599">
        <f t="shared" si="69"/>
        <v>0</v>
      </c>
      <c r="T443" s="599">
        <f t="shared" si="70"/>
        <v>0</v>
      </c>
      <c r="U443" s="599">
        <f t="shared" si="71"/>
        <v>0</v>
      </c>
      <c r="V443" s="599">
        <f t="shared" si="72"/>
        <v>0</v>
      </c>
      <c r="W443" s="599">
        <f t="shared" si="73"/>
        <v>0</v>
      </c>
      <c r="X443" s="599">
        <f t="shared" si="74"/>
        <v>0</v>
      </c>
      <c r="Y443" s="599">
        <f t="shared" si="75"/>
        <v>0</v>
      </c>
      <c r="Z443" s="599">
        <f t="shared" si="76"/>
        <v>0</v>
      </c>
    </row>
    <row r="444" spans="1:26">
      <c r="A444" s="752" t="str">
        <f t="shared" si="77"/>
        <v/>
      </c>
      <c r="K444" s="755">
        <f t="shared" si="67"/>
        <v>0</v>
      </c>
      <c r="Q444" s="714">
        <f t="shared" si="68"/>
        <v>0</v>
      </c>
      <c r="S444" s="599">
        <f t="shared" si="69"/>
        <v>0</v>
      </c>
      <c r="T444" s="599">
        <f t="shared" si="70"/>
        <v>0</v>
      </c>
      <c r="U444" s="599">
        <f t="shared" si="71"/>
        <v>0</v>
      </c>
      <c r="V444" s="599">
        <f t="shared" si="72"/>
        <v>0</v>
      </c>
      <c r="W444" s="599">
        <f t="shared" si="73"/>
        <v>0</v>
      </c>
      <c r="X444" s="599">
        <f t="shared" si="74"/>
        <v>0</v>
      </c>
      <c r="Y444" s="599">
        <f t="shared" si="75"/>
        <v>0</v>
      </c>
      <c r="Z444" s="599">
        <f t="shared" si="76"/>
        <v>0</v>
      </c>
    </row>
    <row r="445" spans="1:26">
      <c r="A445" s="752" t="str">
        <f t="shared" si="77"/>
        <v/>
      </c>
      <c r="K445" s="755">
        <f t="shared" si="67"/>
        <v>0</v>
      </c>
      <c r="Q445" s="714">
        <f t="shared" si="68"/>
        <v>0</v>
      </c>
      <c r="S445" s="599">
        <f t="shared" si="69"/>
        <v>0</v>
      </c>
      <c r="T445" s="599">
        <f t="shared" si="70"/>
        <v>0</v>
      </c>
      <c r="U445" s="599">
        <f t="shared" si="71"/>
        <v>0</v>
      </c>
      <c r="V445" s="599">
        <f t="shared" si="72"/>
        <v>0</v>
      </c>
      <c r="W445" s="599">
        <f t="shared" si="73"/>
        <v>0</v>
      </c>
      <c r="X445" s="599">
        <f t="shared" si="74"/>
        <v>0</v>
      </c>
      <c r="Y445" s="599">
        <f t="shared" si="75"/>
        <v>0</v>
      </c>
      <c r="Z445" s="599">
        <f t="shared" si="76"/>
        <v>0</v>
      </c>
    </row>
    <row r="446" spans="1:26">
      <c r="A446" s="752" t="str">
        <f t="shared" si="77"/>
        <v/>
      </c>
      <c r="K446" s="755">
        <f t="shared" si="67"/>
        <v>0</v>
      </c>
      <c r="Q446" s="714">
        <f t="shared" si="68"/>
        <v>0</v>
      </c>
      <c r="S446" s="599">
        <f t="shared" si="69"/>
        <v>0</v>
      </c>
      <c r="T446" s="599">
        <f t="shared" si="70"/>
        <v>0</v>
      </c>
      <c r="U446" s="599">
        <f t="shared" si="71"/>
        <v>0</v>
      </c>
      <c r="V446" s="599">
        <f t="shared" si="72"/>
        <v>0</v>
      </c>
      <c r="W446" s="599">
        <f t="shared" si="73"/>
        <v>0</v>
      </c>
      <c r="X446" s="599">
        <f t="shared" si="74"/>
        <v>0</v>
      </c>
      <c r="Y446" s="599">
        <f t="shared" si="75"/>
        <v>0</v>
      </c>
      <c r="Z446" s="599">
        <f t="shared" si="76"/>
        <v>0</v>
      </c>
    </row>
    <row r="447" spans="1:26">
      <c r="A447" s="752" t="str">
        <f t="shared" si="77"/>
        <v/>
      </c>
      <c r="K447" s="755">
        <f t="shared" si="67"/>
        <v>0</v>
      </c>
      <c r="Q447" s="714">
        <f t="shared" si="68"/>
        <v>0</v>
      </c>
      <c r="S447" s="599">
        <f t="shared" si="69"/>
        <v>0</v>
      </c>
      <c r="T447" s="599">
        <f t="shared" si="70"/>
        <v>0</v>
      </c>
      <c r="U447" s="599">
        <f t="shared" si="71"/>
        <v>0</v>
      </c>
      <c r="V447" s="599">
        <f t="shared" si="72"/>
        <v>0</v>
      </c>
      <c r="W447" s="599">
        <f t="shared" si="73"/>
        <v>0</v>
      </c>
      <c r="X447" s="599">
        <f t="shared" si="74"/>
        <v>0</v>
      </c>
      <c r="Y447" s="599">
        <f t="shared" si="75"/>
        <v>0</v>
      </c>
      <c r="Z447" s="599">
        <f t="shared" si="76"/>
        <v>0</v>
      </c>
    </row>
    <row r="448" spans="1:26">
      <c r="A448" s="752" t="str">
        <f t="shared" si="77"/>
        <v/>
      </c>
      <c r="K448" s="755">
        <f t="shared" si="67"/>
        <v>0</v>
      </c>
      <c r="Q448" s="714">
        <f t="shared" si="68"/>
        <v>0</v>
      </c>
      <c r="S448" s="599">
        <f t="shared" si="69"/>
        <v>0</v>
      </c>
      <c r="T448" s="599">
        <f t="shared" si="70"/>
        <v>0</v>
      </c>
      <c r="U448" s="599">
        <f t="shared" si="71"/>
        <v>0</v>
      </c>
      <c r="V448" s="599">
        <f t="shared" si="72"/>
        <v>0</v>
      </c>
      <c r="W448" s="599">
        <f t="shared" si="73"/>
        <v>0</v>
      </c>
      <c r="X448" s="599">
        <f t="shared" si="74"/>
        <v>0</v>
      </c>
      <c r="Y448" s="599">
        <f t="shared" si="75"/>
        <v>0</v>
      </c>
      <c r="Z448" s="599">
        <f t="shared" si="76"/>
        <v>0</v>
      </c>
    </row>
    <row r="449" spans="1:26">
      <c r="A449" s="752" t="str">
        <f t="shared" si="77"/>
        <v/>
      </c>
      <c r="K449" s="755">
        <f t="shared" si="67"/>
        <v>0</v>
      </c>
      <c r="Q449" s="714">
        <f t="shared" si="68"/>
        <v>0</v>
      </c>
      <c r="S449" s="599">
        <f t="shared" si="69"/>
        <v>0</v>
      </c>
      <c r="T449" s="599">
        <f t="shared" si="70"/>
        <v>0</v>
      </c>
      <c r="U449" s="599">
        <f t="shared" si="71"/>
        <v>0</v>
      </c>
      <c r="V449" s="599">
        <f t="shared" si="72"/>
        <v>0</v>
      </c>
      <c r="W449" s="599">
        <f t="shared" si="73"/>
        <v>0</v>
      </c>
      <c r="X449" s="599">
        <f t="shared" si="74"/>
        <v>0</v>
      </c>
      <c r="Y449" s="599">
        <f t="shared" si="75"/>
        <v>0</v>
      </c>
      <c r="Z449" s="599">
        <f t="shared" si="76"/>
        <v>0</v>
      </c>
    </row>
    <row r="450" spans="1:26">
      <c r="A450" s="752" t="str">
        <f t="shared" si="77"/>
        <v/>
      </c>
      <c r="K450" s="755">
        <f t="shared" si="67"/>
        <v>0</v>
      </c>
      <c r="Q450" s="714">
        <f t="shared" si="68"/>
        <v>0</v>
      </c>
      <c r="S450" s="599">
        <f t="shared" si="69"/>
        <v>0</v>
      </c>
      <c r="T450" s="599">
        <f t="shared" si="70"/>
        <v>0</v>
      </c>
      <c r="U450" s="599">
        <f t="shared" si="71"/>
        <v>0</v>
      </c>
      <c r="V450" s="599">
        <f t="shared" si="72"/>
        <v>0</v>
      </c>
      <c r="W450" s="599">
        <f t="shared" si="73"/>
        <v>0</v>
      </c>
      <c r="X450" s="599">
        <f t="shared" si="74"/>
        <v>0</v>
      </c>
      <c r="Y450" s="599">
        <f t="shared" si="75"/>
        <v>0</v>
      </c>
      <c r="Z450" s="599">
        <f t="shared" si="76"/>
        <v>0</v>
      </c>
    </row>
    <row r="451" spans="1:26">
      <c r="A451" s="752" t="str">
        <f t="shared" si="77"/>
        <v/>
      </c>
      <c r="K451" s="755">
        <f t="shared" si="67"/>
        <v>0</v>
      </c>
      <c r="Q451" s="714">
        <f t="shared" si="68"/>
        <v>0</v>
      </c>
      <c r="S451" s="599">
        <f t="shared" si="69"/>
        <v>0</v>
      </c>
      <c r="T451" s="599">
        <f t="shared" si="70"/>
        <v>0</v>
      </c>
      <c r="U451" s="599">
        <f t="shared" si="71"/>
        <v>0</v>
      </c>
      <c r="V451" s="599">
        <f t="shared" si="72"/>
        <v>0</v>
      </c>
      <c r="W451" s="599">
        <f t="shared" si="73"/>
        <v>0</v>
      </c>
      <c r="X451" s="599">
        <f t="shared" si="74"/>
        <v>0</v>
      </c>
      <c r="Y451" s="599">
        <f t="shared" si="75"/>
        <v>0</v>
      </c>
      <c r="Z451" s="599">
        <f t="shared" si="76"/>
        <v>0</v>
      </c>
    </row>
    <row r="452" spans="1:26">
      <c r="A452" s="752" t="str">
        <f t="shared" si="77"/>
        <v/>
      </c>
      <c r="K452" s="755">
        <f t="shared" si="67"/>
        <v>0</v>
      </c>
      <c r="Q452" s="714">
        <f t="shared" si="68"/>
        <v>0</v>
      </c>
      <c r="S452" s="599">
        <f t="shared" si="69"/>
        <v>0</v>
      </c>
      <c r="T452" s="599">
        <f t="shared" si="70"/>
        <v>0</v>
      </c>
      <c r="U452" s="599">
        <f t="shared" si="71"/>
        <v>0</v>
      </c>
      <c r="V452" s="599">
        <f t="shared" si="72"/>
        <v>0</v>
      </c>
      <c r="W452" s="599">
        <f t="shared" si="73"/>
        <v>0</v>
      </c>
      <c r="X452" s="599">
        <f t="shared" si="74"/>
        <v>0</v>
      </c>
      <c r="Y452" s="599">
        <f t="shared" si="75"/>
        <v>0</v>
      </c>
      <c r="Z452" s="599">
        <f t="shared" si="76"/>
        <v>0</v>
      </c>
    </row>
    <row r="453" spans="1:26">
      <c r="A453" s="752" t="str">
        <f t="shared" si="77"/>
        <v/>
      </c>
      <c r="K453" s="755">
        <f t="shared" si="67"/>
        <v>0</v>
      </c>
      <c r="Q453" s="714">
        <f t="shared" si="68"/>
        <v>0</v>
      </c>
      <c r="S453" s="599">
        <f t="shared" si="69"/>
        <v>0</v>
      </c>
      <c r="T453" s="599">
        <f t="shared" si="70"/>
        <v>0</v>
      </c>
      <c r="U453" s="599">
        <f t="shared" si="71"/>
        <v>0</v>
      </c>
      <c r="V453" s="599">
        <f t="shared" si="72"/>
        <v>0</v>
      </c>
      <c r="W453" s="599">
        <f t="shared" si="73"/>
        <v>0</v>
      </c>
      <c r="X453" s="599">
        <f t="shared" si="74"/>
        <v>0</v>
      </c>
      <c r="Y453" s="599">
        <f t="shared" si="75"/>
        <v>0</v>
      </c>
      <c r="Z453" s="599">
        <f t="shared" si="76"/>
        <v>0</v>
      </c>
    </row>
    <row r="454" spans="1:26">
      <c r="A454" s="752" t="str">
        <f t="shared" si="77"/>
        <v/>
      </c>
      <c r="K454" s="755">
        <f t="shared" si="67"/>
        <v>0</v>
      </c>
      <c r="Q454" s="714">
        <f t="shared" si="68"/>
        <v>0</v>
      </c>
      <c r="S454" s="599">
        <f t="shared" si="69"/>
        <v>0</v>
      </c>
      <c r="T454" s="599">
        <f t="shared" si="70"/>
        <v>0</v>
      </c>
      <c r="U454" s="599">
        <f t="shared" si="71"/>
        <v>0</v>
      </c>
      <c r="V454" s="599">
        <f t="shared" si="72"/>
        <v>0</v>
      </c>
      <c r="W454" s="599">
        <f t="shared" si="73"/>
        <v>0</v>
      </c>
      <c r="X454" s="599">
        <f t="shared" si="74"/>
        <v>0</v>
      </c>
      <c r="Y454" s="599">
        <f t="shared" si="75"/>
        <v>0</v>
      </c>
      <c r="Z454" s="599">
        <f t="shared" si="76"/>
        <v>0</v>
      </c>
    </row>
    <row r="455" spans="1:26">
      <c r="A455" s="752" t="str">
        <f t="shared" si="77"/>
        <v/>
      </c>
      <c r="K455" s="755">
        <f t="shared" si="67"/>
        <v>0</v>
      </c>
      <c r="Q455" s="714">
        <f t="shared" si="68"/>
        <v>0</v>
      </c>
      <c r="S455" s="599">
        <f t="shared" si="69"/>
        <v>0</v>
      </c>
      <c r="T455" s="599">
        <f t="shared" si="70"/>
        <v>0</v>
      </c>
      <c r="U455" s="599">
        <f t="shared" si="71"/>
        <v>0</v>
      </c>
      <c r="V455" s="599">
        <f t="shared" si="72"/>
        <v>0</v>
      </c>
      <c r="W455" s="599">
        <f t="shared" si="73"/>
        <v>0</v>
      </c>
      <c r="X455" s="599">
        <f t="shared" si="74"/>
        <v>0</v>
      </c>
      <c r="Y455" s="599">
        <f t="shared" si="75"/>
        <v>0</v>
      </c>
      <c r="Z455" s="599">
        <f t="shared" si="76"/>
        <v>0</v>
      </c>
    </row>
    <row r="456" spans="1:26">
      <c r="A456" s="752" t="str">
        <f t="shared" si="77"/>
        <v/>
      </c>
      <c r="K456" s="755">
        <f t="shared" si="67"/>
        <v>0</v>
      </c>
      <c r="Q456" s="714">
        <f t="shared" si="68"/>
        <v>0</v>
      </c>
      <c r="S456" s="599">
        <f t="shared" si="69"/>
        <v>0</v>
      </c>
      <c r="T456" s="599">
        <f t="shared" si="70"/>
        <v>0</v>
      </c>
      <c r="U456" s="599">
        <f t="shared" si="71"/>
        <v>0</v>
      </c>
      <c r="V456" s="599">
        <f t="shared" si="72"/>
        <v>0</v>
      </c>
      <c r="W456" s="599">
        <f t="shared" si="73"/>
        <v>0</v>
      </c>
      <c r="X456" s="599">
        <f t="shared" si="74"/>
        <v>0</v>
      </c>
      <c r="Y456" s="599">
        <f t="shared" si="75"/>
        <v>0</v>
      </c>
      <c r="Z456" s="599">
        <f t="shared" si="76"/>
        <v>0</v>
      </c>
    </row>
    <row r="457" spans="1:26">
      <c r="A457" s="752" t="str">
        <f t="shared" si="77"/>
        <v/>
      </c>
      <c r="K457" s="755">
        <f t="shared" si="67"/>
        <v>0</v>
      </c>
      <c r="Q457" s="714">
        <f t="shared" si="68"/>
        <v>0</v>
      </c>
      <c r="S457" s="599">
        <f t="shared" si="69"/>
        <v>0</v>
      </c>
      <c r="T457" s="599">
        <f t="shared" si="70"/>
        <v>0</v>
      </c>
      <c r="U457" s="599">
        <f t="shared" si="71"/>
        <v>0</v>
      </c>
      <c r="V457" s="599">
        <f t="shared" si="72"/>
        <v>0</v>
      </c>
      <c r="W457" s="599">
        <f t="shared" si="73"/>
        <v>0</v>
      </c>
      <c r="X457" s="599">
        <f t="shared" si="74"/>
        <v>0</v>
      </c>
      <c r="Y457" s="599">
        <f t="shared" si="75"/>
        <v>0</v>
      </c>
      <c r="Z457" s="599">
        <f t="shared" si="76"/>
        <v>0</v>
      </c>
    </row>
    <row r="458" spans="1:26">
      <c r="A458" s="752" t="str">
        <f t="shared" si="77"/>
        <v/>
      </c>
      <c r="K458" s="755">
        <f t="shared" si="67"/>
        <v>0</v>
      </c>
      <c r="Q458" s="714">
        <f t="shared" si="68"/>
        <v>0</v>
      </c>
      <c r="S458" s="599">
        <f t="shared" si="69"/>
        <v>0</v>
      </c>
      <c r="T458" s="599">
        <f t="shared" si="70"/>
        <v>0</v>
      </c>
      <c r="U458" s="599">
        <f t="shared" si="71"/>
        <v>0</v>
      </c>
      <c r="V458" s="599">
        <f t="shared" si="72"/>
        <v>0</v>
      </c>
      <c r="W458" s="599">
        <f t="shared" si="73"/>
        <v>0</v>
      </c>
      <c r="X458" s="599">
        <f t="shared" si="74"/>
        <v>0</v>
      </c>
      <c r="Y458" s="599">
        <f t="shared" si="75"/>
        <v>0</v>
      </c>
      <c r="Z458" s="599">
        <f t="shared" si="76"/>
        <v>0</v>
      </c>
    </row>
    <row r="459" spans="1:26">
      <c r="A459" s="752" t="str">
        <f t="shared" si="77"/>
        <v/>
      </c>
      <c r="K459" s="755">
        <f t="shared" si="67"/>
        <v>0</v>
      </c>
      <c r="Q459" s="714">
        <f t="shared" si="68"/>
        <v>0</v>
      </c>
      <c r="S459" s="599">
        <f t="shared" si="69"/>
        <v>0</v>
      </c>
      <c r="T459" s="599">
        <f t="shared" si="70"/>
        <v>0</v>
      </c>
      <c r="U459" s="599">
        <f t="shared" si="71"/>
        <v>0</v>
      </c>
      <c r="V459" s="599">
        <f t="shared" si="72"/>
        <v>0</v>
      </c>
      <c r="W459" s="599">
        <f t="shared" si="73"/>
        <v>0</v>
      </c>
      <c r="X459" s="599">
        <f t="shared" si="74"/>
        <v>0</v>
      </c>
      <c r="Y459" s="599">
        <f t="shared" si="75"/>
        <v>0</v>
      </c>
      <c r="Z459" s="599">
        <f t="shared" si="76"/>
        <v>0</v>
      </c>
    </row>
    <row r="460" spans="1:26">
      <c r="A460" s="752" t="str">
        <f t="shared" si="77"/>
        <v/>
      </c>
      <c r="K460" s="755">
        <f t="shared" si="67"/>
        <v>0</v>
      </c>
      <c r="Q460" s="714">
        <f t="shared" si="68"/>
        <v>0</v>
      </c>
      <c r="S460" s="599">
        <f t="shared" si="69"/>
        <v>0</v>
      </c>
      <c r="T460" s="599">
        <f t="shared" si="70"/>
        <v>0</v>
      </c>
      <c r="U460" s="599">
        <f t="shared" si="71"/>
        <v>0</v>
      </c>
      <c r="V460" s="599">
        <f t="shared" si="72"/>
        <v>0</v>
      </c>
      <c r="W460" s="599">
        <f t="shared" si="73"/>
        <v>0</v>
      </c>
      <c r="X460" s="599">
        <f t="shared" si="74"/>
        <v>0</v>
      </c>
      <c r="Y460" s="599">
        <f t="shared" si="75"/>
        <v>0</v>
      </c>
      <c r="Z460" s="599">
        <f t="shared" si="76"/>
        <v>0</v>
      </c>
    </row>
    <row r="461" spans="1:26">
      <c r="A461" s="752" t="str">
        <f t="shared" si="77"/>
        <v/>
      </c>
      <c r="K461" s="755">
        <f t="shared" ref="K461:K524" si="78">I461-J461</f>
        <v>0</v>
      </c>
      <c r="Q461" s="714">
        <f t="shared" ref="Q461:Q524" si="79">IF(G461-(I461+L461+M461+N461)&lt;&gt;0,"ERROR",(G461-(I461+L461+M461+N461)))</f>
        <v>0</v>
      </c>
      <c r="S461" s="599">
        <f t="shared" ref="S461:S524" si="80">$F461*G461</f>
        <v>0</v>
      </c>
      <c r="T461" s="599">
        <f t="shared" ref="T461:T524" si="81">$F461*H461</f>
        <v>0</v>
      </c>
      <c r="U461" s="599">
        <f t="shared" ref="U461:U524" si="82">$F461*I461</f>
        <v>0</v>
      </c>
      <c r="V461" s="599">
        <f t="shared" ref="V461:V524" si="83">$F461*J461</f>
        <v>0</v>
      </c>
      <c r="W461" s="599">
        <f t="shared" ref="W461:W524" si="84">$F461*K461</f>
        <v>0</v>
      </c>
      <c r="X461" s="599">
        <f t="shared" ref="X461:X524" si="85">$F461*L461</f>
        <v>0</v>
      </c>
      <c r="Y461" s="599">
        <f t="shared" ref="Y461:Y524" si="86">$F461*M461</f>
        <v>0</v>
      </c>
      <c r="Z461" s="599">
        <f t="shared" ref="Z461:Z524" si="87">$F461*N461</f>
        <v>0</v>
      </c>
    </row>
    <row r="462" spans="1:26">
      <c r="A462" s="752" t="str">
        <f t="shared" ref="A462:A525" si="88">IF(B462&lt;&gt;"",A461+1,"")</f>
        <v/>
      </c>
      <c r="K462" s="755">
        <f t="shared" si="78"/>
        <v>0</v>
      </c>
      <c r="Q462" s="714">
        <f t="shared" si="79"/>
        <v>0</v>
      </c>
      <c r="S462" s="599">
        <f t="shared" si="80"/>
        <v>0</v>
      </c>
      <c r="T462" s="599">
        <f t="shared" si="81"/>
        <v>0</v>
      </c>
      <c r="U462" s="599">
        <f t="shared" si="82"/>
        <v>0</v>
      </c>
      <c r="V462" s="599">
        <f t="shared" si="83"/>
        <v>0</v>
      </c>
      <c r="W462" s="599">
        <f t="shared" si="84"/>
        <v>0</v>
      </c>
      <c r="X462" s="599">
        <f t="shared" si="85"/>
        <v>0</v>
      </c>
      <c r="Y462" s="599">
        <f t="shared" si="86"/>
        <v>0</v>
      </c>
      <c r="Z462" s="599">
        <f t="shared" si="87"/>
        <v>0</v>
      </c>
    </row>
    <row r="463" spans="1:26">
      <c r="A463" s="752" t="str">
        <f t="shared" si="88"/>
        <v/>
      </c>
      <c r="K463" s="755">
        <f t="shared" si="78"/>
        <v>0</v>
      </c>
      <c r="Q463" s="714">
        <f t="shared" si="79"/>
        <v>0</v>
      </c>
      <c r="S463" s="599">
        <f t="shared" si="80"/>
        <v>0</v>
      </c>
      <c r="T463" s="599">
        <f t="shared" si="81"/>
        <v>0</v>
      </c>
      <c r="U463" s="599">
        <f t="shared" si="82"/>
        <v>0</v>
      </c>
      <c r="V463" s="599">
        <f t="shared" si="83"/>
        <v>0</v>
      </c>
      <c r="W463" s="599">
        <f t="shared" si="84"/>
        <v>0</v>
      </c>
      <c r="X463" s="599">
        <f t="shared" si="85"/>
        <v>0</v>
      </c>
      <c r="Y463" s="599">
        <f t="shared" si="86"/>
        <v>0</v>
      </c>
      <c r="Z463" s="599">
        <f t="shared" si="87"/>
        <v>0</v>
      </c>
    </row>
    <row r="464" spans="1:26">
      <c r="A464" s="752" t="str">
        <f t="shared" si="88"/>
        <v/>
      </c>
      <c r="K464" s="755">
        <f t="shared" si="78"/>
        <v>0</v>
      </c>
      <c r="Q464" s="714">
        <f t="shared" si="79"/>
        <v>0</v>
      </c>
      <c r="S464" s="599">
        <f t="shared" si="80"/>
        <v>0</v>
      </c>
      <c r="T464" s="599">
        <f t="shared" si="81"/>
        <v>0</v>
      </c>
      <c r="U464" s="599">
        <f t="shared" si="82"/>
        <v>0</v>
      </c>
      <c r="V464" s="599">
        <f t="shared" si="83"/>
        <v>0</v>
      </c>
      <c r="W464" s="599">
        <f t="shared" si="84"/>
        <v>0</v>
      </c>
      <c r="X464" s="599">
        <f t="shared" si="85"/>
        <v>0</v>
      </c>
      <c r="Y464" s="599">
        <f t="shared" si="86"/>
        <v>0</v>
      </c>
      <c r="Z464" s="599">
        <f t="shared" si="87"/>
        <v>0</v>
      </c>
    </row>
    <row r="465" spans="1:26">
      <c r="A465" s="752" t="str">
        <f t="shared" si="88"/>
        <v/>
      </c>
      <c r="K465" s="755">
        <f t="shared" si="78"/>
        <v>0</v>
      </c>
      <c r="Q465" s="714">
        <f t="shared" si="79"/>
        <v>0</v>
      </c>
      <c r="S465" s="599">
        <f t="shared" si="80"/>
        <v>0</v>
      </c>
      <c r="T465" s="599">
        <f t="shared" si="81"/>
        <v>0</v>
      </c>
      <c r="U465" s="599">
        <f t="shared" si="82"/>
        <v>0</v>
      </c>
      <c r="V465" s="599">
        <f t="shared" si="83"/>
        <v>0</v>
      </c>
      <c r="W465" s="599">
        <f t="shared" si="84"/>
        <v>0</v>
      </c>
      <c r="X465" s="599">
        <f t="shared" si="85"/>
        <v>0</v>
      </c>
      <c r="Y465" s="599">
        <f t="shared" si="86"/>
        <v>0</v>
      </c>
      <c r="Z465" s="599">
        <f t="shared" si="87"/>
        <v>0</v>
      </c>
    </row>
    <row r="466" spans="1:26">
      <c r="A466" s="752" t="str">
        <f t="shared" si="88"/>
        <v/>
      </c>
      <c r="K466" s="755">
        <f t="shared" si="78"/>
        <v>0</v>
      </c>
      <c r="Q466" s="714">
        <f t="shared" si="79"/>
        <v>0</v>
      </c>
      <c r="S466" s="599">
        <f t="shared" si="80"/>
        <v>0</v>
      </c>
      <c r="T466" s="599">
        <f t="shared" si="81"/>
        <v>0</v>
      </c>
      <c r="U466" s="599">
        <f t="shared" si="82"/>
        <v>0</v>
      </c>
      <c r="V466" s="599">
        <f t="shared" si="83"/>
        <v>0</v>
      </c>
      <c r="W466" s="599">
        <f t="shared" si="84"/>
        <v>0</v>
      </c>
      <c r="X466" s="599">
        <f t="shared" si="85"/>
        <v>0</v>
      </c>
      <c r="Y466" s="599">
        <f t="shared" si="86"/>
        <v>0</v>
      </c>
      <c r="Z466" s="599">
        <f t="shared" si="87"/>
        <v>0</v>
      </c>
    </row>
    <row r="467" spans="1:26">
      <c r="A467" s="752" t="str">
        <f t="shared" si="88"/>
        <v/>
      </c>
      <c r="K467" s="755">
        <f t="shared" si="78"/>
        <v>0</v>
      </c>
      <c r="Q467" s="714">
        <f t="shared" si="79"/>
        <v>0</v>
      </c>
      <c r="S467" s="599">
        <f t="shared" si="80"/>
        <v>0</v>
      </c>
      <c r="T467" s="599">
        <f t="shared" si="81"/>
        <v>0</v>
      </c>
      <c r="U467" s="599">
        <f t="shared" si="82"/>
        <v>0</v>
      </c>
      <c r="V467" s="599">
        <f t="shared" si="83"/>
        <v>0</v>
      </c>
      <c r="W467" s="599">
        <f t="shared" si="84"/>
        <v>0</v>
      </c>
      <c r="X467" s="599">
        <f t="shared" si="85"/>
        <v>0</v>
      </c>
      <c r="Y467" s="599">
        <f t="shared" si="86"/>
        <v>0</v>
      </c>
      <c r="Z467" s="599">
        <f t="shared" si="87"/>
        <v>0</v>
      </c>
    </row>
    <row r="468" spans="1:26">
      <c r="A468" s="752" t="str">
        <f t="shared" si="88"/>
        <v/>
      </c>
      <c r="K468" s="755">
        <f t="shared" si="78"/>
        <v>0</v>
      </c>
      <c r="Q468" s="714">
        <f t="shared" si="79"/>
        <v>0</v>
      </c>
      <c r="S468" s="599">
        <f t="shared" si="80"/>
        <v>0</v>
      </c>
      <c r="T468" s="599">
        <f t="shared" si="81"/>
        <v>0</v>
      </c>
      <c r="U468" s="599">
        <f t="shared" si="82"/>
        <v>0</v>
      </c>
      <c r="V468" s="599">
        <f t="shared" si="83"/>
        <v>0</v>
      </c>
      <c r="W468" s="599">
        <f t="shared" si="84"/>
        <v>0</v>
      </c>
      <c r="X468" s="599">
        <f t="shared" si="85"/>
        <v>0</v>
      </c>
      <c r="Y468" s="599">
        <f t="shared" si="86"/>
        <v>0</v>
      </c>
      <c r="Z468" s="599">
        <f t="shared" si="87"/>
        <v>0</v>
      </c>
    </row>
    <row r="469" spans="1:26">
      <c r="A469" s="752" t="str">
        <f t="shared" si="88"/>
        <v/>
      </c>
      <c r="K469" s="755">
        <f t="shared" si="78"/>
        <v>0</v>
      </c>
      <c r="Q469" s="714">
        <f t="shared" si="79"/>
        <v>0</v>
      </c>
      <c r="S469" s="599">
        <f t="shared" si="80"/>
        <v>0</v>
      </c>
      <c r="T469" s="599">
        <f t="shared" si="81"/>
        <v>0</v>
      </c>
      <c r="U469" s="599">
        <f t="shared" si="82"/>
        <v>0</v>
      </c>
      <c r="V469" s="599">
        <f t="shared" si="83"/>
        <v>0</v>
      </c>
      <c r="W469" s="599">
        <f t="shared" si="84"/>
        <v>0</v>
      </c>
      <c r="X469" s="599">
        <f t="shared" si="85"/>
        <v>0</v>
      </c>
      <c r="Y469" s="599">
        <f t="shared" si="86"/>
        <v>0</v>
      </c>
      <c r="Z469" s="599">
        <f t="shared" si="87"/>
        <v>0</v>
      </c>
    </row>
    <row r="470" spans="1:26">
      <c r="A470" s="752" t="str">
        <f t="shared" si="88"/>
        <v/>
      </c>
      <c r="K470" s="755">
        <f t="shared" si="78"/>
        <v>0</v>
      </c>
      <c r="Q470" s="714">
        <f t="shared" si="79"/>
        <v>0</v>
      </c>
      <c r="S470" s="599">
        <f t="shared" si="80"/>
        <v>0</v>
      </c>
      <c r="T470" s="599">
        <f t="shared" si="81"/>
        <v>0</v>
      </c>
      <c r="U470" s="599">
        <f t="shared" si="82"/>
        <v>0</v>
      </c>
      <c r="V470" s="599">
        <f t="shared" si="83"/>
        <v>0</v>
      </c>
      <c r="W470" s="599">
        <f t="shared" si="84"/>
        <v>0</v>
      </c>
      <c r="X470" s="599">
        <f t="shared" si="85"/>
        <v>0</v>
      </c>
      <c r="Y470" s="599">
        <f t="shared" si="86"/>
        <v>0</v>
      </c>
      <c r="Z470" s="599">
        <f t="shared" si="87"/>
        <v>0</v>
      </c>
    </row>
    <row r="471" spans="1:26">
      <c r="A471" s="752" t="str">
        <f t="shared" si="88"/>
        <v/>
      </c>
      <c r="K471" s="755">
        <f t="shared" si="78"/>
        <v>0</v>
      </c>
      <c r="Q471" s="714">
        <f t="shared" si="79"/>
        <v>0</v>
      </c>
      <c r="S471" s="599">
        <f t="shared" si="80"/>
        <v>0</v>
      </c>
      <c r="T471" s="599">
        <f t="shared" si="81"/>
        <v>0</v>
      </c>
      <c r="U471" s="599">
        <f t="shared" si="82"/>
        <v>0</v>
      </c>
      <c r="V471" s="599">
        <f t="shared" si="83"/>
        <v>0</v>
      </c>
      <c r="W471" s="599">
        <f t="shared" si="84"/>
        <v>0</v>
      </c>
      <c r="X471" s="599">
        <f t="shared" si="85"/>
        <v>0</v>
      </c>
      <c r="Y471" s="599">
        <f t="shared" si="86"/>
        <v>0</v>
      </c>
      <c r="Z471" s="599">
        <f t="shared" si="87"/>
        <v>0</v>
      </c>
    </row>
    <row r="472" spans="1:26">
      <c r="A472" s="752" t="str">
        <f t="shared" si="88"/>
        <v/>
      </c>
      <c r="K472" s="755">
        <f t="shared" si="78"/>
        <v>0</v>
      </c>
      <c r="Q472" s="714">
        <f t="shared" si="79"/>
        <v>0</v>
      </c>
      <c r="S472" s="599">
        <f t="shared" si="80"/>
        <v>0</v>
      </c>
      <c r="T472" s="599">
        <f t="shared" si="81"/>
        <v>0</v>
      </c>
      <c r="U472" s="599">
        <f t="shared" si="82"/>
        <v>0</v>
      </c>
      <c r="V472" s="599">
        <f t="shared" si="83"/>
        <v>0</v>
      </c>
      <c r="W472" s="599">
        <f t="shared" si="84"/>
        <v>0</v>
      </c>
      <c r="X472" s="599">
        <f t="shared" si="85"/>
        <v>0</v>
      </c>
      <c r="Y472" s="599">
        <f t="shared" si="86"/>
        <v>0</v>
      </c>
      <c r="Z472" s="599">
        <f t="shared" si="87"/>
        <v>0</v>
      </c>
    </row>
    <row r="473" spans="1:26">
      <c r="A473" s="752" t="str">
        <f t="shared" si="88"/>
        <v/>
      </c>
      <c r="K473" s="755">
        <f t="shared" si="78"/>
        <v>0</v>
      </c>
      <c r="Q473" s="714">
        <f t="shared" si="79"/>
        <v>0</v>
      </c>
      <c r="S473" s="599">
        <f t="shared" si="80"/>
        <v>0</v>
      </c>
      <c r="T473" s="599">
        <f t="shared" si="81"/>
        <v>0</v>
      </c>
      <c r="U473" s="599">
        <f t="shared" si="82"/>
        <v>0</v>
      </c>
      <c r="V473" s="599">
        <f t="shared" si="83"/>
        <v>0</v>
      </c>
      <c r="W473" s="599">
        <f t="shared" si="84"/>
        <v>0</v>
      </c>
      <c r="X473" s="599">
        <f t="shared" si="85"/>
        <v>0</v>
      </c>
      <c r="Y473" s="599">
        <f t="shared" si="86"/>
        <v>0</v>
      </c>
      <c r="Z473" s="599">
        <f t="shared" si="87"/>
        <v>0</v>
      </c>
    </row>
    <row r="474" spans="1:26">
      <c r="A474" s="752" t="str">
        <f t="shared" si="88"/>
        <v/>
      </c>
      <c r="K474" s="755">
        <f t="shared" si="78"/>
        <v>0</v>
      </c>
      <c r="Q474" s="714">
        <f t="shared" si="79"/>
        <v>0</v>
      </c>
      <c r="S474" s="599">
        <f t="shared" si="80"/>
        <v>0</v>
      </c>
      <c r="T474" s="599">
        <f t="shared" si="81"/>
        <v>0</v>
      </c>
      <c r="U474" s="599">
        <f t="shared" si="82"/>
        <v>0</v>
      </c>
      <c r="V474" s="599">
        <f t="shared" si="83"/>
        <v>0</v>
      </c>
      <c r="W474" s="599">
        <f t="shared" si="84"/>
        <v>0</v>
      </c>
      <c r="X474" s="599">
        <f t="shared" si="85"/>
        <v>0</v>
      </c>
      <c r="Y474" s="599">
        <f t="shared" si="86"/>
        <v>0</v>
      </c>
      <c r="Z474" s="599">
        <f t="shared" si="87"/>
        <v>0</v>
      </c>
    </row>
    <row r="475" spans="1:26">
      <c r="A475" s="752" t="str">
        <f t="shared" si="88"/>
        <v/>
      </c>
      <c r="K475" s="755">
        <f t="shared" si="78"/>
        <v>0</v>
      </c>
      <c r="Q475" s="714">
        <f t="shared" si="79"/>
        <v>0</v>
      </c>
      <c r="S475" s="599">
        <f t="shared" si="80"/>
        <v>0</v>
      </c>
      <c r="T475" s="599">
        <f t="shared" si="81"/>
        <v>0</v>
      </c>
      <c r="U475" s="599">
        <f t="shared" si="82"/>
        <v>0</v>
      </c>
      <c r="V475" s="599">
        <f t="shared" si="83"/>
        <v>0</v>
      </c>
      <c r="W475" s="599">
        <f t="shared" si="84"/>
        <v>0</v>
      </c>
      <c r="X475" s="599">
        <f t="shared" si="85"/>
        <v>0</v>
      </c>
      <c r="Y475" s="599">
        <f t="shared" si="86"/>
        <v>0</v>
      </c>
      <c r="Z475" s="599">
        <f t="shared" si="87"/>
        <v>0</v>
      </c>
    </row>
    <row r="476" spans="1:26">
      <c r="A476" s="752" t="str">
        <f t="shared" si="88"/>
        <v/>
      </c>
      <c r="K476" s="755">
        <f t="shared" si="78"/>
        <v>0</v>
      </c>
      <c r="Q476" s="714">
        <f t="shared" si="79"/>
        <v>0</v>
      </c>
      <c r="S476" s="599">
        <f t="shared" si="80"/>
        <v>0</v>
      </c>
      <c r="T476" s="599">
        <f t="shared" si="81"/>
        <v>0</v>
      </c>
      <c r="U476" s="599">
        <f t="shared" si="82"/>
        <v>0</v>
      </c>
      <c r="V476" s="599">
        <f t="shared" si="83"/>
        <v>0</v>
      </c>
      <c r="W476" s="599">
        <f t="shared" si="84"/>
        <v>0</v>
      </c>
      <c r="X476" s="599">
        <f t="shared" si="85"/>
        <v>0</v>
      </c>
      <c r="Y476" s="599">
        <f t="shared" si="86"/>
        <v>0</v>
      </c>
      <c r="Z476" s="599">
        <f t="shared" si="87"/>
        <v>0</v>
      </c>
    </row>
    <row r="477" spans="1:26">
      <c r="A477" s="752" t="str">
        <f t="shared" si="88"/>
        <v/>
      </c>
      <c r="K477" s="755">
        <f t="shared" si="78"/>
        <v>0</v>
      </c>
      <c r="Q477" s="714">
        <f t="shared" si="79"/>
        <v>0</v>
      </c>
      <c r="S477" s="599">
        <f t="shared" si="80"/>
        <v>0</v>
      </c>
      <c r="T477" s="599">
        <f t="shared" si="81"/>
        <v>0</v>
      </c>
      <c r="U477" s="599">
        <f t="shared" si="82"/>
        <v>0</v>
      </c>
      <c r="V477" s="599">
        <f t="shared" si="83"/>
        <v>0</v>
      </c>
      <c r="W477" s="599">
        <f t="shared" si="84"/>
        <v>0</v>
      </c>
      <c r="X477" s="599">
        <f t="shared" si="85"/>
        <v>0</v>
      </c>
      <c r="Y477" s="599">
        <f t="shared" si="86"/>
        <v>0</v>
      </c>
      <c r="Z477" s="599">
        <f t="shared" si="87"/>
        <v>0</v>
      </c>
    </row>
    <row r="478" spans="1:26">
      <c r="A478" s="752" t="str">
        <f t="shared" si="88"/>
        <v/>
      </c>
      <c r="K478" s="755">
        <f t="shared" si="78"/>
        <v>0</v>
      </c>
      <c r="Q478" s="714">
        <f t="shared" si="79"/>
        <v>0</v>
      </c>
      <c r="S478" s="599">
        <f t="shared" si="80"/>
        <v>0</v>
      </c>
      <c r="T478" s="599">
        <f t="shared" si="81"/>
        <v>0</v>
      </c>
      <c r="U478" s="599">
        <f t="shared" si="82"/>
        <v>0</v>
      </c>
      <c r="V478" s="599">
        <f t="shared" si="83"/>
        <v>0</v>
      </c>
      <c r="W478" s="599">
        <f t="shared" si="84"/>
        <v>0</v>
      </c>
      <c r="X478" s="599">
        <f t="shared" si="85"/>
        <v>0</v>
      </c>
      <c r="Y478" s="599">
        <f t="shared" si="86"/>
        <v>0</v>
      </c>
      <c r="Z478" s="599">
        <f t="shared" si="87"/>
        <v>0</v>
      </c>
    </row>
    <row r="479" spans="1:26">
      <c r="A479" s="752" t="str">
        <f t="shared" si="88"/>
        <v/>
      </c>
      <c r="K479" s="755">
        <f t="shared" si="78"/>
        <v>0</v>
      </c>
      <c r="Q479" s="714">
        <f t="shared" si="79"/>
        <v>0</v>
      </c>
      <c r="S479" s="599">
        <f t="shared" si="80"/>
        <v>0</v>
      </c>
      <c r="T479" s="599">
        <f t="shared" si="81"/>
        <v>0</v>
      </c>
      <c r="U479" s="599">
        <f t="shared" si="82"/>
        <v>0</v>
      </c>
      <c r="V479" s="599">
        <f t="shared" si="83"/>
        <v>0</v>
      </c>
      <c r="W479" s="599">
        <f t="shared" si="84"/>
        <v>0</v>
      </c>
      <c r="X479" s="599">
        <f t="shared" si="85"/>
        <v>0</v>
      </c>
      <c r="Y479" s="599">
        <f t="shared" si="86"/>
        <v>0</v>
      </c>
      <c r="Z479" s="599">
        <f t="shared" si="87"/>
        <v>0</v>
      </c>
    </row>
    <row r="480" spans="1:26">
      <c r="A480" s="752" t="str">
        <f t="shared" si="88"/>
        <v/>
      </c>
      <c r="K480" s="755">
        <f t="shared" si="78"/>
        <v>0</v>
      </c>
      <c r="Q480" s="714">
        <f t="shared" si="79"/>
        <v>0</v>
      </c>
      <c r="S480" s="599">
        <f t="shared" si="80"/>
        <v>0</v>
      </c>
      <c r="T480" s="599">
        <f t="shared" si="81"/>
        <v>0</v>
      </c>
      <c r="U480" s="599">
        <f t="shared" si="82"/>
        <v>0</v>
      </c>
      <c r="V480" s="599">
        <f t="shared" si="83"/>
        <v>0</v>
      </c>
      <c r="W480" s="599">
        <f t="shared" si="84"/>
        <v>0</v>
      </c>
      <c r="X480" s="599">
        <f t="shared" si="85"/>
        <v>0</v>
      </c>
      <c r="Y480" s="599">
        <f t="shared" si="86"/>
        <v>0</v>
      </c>
      <c r="Z480" s="599">
        <f t="shared" si="87"/>
        <v>0</v>
      </c>
    </row>
    <row r="481" spans="1:26">
      <c r="A481" s="752" t="str">
        <f t="shared" si="88"/>
        <v/>
      </c>
      <c r="K481" s="755">
        <f t="shared" si="78"/>
        <v>0</v>
      </c>
      <c r="Q481" s="714">
        <f t="shared" si="79"/>
        <v>0</v>
      </c>
      <c r="S481" s="599">
        <f t="shared" si="80"/>
        <v>0</v>
      </c>
      <c r="T481" s="599">
        <f t="shared" si="81"/>
        <v>0</v>
      </c>
      <c r="U481" s="599">
        <f t="shared" si="82"/>
        <v>0</v>
      </c>
      <c r="V481" s="599">
        <f t="shared" si="83"/>
        <v>0</v>
      </c>
      <c r="W481" s="599">
        <f t="shared" si="84"/>
        <v>0</v>
      </c>
      <c r="X481" s="599">
        <f t="shared" si="85"/>
        <v>0</v>
      </c>
      <c r="Y481" s="599">
        <f t="shared" si="86"/>
        <v>0</v>
      </c>
      <c r="Z481" s="599">
        <f t="shared" si="87"/>
        <v>0</v>
      </c>
    </row>
    <row r="482" spans="1:26">
      <c r="A482" s="752" t="str">
        <f t="shared" si="88"/>
        <v/>
      </c>
      <c r="K482" s="755">
        <f t="shared" si="78"/>
        <v>0</v>
      </c>
      <c r="Q482" s="714">
        <f t="shared" si="79"/>
        <v>0</v>
      </c>
      <c r="S482" s="599">
        <f t="shared" si="80"/>
        <v>0</v>
      </c>
      <c r="T482" s="599">
        <f t="shared" si="81"/>
        <v>0</v>
      </c>
      <c r="U482" s="599">
        <f t="shared" si="82"/>
        <v>0</v>
      </c>
      <c r="V482" s="599">
        <f t="shared" si="83"/>
        <v>0</v>
      </c>
      <c r="W482" s="599">
        <f t="shared" si="84"/>
        <v>0</v>
      </c>
      <c r="X482" s="599">
        <f t="shared" si="85"/>
        <v>0</v>
      </c>
      <c r="Y482" s="599">
        <f t="shared" si="86"/>
        <v>0</v>
      </c>
      <c r="Z482" s="599">
        <f t="shared" si="87"/>
        <v>0</v>
      </c>
    </row>
    <row r="483" spans="1:26">
      <c r="A483" s="752" t="str">
        <f t="shared" si="88"/>
        <v/>
      </c>
      <c r="K483" s="755">
        <f t="shared" si="78"/>
        <v>0</v>
      </c>
      <c r="Q483" s="714">
        <f t="shared" si="79"/>
        <v>0</v>
      </c>
      <c r="S483" s="599">
        <f t="shared" si="80"/>
        <v>0</v>
      </c>
      <c r="T483" s="599">
        <f t="shared" si="81"/>
        <v>0</v>
      </c>
      <c r="U483" s="599">
        <f t="shared" si="82"/>
        <v>0</v>
      </c>
      <c r="V483" s="599">
        <f t="shared" si="83"/>
        <v>0</v>
      </c>
      <c r="W483" s="599">
        <f t="shared" si="84"/>
        <v>0</v>
      </c>
      <c r="X483" s="599">
        <f t="shared" si="85"/>
        <v>0</v>
      </c>
      <c r="Y483" s="599">
        <f t="shared" si="86"/>
        <v>0</v>
      </c>
      <c r="Z483" s="599">
        <f t="shared" si="87"/>
        <v>0</v>
      </c>
    </row>
    <row r="484" spans="1:26">
      <c r="A484" s="752" t="str">
        <f t="shared" si="88"/>
        <v/>
      </c>
      <c r="K484" s="755">
        <f t="shared" si="78"/>
        <v>0</v>
      </c>
      <c r="Q484" s="714">
        <f t="shared" si="79"/>
        <v>0</v>
      </c>
      <c r="S484" s="599">
        <f t="shared" si="80"/>
        <v>0</v>
      </c>
      <c r="T484" s="599">
        <f t="shared" si="81"/>
        <v>0</v>
      </c>
      <c r="U484" s="599">
        <f t="shared" si="82"/>
        <v>0</v>
      </c>
      <c r="V484" s="599">
        <f t="shared" si="83"/>
        <v>0</v>
      </c>
      <c r="W484" s="599">
        <f t="shared" si="84"/>
        <v>0</v>
      </c>
      <c r="X484" s="599">
        <f t="shared" si="85"/>
        <v>0</v>
      </c>
      <c r="Y484" s="599">
        <f t="shared" si="86"/>
        <v>0</v>
      </c>
      <c r="Z484" s="599">
        <f t="shared" si="87"/>
        <v>0</v>
      </c>
    </row>
    <row r="485" spans="1:26">
      <c r="A485" s="752" t="str">
        <f t="shared" si="88"/>
        <v/>
      </c>
      <c r="K485" s="755">
        <f t="shared" si="78"/>
        <v>0</v>
      </c>
      <c r="Q485" s="714">
        <f t="shared" si="79"/>
        <v>0</v>
      </c>
      <c r="S485" s="599">
        <f t="shared" si="80"/>
        <v>0</v>
      </c>
      <c r="T485" s="599">
        <f t="shared" si="81"/>
        <v>0</v>
      </c>
      <c r="U485" s="599">
        <f t="shared" si="82"/>
        <v>0</v>
      </c>
      <c r="V485" s="599">
        <f t="shared" si="83"/>
        <v>0</v>
      </c>
      <c r="W485" s="599">
        <f t="shared" si="84"/>
        <v>0</v>
      </c>
      <c r="X485" s="599">
        <f t="shared" si="85"/>
        <v>0</v>
      </c>
      <c r="Y485" s="599">
        <f t="shared" si="86"/>
        <v>0</v>
      </c>
      <c r="Z485" s="599">
        <f t="shared" si="87"/>
        <v>0</v>
      </c>
    </row>
    <row r="486" spans="1:26">
      <c r="A486" s="752" t="str">
        <f t="shared" si="88"/>
        <v/>
      </c>
      <c r="K486" s="755">
        <f t="shared" si="78"/>
        <v>0</v>
      </c>
      <c r="Q486" s="714">
        <f t="shared" si="79"/>
        <v>0</v>
      </c>
      <c r="S486" s="599">
        <f t="shared" si="80"/>
        <v>0</v>
      </c>
      <c r="T486" s="599">
        <f t="shared" si="81"/>
        <v>0</v>
      </c>
      <c r="U486" s="599">
        <f t="shared" si="82"/>
        <v>0</v>
      </c>
      <c r="V486" s="599">
        <f t="shared" si="83"/>
        <v>0</v>
      </c>
      <c r="W486" s="599">
        <f t="shared" si="84"/>
        <v>0</v>
      </c>
      <c r="X486" s="599">
        <f t="shared" si="85"/>
        <v>0</v>
      </c>
      <c r="Y486" s="599">
        <f t="shared" si="86"/>
        <v>0</v>
      </c>
      <c r="Z486" s="599">
        <f t="shared" si="87"/>
        <v>0</v>
      </c>
    </row>
    <row r="487" spans="1:26">
      <c r="A487" s="752" t="str">
        <f t="shared" si="88"/>
        <v/>
      </c>
      <c r="K487" s="755">
        <f t="shared" si="78"/>
        <v>0</v>
      </c>
      <c r="Q487" s="714">
        <f t="shared" si="79"/>
        <v>0</v>
      </c>
      <c r="S487" s="599">
        <f t="shared" si="80"/>
        <v>0</v>
      </c>
      <c r="T487" s="599">
        <f t="shared" si="81"/>
        <v>0</v>
      </c>
      <c r="U487" s="599">
        <f t="shared" si="82"/>
        <v>0</v>
      </c>
      <c r="V487" s="599">
        <f t="shared" si="83"/>
        <v>0</v>
      </c>
      <c r="W487" s="599">
        <f t="shared" si="84"/>
        <v>0</v>
      </c>
      <c r="X487" s="599">
        <f t="shared" si="85"/>
        <v>0</v>
      </c>
      <c r="Y487" s="599">
        <f t="shared" si="86"/>
        <v>0</v>
      </c>
      <c r="Z487" s="599">
        <f t="shared" si="87"/>
        <v>0</v>
      </c>
    </row>
    <row r="488" spans="1:26">
      <c r="A488" s="752" t="str">
        <f t="shared" si="88"/>
        <v/>
      </c>
      <c r="K488" s="755">
        <f t="shared" si="78"/>
        <v>0</v>
      </c>
      <c r="Q488" s="714">
        <f t="shared" si="79"/>
        <v>0</v>
      </c>
      <c r="S488" s="599">
        <f t="shared" si="80"/>
        <v>0</v>
      </c>
      <c r="T488" s="599">
        <f t="shared" si="81"/>
        <v>0</v>
      </c>
      <c r="U488" s="599">
        <f t="shared" si="82"/>
        <v>0</v>
      </c>
      <c r="V488" s="599">
        <f t="shared" si="83"/>
        <v>0</v>
      </c>
      <c r="W488" s="599">
        <f t="shared" si="84"/>
        <v>0</v>
      </c>
      <c r="X488" s="599">
        <f t="shared" si="85"/>
        <v>0</v>
      </c>
      <c r="Y488" s="599">
        <f t="shared" si="86"/>
        <v>0</v>
      </c>
      <c r="Z488" s="599">
        <f t="shared" si="87"/>
        <v>0</v>
      </c>
    </row>
    <row r="489" spans="1:26">
      <c r="A489" s="752" t="str">
        <f t="shared" si="88"/>
        <v/>
      </c>
      <c r="K489" s="755">
        <f t="shared" si="78"/>
        <v>0</v>
      </c>
      <c r="Q489" s="714">
        <f t="shared" si="79"/>
        <v>0</v>
      </c>
      <c r="S489" s="599">
        <f t="shared" si="80"/>
        <v>0</v>
      </c>
      <c r="T489" s="599">
        <f t="shared" si="81"/>
        <v>0</v>
      </c>
      <c r="U489" s="599">
        <f t="shared" si="82"/>
        <v>0</v>
      </c>
      <c r="V489" s="599">
        <f t="shared" si="83"/>
        <v>0</v>
      </c>
      <c r="W489" s="599">
        <f t="shared" si="84"/>
        <v>0</v>
      </c>
      <c r="X489" s="599">
        <f t="shared" si="85"/>
        <v>0</v>
      </c>
      <c r="Y489" s="599">
        <f t="shared" si="86"/>
        <v>0</v>
      </c>
      <c r="Z489" s="599">
        <f t="shared" si="87"/>
        <v>0</v>
      </c>
    </row>
    <row r="490" spans="1:26">
      <c r="A490" s="752" t="str">
        <f t="shared" si="88"/>
        <v/>
      </c>
      <c r="K490" s="755">
        <f t="shared" si="78"/>
        <v>0</v>
      </c>
      <c r="Q490" s="714">
        <f t="shared" si="79"/>
        <v>0</v>
      </c>
      <c r="S490" s="599">
        <f t="shared" si="80"/>
        <v>0</v>
      </c>
      <c r="T490" s="599">
        <f t="shared" si="81"/>
        <v>0</v>
      </c>
      <c r="U490" s="599">
        <f t="shared" si="82"/>
        <v>0</v>
      </c>
      <c r="V490" s="599">
        <f t="shared" si="83"/>
        <v>0</v>
      </c>
      <c r="W490" s="599">
        <f t="shared" si="84"/>
        <v>0</v>
      </c>
      <c r="X490" s="599">
        <f t="shared" si="85"/>
        <v>0</v>
      </c>
      <c r="Y490" s="599">
        <f t="shared" si="86"/>
        <v>0</v>
      </c>
      <c r="Z490" s="599">
        <f t="shared" si="87"/>
        <v>0</v>
      </c>
    </row>
    <row r="491" spans="1:26">
      <c r="A491" s="752" t="str">
        <f t="shared" si="88"/>
        <v/>
      </c>
      <c r="K491" s="755">
        <f t="shared" si="78"/>
        <v>0</v>
      </c>
      <c r="Q491" s="714">
        <f t="shared" si="79"/>
        <v>0</v>
      </c>
      <c r="S491" s="599">
        <f t="shared" si="80"/>
        <v>0</v>
      </c>
      <c r="T491" s="599">
        <f t="shared" si="81"/>
        <v>0</v>
      </c>
      <c r="U491" s="599">
        <f t="shared" si="82"/>
        <v>0</v>
      </c>
      <c r="V491" s="599">
        <f t="shared" si="83"/>
        <v>0</v>
      </c>
      <c r="W491" s="599">
        <f t="shared" si="84"/>
        <v>0</v>
      </c>
      <c r="X491" s="599">
        <f t="shared" si="85"/>
        <v>0</v>
      </c>
      <c r="Y491" s="599">
        <f t="shared" si="86"/>
        <v>0</v>
      </c>
      <c r="Z491" s="599">
        <f t="shared" si="87"/>
        <v>0</v>
      </c>
    </row>
    <row r="492" spans="1:26">
      <c r="A492" s="752" t="str">
        <f t="shared" si="88"/>
        <v/>
      </c>
      <c r="K492" s="755">
        <f t="shared" si="78"/>
        <v>0</v>
      </c>
      <c r="Q492" s="714">
        <f t="shared" si="79"/>
        <v>0</v>
      </c>
      <c r="S492" s="599">
        <f t="shared" si="80"/>
        <v>0</v>
      </c>
      <c r="T492" s="599">
        <f t="shared" si="81"/>
        <v>0</v>
      </c>
      <c r="U492" s="599">
        <f t="shared" si="82"/>
        <v>0</v>
      </c>
      <c r="V492" s="599">
        <f t="shared" si="83"/>
        <v>0</v>
      </c>
      <c r="W492" s="599">
        <f t="shared" si="84"/>
        <v>0</v>
      </c>
      <c r="X492" s="599">
        <f t="shared" si="85"/>
        <v>0</v>
      </c>
      <c r="Y492" s="599">
        <f t="shared" si="86"/>
        <v>0</v>
      </c>
      <c r="Z492" s="599">
        <f t="shared" si="87"/>
        <v>0</v>
      </c>
    </row>
    <row r="493" spans="1:26">
      <c r="A493" s="752" t="str">
        <f t="shared" si="88"/>
        <v/>
      </c>
      <c r="K493" s="755">
        <f t="shared" si="78"/>
        <v>0</v>
      </c>
      <c r="Q493" s="714">
        <f t="shared" si="79"/>
        <v>0</v>
      </c>
      <c r="S493" s="599">
        <f t="shared" si="80"/>
        <v>0</v>
      </c>
      <c r="T493" s="599">
        <f t="shared" si="81"/>
        <v>0</v>
      </c>
      <c r="U493" s="599">
        <f t="shared" si="82"/>
        <v>0</v>
      </c>
      <c r="V493" s="599">
        <f t="shared" si="83"/>
        <v>0</v>
      </c>
      <c r="W493" s="599">
        <f t="shared" si="84"/>
        <v>0</v>
      </c>
      <c r="X493" s="599">
        <f t="shared" si="85"/>
        <v>0</v>
      </c>
      <c r="Y493" s="599">
        <f t="shared" si="86"/>
        <v>0</v>
      </c>
      <c r="Z493" s="599">
        <f t="shared" si="87"/>
        <v>0</v>
      </c>
    </row>
    <row r="494" spans="1:26">
      <c r="A494" s="752" t="str">
        <f t="shared" si="88"/>
        <v/>
      </c>
      <c r="K494" s="755">
        <f t="shared" si="78"/>
        <v>0</v>
      </c>
      <c r="Q494" s="714">
        <f t="shared" si="79"/>
        <v>0</v>
      </c>
      <c r="S494" s="599">
        <f t="shared" si="80"/>
        <v>0</v>
      </c>
      <c r="T494" s="599">
        <f t="shared" si="81"/>
        <v>0</v>
      </c>
      <c r="U494" s="599">
        <f t="shared" si="82"/>
        <v>0</v>
      </c>
      <c r="V494" s="599">
        <f t="shared" si="83"/>
        <v>0</v>
      </c>
      <c r="W494" s="599">
        <f t="shared" si="84"/>
        <v>0</v>
      </c>
      <c r="X494" s="599">
        <f t="shared" si="85"/>
        <v>0</v>
      </c>
      <c r="Y494" s="599">
        <f t="shared" si="86"/>
        <v>0</v>
      </c>
      <c r="Z494" s="599">
        <f t="shared" si="87"/>
        <v>0</v>
      </c>
    </row>
    <row r="495" spans="1:26">
      <c r="A495" s="752" t="str">
        <f t="shared" si="88"/>
        <v/>
      </c>
      <c r="K495" s="755">
        <f t="shared" si="78"/>
        <v>0</v>
      </c>
      <c r="Q495" s="714">
        <f t="shared" si="79"/>
        <v>0</v>
      </c>
      <c r="S495" s="599">
        <f t="shared" si="80"/>
        <v>0</v>
      </c>
      <c r="T495" s="599">
        <f t="shared" si="81"/>
        <v>0</v>
      </c>
      <c r="U495" s="599">
        <f t="shared" si="82"/>
        <v>0</v>
      </c>
      <c r="V495" s="599">
        <f t="shared" si="83"/>
        <v>0</v>
      </c>
      <c r="W495" s="599">
        <f t="shared" si="84"/>
        <v>0</v>
      </c>
      <c r="X495" s="599">
        <f t="shared" si="85"/>
        <v>0</v>
      </c>
      <c r="Y495" s="599">
        <f t="shared" si="86"/>
        <v>0</v>
      </c>
      <c r="Z495" s="599">
        <f t="shared" si="87"/>
        <v>0</v>
      </c>
    </row>
    <row r="496" spans="1:26">
      <c r="A496" s="752" t="str">
        <f t="shared" si="88"/>
        <v/>
      </c>
      <c r="K496" s="755">
        <f t="shared" si="78"/>
        <v>0</v>
      </c>
      <c r="Q496" s="714">
        <f t="shared" si="79"/>
        <v>0</v>
      </c>
      <c r="S496" s="599">
        <f t="shared" si="80"/>
        <v>0</v>
      </c>
      <c r="T496" s="599">
        <f t="shared" si="81"/>
        <v>0</v>
      </c>
      <c r="U496" s="599">
        <f t="shared" si="82"/>
        <v>0</v>
      </c>
      <c r="V496" s="599">
        <f t="shared" si="83"/>
        <v>0</v>
      </c>
      <c r="W496" s="599">
        <f t="shared" si="84"/>
        <v>0</v>
      </c>
      <c r="X496" s="599">
        <f t="shared" si="85"/>
        <v>0</v>
      </c>
      <c r="Y496" s="599">
        <f t="shared" si="86"/>
        <v>0</v>
      </c>
      <c r="Z496" s="599">
        <f t="shared" si="87"/>
        <v>0</v>
      </c>
    </row>
    <row r="497" spans="1:26">
      <c r="A497" s="752" t="str">
        <f t="shared" si="88"/>
        <v/>
      </c>
      <c r="K497" s="755">
        <f t="shared" si="78"/>
        <v>0</v>
      </c>
      <c r="Q497" s="714">
        <f t="shared" si="79"/>
        <v>0</v>
      </c>
      <c r="S497" s="599">
        <f t="shared" si="80"/>
        <v>0</v>
      </c>
      <c r="T497" s="599">
        <f t="shared" si="81"/>
        <v>0</v>
      </c>
      <c r="U497" s="599">
        <f t="shared" si="82"/>
        <v>0</v>
      </c>
      <c r="V497" s="599">
        <f t="shared" si="83"/>
        <v>0</v>
      </c>
      <c r="W497" s="599">
        <f t="shared" si="84"/>
        <v>0</v>
      </c>
      <c r="X497" s="599">
        <f t="shared" si="85"/>
        <v>0</v>
      </c>
      <c r="Y497" s="599">
        <f t="shared" si="86"/>
        <v>0</v>
      </c>
      <c r="Z497" s="599">
        <f t="shared" si="87"/>
        <v>0</v>
      </c>
    </row>
    <row r="498" spans="1:26">
      <c r="A498" s="752" t="str">
        <f t="shared" si="88"/>
        <v/>
      </c>
      <c r="K498" s="755">
        <f t="shared" si="78"/>
        <v>0</v>
      </c>
      <c r="Q498" s="714">
        <f t="shared" si="79"/>
        <v>0</v>
      </c>
      <c r="S498" s="599">
        <f t="shared" si="80"/>
        <v>0</v>
      </c>
      <c r="T498" s="599">
        <f t="shared" si="81"/>
        <v>0</v>
      </c>
      <c r="U498" s="599">
        <f t="shared" si="82"/>
        <v>0</v>
      </c>
      <c r="V498" s="599">
        <f t="shared" si="83"/>
        <v>0</v>
      </c>
      <c r="W498" s="599">
        <f t="shared" si="84"/>
        <v>0</v>
      </c>
      <c r="X498" s="599">
        <f t="shared" si="85"/>
        <v>0</v>
      </c>
      <c r="Y498" s="599">
        <f t="shared" si="86"/>
        <v>0</v>
      </c>
      <c r="Z498" s="599">
        <f t="shared" si="87"/>
        <v>0</v>
      </c>
    </row>
    <row r="499" spans="1:26">
      <c r="A499" s="752" t="str">
        <f t="shared" si="88"/>
        <v/>
      </c>
      <c r="K499" s="755">
        <f t="shared" si="78"/>
        <v>0</v>
      </c>
      <c r="Q499" s="714">
        <f t="shared" si="79"/>
        <v>0</v>
      </c>
      <c r="S499" s="599">
        <f t="shared" si="80"/>
        <v>0</v>
      </c>
      <c r="T499" s="599">
        <f t="shared" si="81"/>
        <v>0</v>
      </c>
      <c r="U499" s="599">
        <f t="shared" si="82"/>
        <v>0</v>
      </c>
      <c r="V499" s="599">
        <f t="shared" si="83"/>
        <v>0</v>
      </c>
      <c r="W499" s="599">
        <f t="shared" si="84"/>
        <v>0</v>
      </c>
      <c r="X499" s="599">
        <f t="shared" si="85"/>
        <v>0</v>
      </c>
      <c r="Y499" s="599">
        <f t="shared" si="86"/>
        <v>0</v>
      </c>
      <c r="Z499" s="599">
        <f t="shared" si="87"/>
        <v>0</v>
      </c>
    </row>
    <row r="500" spans="1:26">
      <c r="A500" s="752" t="str">
        <f t="shared" si="88"/>
        <v/>
      </c>
      <c r="K500" s="755">
        <f t="shared" si="78"/>
        <v>0</v>
      </c>
      <c r="Q500" s="714">
        <f t="shared" si="79"/>
        <v>0</v>
      </c>
      <c r="S500" s="599">
        <f t="shared" si="80"/>
        <v>0</v>
      </c>
      <c r="T500" s="599">
        <f t="shared" si="81"/>
        <v>0</v>
      </c>
      <c r="U500" s="599">
        <f t="shared" si="82"/>
        <v>0</v>
      </c>
      <c r="V500" s="599">
        <f t="shared" si="83"/>
        <v>0</v>
      </c>
      <c r="W500" s="599">
        <f t="shared" si="84"/>
        <v>0</v>
      </c>
      <c r="X500" s="599">
        <f t="shared" si="85"/>
        <v>0</v>
      </c>
      <c r="Y500" s="599">
        <f t="shared" si="86"/>
        <v>0</v>
      </c>
      <c r="Z500" s="599">
        <f t="shared" si="87"/>
        <v>0</v>
      </c>
    </row>
    <row r="501" spans="1:26">
      <c r="A501" s="752" t="str">
        <f t="shared" si="88"/>
        <v/>
      </c>
      <c r="K501" s="755">
        <f t="shared" si="78"/>
        <v>0</v>
      </c>
      <c r="Q501" s="714">
        <f t="shared" si="79"/>
        <v>0</v>
      </c>
      <c r="S501" s="599">
        <f t="shared" si="80"/>
        <v>0</v>
      </c>
      <c r="T501" s="599">
        <f t="shared" si="81"/>
        <v>0</v>
      </c>
      <c r="U501" s="599">
        <f t="shared" si="82"/>
        <v>0</v>
      </c>
      <c r="V501" s="599">
        <f t="shared" si="83"/>
        <v>0</v>
      </c>
      <c r="W501" s="599">
        <f t="shared" si="84"/>
        <v>0</v>
      </c>
      <c r="X501" s="599">
        <f t="shared" si="85"/>
        <v>0</v>
      </c>
      <c r="Y501" s="599">
        <f t="shared" si="86"/>
        <v>0</v>
      </c>
      <c r="Z501" s="599">
        <f t="shared" si="87"/>
        <v>0</v>
      </c>
    </row>
    <row r="502" spans="1:26">
      <c r="A502" s="752" t="str">
        <f t="shared" si="88"/>
        <v/>
      </c>
      <c r="K502" s="755">
        <f t="shared" si="78"/>
        <v>0</v>
      </c>
      <c r="Q502" s="714">
        <f t="shared" si="79"/>
        <v>0</v>
      </c>
      <c r="S502" s="599">
        <f t="shared" si="80"/>
        <v>0</v>
      </c>
      <c r="T502" s="599">
        <f t="shared" si="81"/>
        <v>0</v>
      </c>
      <c r="U502" s="599">
        <f t="shared" si="82"/>
        <v>0</v>
      </c>
      <c r="V502" s="599">
        <f t="shared" si="83"/>
        <v>0</v>
      </c>
      <c r="W502" s="599">
        <f t="shared" si="84"/>
        <v>0</v>
      </c>
      <c r="X502" s="599">
        <f t="shared" si="85"/>
        <v>0</v>
      </c>
      <c r="Y502" s="599">
        <f t="shared" si="86"/>
        <v>0</v>
      </c>
      <c r="Z502" s="599">
        <f t="shared" si="87"/>
        <v>0</v>
      </c>
    </row>
    <row r="503" spans="1:26">
      <c r="A503" s="752" t="str">
        <f t="shared" si="88"/>
        <v/>
      </c>
      <c r="K503" s="755">
        <f t="shared" si="78"/>
        <v>0</v>
      </c>
      <c r="Q503" s="714">
        <f t="shared" si="79"/>
        <v>0</v>
      </c>
      <c r="S503" s="599">
        <f t="shared" si="80"/>
        <v>0</v>
      </c>
      <c r="T503" s="599">
        <f t="shared" si="81"/>
        <v>0</v>
      </c>
      <c r="U503" s="599">
        <f t="shared" si="82"/>
        <v>0</v>
      </c>
      <c r="V503" s="599">
        <f t="shared" si="83"/>
        <v>0</v>
      </c>
      <c r="W503" s="599">
        <f t="shared" si="84"/>
        <v>0</v>
      </c>
      <c r="X503" s="599">
        <f t="shared" si="85"/>
        <v>0</v>
      </c>
      <c r="Y503" s="599">
        <f t="shared" si="86"/>
        <v>0</v>
      </c>
      <c r="Z503" s="599">
        <f t="shared" si="87"/>
        <v>0</v>
      </c>
    </row>
    <row r="504" spans="1:26">
      <c r="A504" s="752" t="str">
        <f t="shared" si="88"/>
        <v/>
      </c>
      <c r="K504" s="755">
        <f t="shared" si="78"/>
        <v>0</v>
      </c>
      <c r="Q504" s="714">
        <f t="shared" si="79"/>
        <v>0</v>
      </c>
      <c r="S504" s="599">
        <f t="shared" si="80"/>
        <v>0</v>
      </c>
      <c r="T504" s="599">
        <f t="shared" si="81"/>
        <v>0</v>
      </c>
      <c r="U504" s="599">
        <f t="shared" si="82"/>
        <v>0</v>
      </c>
      <c r="V504" s="599">
        <f t="shared" si="83"/>
        <v>0</v>
      </c>
      <c r="W504" s="599">
        <f t="shared" si="84"/>
        <v>0</v>
      </c>
      <c r="X504" s="599">
        <f t="shared" si="85"/>
        <v>0</v>
      </c>
      <c r="Y504" s="599">
        <f t="shared" si="86"/>
        <v>0</v>
      </c>
      <c r="Z504" s="599">
        <f t="shared" si="87"/>
        <v>0</v>
      </c>
    </row>
    <row r="505" spans="1:26">
      <c r="A505" s="752" t="str">
        <f t="shared" si="88"/>
        <v/>
      </c>
      <c r="K505" s="755">
        <f t="shared" si="78"/>
        <v>0</v>
      </c>
      <c r="Q505" s="714">
        <f t="shared" si="79"/>
        <v>0</v>
      </c>
      <c r="S505" s="599">
        <f t="shared" si="80"/>
        <v>0</v>
      </c>
      <c r="T505" s="599">
        <f t="shared" si="81"/>
        <v>0</v>
      </c>
      <c r="U505" s="599">
        <f t="shared" si="82"/>
        <v>0</v>
      </c>
      <c r="V505" s="599">
        <f t="shared" si="83"/>
        <v>0</v>
      </c>
      <c r="W505" s="599">
        <f t="shared" si="84"/>
        <v>0</v>
      </c>
      <c r="X505" s="599">
        <f t="shared" si="85"/>
        <v>0</v>
      </c>
      <c r="Y505" s="599">
        <f t="shared" si="86"/>
        <v>0</v>
      </c>
      <c r="Z505" s="599">
        <f t="shared" si="87"/>
        <v>0</v>
      </c>
    </row>
    <row r="506" spans="1:26">
      <c r="A506" s="752" t="str">
        <f t="shared" si="88"/>
        <v/>
      </c>
      <c r="K506" s="755">
        <f t="shared" si="78"/>
        <v>0</v>
      </c>
      <c r="Q506" s="714">
        <f t="shared" si="79"/>
        <v>0</v>
      </c>
      <c r="S506" s="599">
        <f t="shared" si="80"/>
        <v>0</v>
      </c>
      <c r="T506" s="599">
        <f t="shared" si="81"/>
        <v>0</v>
      </c>
      <c r="U506" s="599">
        <f t="shared" si="82"/>
        <v>0</v>
      </c>
      <c r="V506" s="599">
        <f t="shared" si="83"/>
        <v>0</v>
      </c>
      <c r="W506" s="599">
        <f t="shared" si="84"/>
        <v>0</v>
      </c>
      <c r="X506" s="599">
        <f t="shared" si="85"/>
        <v>0</v>
      </c>
      <c r="Y506" s="599">
        <f t="shared" si="86"/>
        <v>0</v>
      </c>
      <c r="Z506" s="599">
        <f t="shared" si="87"/>
        <v>0</v>
      </c>
    </row>
    <row r="507" spans="1:26">
      <c r="A507" s="752" t="str">
        <f t="shared" si="88"/>
        <v/>
      </c>
      <c r="K507" s="755">
        <f t="shared" si="78"/>
        <v>0</v>
      </c>
      <c r="Q507" s="714">
        <f t="shared" si="79"/>
        <v>0</v>
      </c>
      <c r="S507" s="599">
        <f t="shared" si="80"/>
        <v>0</v>
      </c>
      <c r="T507" s="599">
        <f t="shared" si="81"/>
        <v>0</v>
      </c>
      <c r="U507" s="599">
        <f t="shared" si="82"/>
        <v>0</v>
      </c>
      <c r="V507" s="599">
        <f t="shared" si="83"/>
        <v>0</v>
      </c>
      <c r="W507" s="599">
        <f t="shared" si="84"/>
        <v>0</v>
      </c>
      <c r="X507" s="599">
        <f t="shared" si="85"/>
        <v>0</v>
      </c>
      <c r="Y507" s="599">
        <f t="shared" si="86"/>
        <v>0</v>
      </c>
      <c r="Z507" s="599">
        <f t="shared" si="87"/>
        <v>0</v>
      </c>
    </row>
    <row r="508" spans="1:26">
      <c r="A508" s="752" t="str">
        <f t="shared" si="88"/>
        <v/>
      </c>
      <c r="K508" s="755">
        <f t="shared" si="78"/>
        <v>0</v>
      </c>
      <c r="Q508" s="714">
        <f t="shared" si="79"/>
        <v>0</v>
      </c>
      <c r="S508" s="599">
        <f t="shared" si="80"/>
        <v>0</v>
      </c>
      <c r="T508" s="599">
        <f t="shared" si="81"/>
        <v>0</v>
      </c>
      <c r="U508" s="599">
        <f t="shared" si="82"/>
        <v>0</v>
      </c>
      <c r="V508" s="599">
        <f t="shared" si="83"/>
        <v>0</v>
      </c>
      <c r="W508" s="599">
        <f t="shared" si="84"/>
        <v>0</v>
      </c>
      <c r="X508" s="599">
        <f t="shared" si="85"/>
        <v>0</v>
      </c>
      <c r="Y508" s="599">
        <f t="shared" si="86"/>
        <v>0</v>
      </c>
      <c r="Z508" s="599">
        <f t="shared" si="87"/>
        <v>0</v>
      </c>
    </row>
    <row r="509" spans="1:26">
      <c r="A509" s="752" t="str">
        <f t="shared" si="88"/>
        <v/>
      </c>
      <c r="K509" s="755">
        <f t="shared" si="78"/>
        <v>0</v>
      </c>
      <c r="Q509" s="714">
        <f t="shared" si="79"/>
        <v>0</v>
      </c>
      <c r="S509" s="599">
        <f t="shared" si="80"/>
        <v>0</v>
      </c>
      <c r="T509" s="599">
        <f t="shared" si="81"/>
        <v>0</v>
      </c>
      <c r="U509" s="599">
        <f t="shared" si="82"/>
        <v>0</v>
      </c>
      <c r="V509" s="599">
        <f t="shared" si="83"/>
        <v>0</v>
      </c>
      <c r="W509" s="599">
        <f t="shared" si="84"/>
        <v>0</v>
      </c>
      <c r="X509" s="599">
        <f t="shared" si="85"/>
        <v>0</v>
      </c>
      <c r="Y509" s="599">
        <f t="shared" si="86"/>
        <v>0</v>
      </c>
      <c r="Z509" s="599">
        <f t="shared" si="87"/>
        <v>0</v>
      </c>
    </row>
    <row r="510" spans="1:26">
      <c r="A510" s="752" t="str">
        <f t="shared" si="88"/>
        <v/>
      </c>
      <c r="K510" s="755">
        <f t="shared" si="78"/>
        <v>0</v>
      </c>
      <c r="Q510" s="714">
        <f t="shared" si="79"/>
        <v>0</v>
      </c>
      <c r="S510" s="599">
        <f t="shared" si="80"/>
        <v>0</v>
      </c>
      <c r="T510" s="599">
        <f t="shared" si="81"/>
        <v>0</v>
      </c>
      <c r="U510" s="599">
        <f t="shared" si="82"/>
        <v>0</v>
      </c>
      <c r="V510" s="599">
        <f t="shared" si="83"/>
        <v>0</v>
      </c>
      <c r="W510" s="599">
        <f t="shared" si="84"/>
        <v>0</v>
      </c>
      <c r="X510" s="599">
        <f t="shared" si="85"/>
        <v>0</v>
      </c>
      <c r="Y510" s="599">
        <f t="shared" si="86"/>
        <v>0</v>
      </c>
      <c r="Z510" s="599">
        <f t="shared" si="87"/>
        <v>0</v>
      </c>
    </row>
    <row r="511" spans="1:26">
      <c r="A511" s="752" t="str">
        <f t="shared" si="88"/>
        <v/>
      </c>
      <c r="K511" s="755">
        <f t="shared" si="78"/>
        <v>0</v>
      </c>
      <c r="Q511" s="714">
        <f t="shared" si="79"/>
        <v>0</v>
      </c>
      <c r="S511" s="599">
        <f t="shared" si="80"/>
        <v>0</v>
      </c>
      <c r="T511" s="599">
        <f t="shared" si="81"/>
        <v>0</v>
      </c>
      <c r="U511" s="599">
        <f t="shared" si="82"/>
        <v>0</v>
      </c>
      <c r="V511" s="599">
        <f t="shared" si="83"/>
        <v>0</v>
      </c>
      <c r="W511" s="599">
        <f t="shared" si="84"/>
        <v>0</v>
      </c>
      <c r="X511" s="599">
        <f t="shared" si="85"/>
        <v>0</v>
      </c>
      <c r="Y511" s="599">
        <f t="shared" si="86"/>
        <v>0</v>
      </c>
      <c r="Z511" s="599">
        <f t="shared" si="87"/>
        <v>0</v>
      </c>
    </row>
    <row r="512" spans="1:26">
      <c r="A512" s="752" t="str">
        <f t="shared" si="88"/>
        <v/>
      </c>
      <c r="K512" s="755">
        <f t="shared" si="78"/>
        <v>0</v>
      </c>
      <c r="Q512" s="714">
        <f t="shared" si="79"/>
        <v>0</v>
      </c>
      <c r="S512" s="599">
        <f t="shared" si="80"/>
        <v>0</v>
      </c>
      <c r="T512" s="599">
        <f t="shared" si="81"/>
        <v>0</v>
      </c>
      <c r="U512" s="599">
        <f t="shared" si="82"/>
        <v>0</v>
      </c>
      <c r="V512" s="599">
        <f t="shared" si="83"/>
        <v>0</v>
      </c>
      <c r="W512" s="599">
        <f t="shared" si="84"/>
        <v>0</v>
      </c>
      <c r="X512" s="599">
        <f t="shared" si="85"/>
        <v>0</v>
      </c>
      <c r="Y512" s="599">
        <f t="shared" si="86"/>
        <v>0</v>
      </c>
      <c r="Z512" s="599">
        <f t="shared" si="87"/>
        <v>0</v>
      </c>
    </row>
    <row r="513" spans="1:26">
      <c r="A513" s="752" t="str">
        <f t="shared" si="88"/>
        <v/>
      </c>
      <c r="K513" s="755">
        <f t="shared" si="78"/>
        <v>0</v>
      </c>
      <c r="Q513" s="714">
        <f t="shared" si="79"/>
        <v>0</v>
      </c>
      <c r="S513" s="599">
        <f t="shared" si="80"/>
        <v>0</v>
      </c>
      <c r="T513" s="599">
        <f t="shared" si="81"/>
        <v>0</v>
      </c>
      <c r="U513" s="599">
        <f t="shared" si="82"/>
        <v>0</v>
      </c>
      <c r="V513" s="599">
        <f t="shared" si="83"/>
        <v>0</v>
      </c>
      <c r="W513" s="599">
        <f t="shared" si="84"/>
        <v>0</v>
      </c>
      <c r="X513" s="599">
        <f t="shared" si="85"/>
        <v>0</v>
      </c>
      <c r="Y513" s="599">
        <f t="shared" si="86"/>
        <v>0</v>
      </c>
      <c r="Z513" s="599">
        <f t="shared" si="87"/>
        <v>0</v>
      </c>
    </row>
    <row r="514" spans="1:26">
      <c r="A514" s="752" t="str">
        <f t="shared" si="88"/>
        <v/>
      </c>
      <c r="K514" s="755">
        <f t="shared" si="78"/>
        <v>0</v>
      </c>
      <c r="Q514" s="714">
        <f t="shared" si="79"/>
        <v>0</v>
      </c>
      <c r="S514" s="599">
        <f t="shared" si="80"/>
        <v>0</v>
      </c>
      <c r="T514" s="599">
        <f t="shared" si="81"/>
        <v>0</v>
      </c>
      <c r="U514" s="599">
        <f t="shared" si="82"/>
        <v>0</v>
      </c>
      <c r="V514" s="599">
        <f t="shared" si="83"/>
        <v>0</v>
      </c>
      <c r="W514" s="599">
        <f t="shared" si="84"/>
        <v>0</v>
      </c>
      <c r="X514" s="599">
        <f t="shared" si="85"/>
        <v>0</v>
      </c>
      <c r="Y514" s="599">
        <f t="shared" si="86"/>
        <v>0</v>
      </c>
      <c r="Z514" s="599">
        <f t="shared" si="87"/>
        <v>0</v>
      </c>
    </row>
    <row r="515" spans="1:26">
      <c r="A515" s="752" t="str">
        <f t="shared" si="88"/>
        <v/>
      </c>
      <c r="K515" s="755">
        <f t="shared" si="78"/>
        <v>0</v>
      </c>
      <c r="Q515" s="714">
        <f t="shared" si="79"/>
        <v>0</v>
      </c>
      <c r="S515" s="599">
        <f t="shared" si="80"/>
        <v>0</v>
      </c>
      <c r="T515" s="599">
        <f t="shared" si="81"/>
        <v>0</v>
      </c>
      <c r="U515" s="599">
        <f t="shared" si="82"/>
        <v>0</v>
      </c>
      <c r="V515" s="599">
        <f t="shared" si="83"/>
        <v>0</v>
      </c>
      <c r="W515" s="599">
        <f t="shared" si="84"/>
        <v>0</v>
      </c>
      <c r="X515" s="599">
        <f t="shared" si="85"/>
        <v>0</v>
      </c>
      <c r="Y515" s="599">
        <f t="shared" si="86"/>
        <v>0</v>
      </c>
      <c r="Z515" s="599">
        <f t="shared" si="87"/>
        <v>0</v>
      </c>
    </row>
    <row r="516" spans="1:26">
      <c r="A516" s="752" t="str">
        <f t="shared" si="88"/>
        <v/>
      </c>
      <c r="K516" s="755">
        <f t="shared" si="78"/>
        <v>0</v>
      </c>
      <c r="Q516" s="714">
        <f t="shared" si="79"/>
        <v>0</v>
      </c>
      <c r="S516" s="599">
        <f t="shared" si="80"/>
        <v>0</v>
      </c>
      <c r="T516" s="599">
        <f t="shared" si="81"/>
        <v>0</v>
      </c>
      <c r="U516" s="599">
        <f t="shared" si="82"/>
        <v>0</v>
      </c>
      <c r="V516" s="599">
        <f t="shared" si="83"/>
        <v>0</v>
      </c>
      <c r="W516" s="599">
        <f t="shared" si="84"/>
        <v>0</v>
      </c>
      <c r="X516" s="599">
        <f t="shared" si="85"/>
        <v>0</v>
      </c>
      <c r="Y516" s="599">
        <f t="shared" si="86"/>
        <v>0</v>
      </c>
      <c r="Z516" s="599">
        <f t="shared" si="87"/>
        <v>0</v>
      </c>
    </row>
    <row r="517" spans="1:26">
      <c r="A517" s="752" t="str">
        <f t="shared" si="88"/>
        <v/>
      </c>
      <c r="K517" s="755">
        <f t="shared" si="78"/>
        <v>0</v>
      </c>
      <c r="Q517" s="714">
        <f t="shared" si="79"/>
        <v>0</v>
      </c>
      <c r="S517" s="599">
        <f t="shared" si="80"/>
        <v>0</v>
      </c>
      <c r="T517" s="599">
        <f t="shared" si="81"/>
        <v>0</v>
      </c>
      <c r="U517" s="599">
        <f t="shared" si="82"/>
        <v>0</v>
      </c>
      <c r="V517" s="599">
        <f t="shared" si="83"/>
        <v>0</v>
      </c>
      <c r="W517" s="599">
        <f t="shared" si="84"/>
        <v>0</v>
      </c>
      <c r="X517" s="599">
        <f t="shared" si="85"/>
        <v>0</v>
      </c>
      <c r="Y517" s="599">
        <f t="shared" si="86"/>
        <v>0</v>
      </c>
      <c r="Z517" s="599">
        <f t="shared" si="87"/>
        <v>0</v>
      </c>
    </row>
    <row r="518" spans="1:26">
      <c r="A518" s="752" t="str">
        <f t="shared" si="88"/>
        <v/>
      </c>
      <c r="K518" s="755">
        <f t="shared" si="78"/>
        <v>0</v>
      </c>
      <c r="Q518" s="714">
        <f t="shared" si="79"/>
        <v>0</v>
      </c>
      <c r="S518" s="599">
        <f t="shared" si="80"/>
        <v>0</v>
      </c>
      <c r="T518" s="599">
        <f t="shared" si="81"/>
        <v>0</v>
      </c>
      <c r="U518" s="599">
        <f t="shared" si="82"/>
        <v>0</v>
      </c>
      <c r="V518" s="599">
        <f t="shared" si="83"/>
        <v>0</v>
      </c>
      <c r="W518" s="599">
        <f t="shared" si="84"/>
        <v>0</v>
      </c>
      <c r="X518" s="599">
        <f t="shared" si="85"/>
        <v>0</v>
      </c>
      <c r="Y518" s="599">
        <f t="shared" si="86"/>
        <v>0</v>
      </c>
      <c r="Z518" s="599">
        <f t="shared" si="87"/>
        <v>0</v>
      </c>
    </row>
    <row r="519" spans="1:26">
      <c r="A519" s="752" t="str">
        <f t="shared" si="88"/>
        <v/>
      </c>
      <c r="K519" s="755">
        <f t="shared" si="78"/>
        <v>0</v>
      </c>
      <c r="Q519" s="714">
        <f t="shared" si="79"/>
        <v>0</v>
      </c>
      <c r="S519" s="599">
        <f t="shared" si="80"/>
        <v>0</v>
      </c>
      <c r="T519" s="599">
        <f t="shared" si="81"/>
        <v>0</v>
      </c>
      <c r="U519" s="599">
        <f t="shared" si="82"/>
        <v>0</v>
      </c>
      <c r="V519" s="599">
        <f t="shared" si="83"/>
        <v>0</v>
      </c>
      <c r="W519" s="599">
        <f t="shared" si="84"/>
        <v>0</v>
      </c>
      <c r="X519" s="599">
        <f t="shared" si="85"/>
        <v>0</v>
      </c>
      <c r="Y519" s="599">
        <f t="shared" si="86"/>
        <v>0</v>
      </c>
      <c r="Z519" s="599">
        <f t="shared" si="87"/>
        <v>0</v>
      </c>
    </row>
    <row r="520" spans="1:26">
      <c r="A520" s="752" t="str">
        <f t="shared" si="88"/>
        <v/>
      </c>
      <c r="K520" s="755">
        <f t="shared" si="78"/>
        <v>0</v>
      </c>
      <c r="Q520" s="714">
        <f t="shared" si="79"/>
        <v>0</v>
      </c>
      <c r="S520" s="599">
        <f t="shared" si="80"/>
        <v>0</v>
      </c>
      <c r="T520" s="599">
        <f t="shared" si="81"/>
        <v>0</v>
      </c>
      <c r="U520" s="599">
        <f t="shared" si="82"/>
        <v>0</v>
      </c>
      <c r="V520" s="599">
        <f t="shared" si="83"/>
        <v>0</v>
      </c>
      <c r="W520" s="599">
        <f t="shared" si="84"/>
        <v>0</v>
      </c>
      <c r="X520" s="599">
        <f t="shared" si="85"/>
        <v>0</v>
      </c>
      <c r="Y520" s="599">
        <f t="shared" si="86"/>
        <v>0</v>
      </c>
      <c r="Z520" s="599">
        <f t="shared" si="87"/>
        <v>0</v>
      </c>
    </row>
    <row r="521" spans="1:26">
      <c r="A521" s="752" t="str">
        <f t="shared" si="88"/>
        <v/>
      </c>
      <c r="K521" s="755">
        <f t="shared" si="78"/>
        <v>0</v>
      </c>
      <c r="Q521" s="714">
        <f t="shared" si="79"/>
        <v>0</v>
      </c>
      <c r="S521" s="599">
        <f t="shared" si="80"/>
        <v>0</v>
      </c>
      <c r="T521" s="599">
        <f t="shared" si="81"/>
        <v>0</v>
      </c>
      <c r="U521" s="599">
        <f t="shared" si="82"/>
        <v>0</v>
      </c>
      <c r="V521" s="599">
        <f t="shared" si="83"/>
        <v>0</v>
      </c>
      <c r="W521" s="599">
        <f t="shared" si="84"/>
        <v>0</v>
      </c>
      <c r="X521" s="599">
        <f t="shared" si="85"/>
        <v>0</v>
      </c>
      <c r="Y521" s="599">
        <f t="shared" si="86"/>
        <v>0</v>
      </c>
      <c r="Z521" s="599">
        <f t="shared" si="87"/>
        <v>0</v>
      </c>
    </row>
    <row r="522" spans="1:26">
      <c r="A522" s="752" t="str">
        <f t="shared" si="88"/>
        <v/>
      </c>
      <c r="K522" s="755">
        <f t="shared" si="78"/>
        <v>0</v>
      </c>
      <c r="Q522" s="714">
        <f t="shared" si="79"/>
        <v>0</v>
      </c>
      <c r="S522" s="599">
        <f t="shared" si="80"/>
        <v>0</v>
      </c>
      <c r="T522" s="599">
        <f t="shared" si="81"/>
        <v>0</v>
      </c>
      <c r="U522" s="599">
        <f t="shared" si="82"/>
        <v>0</v>
      </c>
      <c r="V522" s="599">
        <f t="shared" si="83"/>
        <v>0</v>
      </c>
      <c r="W522" s="599">
        <f t="shared" si="84"/>
        <v>0</v>
      </c>
      <c r="X522" s="599">
        <f t="shared" si="85"/>
        <v>0</v>
      </c>
      <c r="Y522" s="599">
        <f t="shared" si="86"/>
        <v>0</v>
      </c>
      <c r="Z522" s="599">
        <f t="shared" si="87"/>
        <v>0</v>
      </c>
    </row>
    <row r="523" spans="1:26">
      <c r="A523" s="752" t="str">
        <f t="shared" si="88"/>
        <v/>
      </c>
      <c r="K523" s="755">
        <f t="shared" si="78"/>
        <v>0</v>
      </c>
      <c r="Q523" s="714">
        <f t="shared" si="79"/>
        <v>0</v>
      </c>
      <c r="S523" s="599">
        <f t="shared" si="80"/>
        <v>0</v>
      </c>
      <c r="T523" s="599">
        <f t="shared" si="81"/>
        <v>0</v>
      </c>
      <c r="U523" s="599">
        <f t="shared" si="82"/>
        <v>0</v>
      </c>
      <c r="V523" s="599">
        <f t="shared" si="83"/>
        <v>0</v>
      </c>
      <c r="W523" s="599">
        <f t="shared" si="84"/>
        <v>0</v>
      </c>
      <c r="X523" s="599">
        <f t="shared" si="85"/>
        <v>0</v>
      </c>
      <c r="Y523" s="599">
        <f t="shared" si="86"/>
        <v>0</v>
      </c>
      <c r="Z523" s="599">
        <f t="shared" si="87"/>
        <v>0</v>
      </c>
    </row>
    <row r="524" spans="1:26">
      <c r="A524" s="752" t="str">
        <f t="shared" si="88"/>
        <v/>
      </c>
      <c r="K524" s="755">
        <f t="shared" si="78"/>
        <v>0</v>
      </c>
      <c r="Q524" s="714">
        <f t="shared" si="79"/>
        <v>0</v>
      </c>
      <c r="S524" s="599">
        <f t="shared" si="80"/>
        <v>0</v>
      </c>
      <c r="T524" s="599">
        <f t="shared" si="81"/>
        <v>0</v>
      </c>
      <c r="U524" s="599">
        <f t="shared" si="82"/>
        <v>0</v>
      </c>
      <c r="V524" s="599">
        <f t="shared" si="83"/>
        <v>0</v>
      </c>
      <c r="W524" s="599">
        <f t="shared" si="84"/>
        <v>0</v>
      </c>
      <c r="X524" s="599">
        <f t="shared" si="85"/>
        <v>0</v>
      </c>
      <c r="Y524" s="599">
        <f t="shared" si="86"/>
        <v>0</v>
      </c>
      <c r="Z524" s="599">
        <f t="shared" si="87"/>
        <v>0</v>
      </c>
    </row>
    <row r="525" spans="1:26">
      <c r="A525" s="752" t="str">
        <f t="shared" si="88"/>
        <v/>
      </c>
      <c r="K525" s="755">
        <f t="shared" ref="K525:K588" si="89">I525-J525</f>
        <v>0</v>
      </c>
      <c r="Q525" s="714">
        <f t="shared" ref="Q525:Q588" si="90">IF(G525-(I525+L525+M525+N525)&lt;&gt;0,"ERROR",(G525-(I525+L525+M525+N525)))</f>
        <v>0</v>
      </c>
      <c r="S525" s="599">
        <f t="shared" ref="S525:S588" si="91">$F525*G525</f>
        <v>0</v>
      </c>
      <c r="T525" s="599">
        <f t="shared" ref="T525:T588" si="92">$F525*H525</f>
        <v>0</v>
      </c>
      <c r="U525" s="599">
        <f t="shared" ref="U525:U588" si="93">$F525*I525</f>
        <v>0</v>
      </c>
      <c r="V525" s="599">
        <f t="shared" ref="V525:V588" si="94">$F525*J525</f>
        <v>0</v>
      </c>
      <c r="W525" s="599">
        <f t="shared" ref="W525:W588" si="95">$F525*K525</f>
        <v>0</v>
      </c>
      <c r="X525" s="599">
        <f t="shared" ref="X525:X588" si="96">$F525*L525</f>
        <v>0</v>
      </c>
      <c r="Y525" s="599">
        <f t="shared" ref="Y525:Y588" si="97">$F525*M525</f>
        <v>0</v>
      </c>
      <c r="Z525" s="599">
        <f t="shared" ref="Z525:Z588" si="98">$F525*N525</f>
        <v>0</v>
      </c>
    </row>
    <row r="526" spans="1:26">
      <c r="A526" s="752" t="str">
        <f t="shared" ref="A526:A589" si="99">IF(B526&lt;&gt;"",A525+1,"")</f>
        <v/>
      </c>
      <c r="K526" s="755">
        <f t="shared" si="89"/>
        <v>0</v>
      </c>
      <c r="Q526" s="714">
        <f t="shared" si="90"/>
        <v>0</v>
      </c>
      <c r="S526" s="599">
        <f t="shared" si="91"/>
        <v>0</v>
      </c>
      <c r="T526" s="599">
        <f t="shared" si="92"/>
        <v>0</v>
      </c>
      <c r="U526" s="599">
        <f t="shared" si="93"/>
        <v>0</v>
      </c>
      <c r="V526" s="599">
        <f t="shared" si="94"/>
        <v>0</v>
      </c>
      <c r="W526" s="599">
        <f t="shared" si="95"/>
        <v>0</v>
      </c>
      <c r="X526" s="599">
        <f t="shared" si="96"/>
        <v>0</v>
      </c>
      <c r="Y526" s="599">
        <f t="shared" si="97"/>
        <v>0</v>
      </c>
      <c r="Z526" s="599">
        <f t="shared" si="98"/>
        <v>0</v>
      </c>
    </row>
    <row r="527" spans="1:26">
      <c r="A527" s="752" t="str">
        <f t="shared" si="99"/>
        <v/>
      </c>
      <c r="K527" s="755">
        <f t="shared" si="89"/>
        <v>0</v>
      </c>
      <c r="Q527" s="714">
        <f t="shared" si="90"/>
        <v>0</v>
      </c>
      <c r="S527" s="599">
        <f t="shared" si="91"/>
        <v>0</v>
      </c>
      <c r="T527" s="599">
        <f t="shared" si="92"/>
        <v>0</v>
      </c>
      <c r="U527" s="599">
        <f t="shared" si="93"/>
        <v>0</v>
      </c>
      <c r="V527" s="599">
        <f t="shared" si="94"/>
        <v>0</v>
      </c>
      <c r="W527" s="599">
        <f t="shared" si="95"/>
        <v>0</v>
      </c>
      <c r="X527" s="599">
        <f t="shared" si="96"/>
        <v>0</v>
      </c>
      <c r="Y527" s="599">
        <f t="shared" si="97"/>
        <v>0</v>
      </c>
      <c r="Z527" s="599">
        <f t="shared" si="98"/>
        <v>0</v>
      </c>
    </row>
    <row r="528" spans="1:26">
      <c r="A528" s="752" t="str">
        <f t="shared" si="99"/>
        <v/>
      </c>
      <c r="K528" s="755">
        <f t="shared" si="89"/>
        <v>0</v>
      </c>
      <c r="Q528" s="714">
        <f t="shared" si="90"/>
        <v>0</v>
      </c>
      <c r="S528" s="599">
        <f t="shared" si="91"/>
        <v>0</v>
      </c>
      <c r="T528" s="599">
        <f t="shared" si="92"/>
        <v>0</v>
      </c>
      <c r="U528" s="599">
        <f t="shared" si="93"/>
        <v>0</v>
      </c>
      <c r="V528" s="599">
        <f t="shared" si="94"/>
        <v>0</v>
      </c>
      <c r="W528" s="599">
        <f t="shared" si="95"/>
        <v>0</v>
      </c>
      <c r="X528" s="599">
        <f t="shared" si="96"/>
        <v>0</v>
      </c>
      <c r="Y528" s="599">
        <f t="shared" si="97"/>
        <v>0</v>
      </c>
      <c r="Z528" s="599">
        <f t="shared" si="98"/>
        <v>0</v>
      </c>
    </row>
    <row r="529" spans="1:26">
      <c r="A529" s="752" t="str">
        <f t="shared" si="99"/>
        <v/>
      </c>
      <c r="K529" s="755">
        <f t="shared" si="89"/>
        <v>0</v>
      </c>
      <c r="Q529" s="714">
        <f t="shared" si="90"/>
        <v>0</v>
      </c>
      <c r="S529" s="599">
        <f t="shared" si="91"/>
        <v>0</v>
      </c>
      <c r="T529" s="599">
        <f t="shared" si="92"/>
        <v>0</v>
      </c>
      <c r="U529" s="599">
        <f t="shared" si="93"/>
        <v>0</v>
      </c>
      <c r="V529" s="599">
        <f t="shared" si="94"/>
        <v>0</v>
      </c>
      <c r="W529" s="599">
        <f t="shared" si="95"/>
        <v>0</v>
      </c>
      <c r="X529" s="599">
        <f t="shared" si="96"/>
        <v>0</v>
      </c>
      <c r="Y529" s="599">
        <f t="shared" si="97"/>
        <v>0</v>
      </c>
      <c r="Z529" s="599">
        <f t="shared" si="98"/>
        <v>0</v>
      </c>
    </row>
    <row r="530" spans="1:26">
      <c r="A530" s="752" t="str">
        <f t="shared" si="99"/>
        <v/>
      </c>
      <c r="K530" s="755">
        <f t="shared" si="89"/>
        <v>0</v>
      </c>
      <c r="Q530" s="714">
        <f t="shared" si="90"/>
        <v>0</v>
      </c>
      <c r="S530" s="599">
        <f t="shared" si="91"/>
        <v>0</v>
      </c>
      <c r="T530" s="599">
        <f t="shared" si="92"/>
        <v>0</v>
      </c>
      <c r="U530" s="599">
        <f t="shared" si="93"/>
        <v>0</v>
      </c>
      <c r="V530" s="599">
        <f t="shared" si="94"/>
        <v>0</v>
      </c>
      <c r="W530" s="599">
        <f t="shared" si="95"/>
        <v>0</v>
      </c>
      <c r="X530" s="599">
        <f t="shared" si="96"/>
        <v>0</v>
      </c>
      <c r="Y530" s="599">
        <f t="shared" si="97"/>
        <v>0</v>
      </c>
      <c r="Z530" s="599">
        <f t="shared" si="98"/>
        <v>0</v>
      </c>
    </row>
    <row r="531" spans="1:26">
      <c r="A531" s="752" t="str">
        <f t="shared" si="99"/>
        <v/>
      </c>
      <c r="K531" s="755">
        <f t="shared" si="89"/>
        <v>0</v>
      </c>
      <c r="Q531" s="714">
        <f t="shared" si="90"/>
        <v>0</v>
      </c>
      <c r="S531" s="599">
        <f t="shared" si="91"/>
        <v>0</v>
      </c>
      <c r="T531" s="599">
        <f t="shared" si="92"/>
        <v>0</v>
      </c>
      <c r="U531" s="599">
        <f t="shared" si="93"/>
        <v>0</v>
      </c>
      <c r="V531" s="599">
        <f t="shared" si="94"/>
        <v>0</v>
      </c>
      <c r="W531" s="599">
        <f t="shared" si="95"/>
        <v>0</v>
      </c>
      <c r="X531" s="599">
        <f t="shared" si="96"/>
        <v>0</v>
      </c>
      <c r="Y531" s="599">
        <f t="shared" si="97"/>
        <v>0</v>
      </c>
      <c r="Z531" s="599">
        <f t="shared" si="98"/>
        <v>0</v>
      </c>
    </row>
    <row r="532" spans="1:26">
      <c r="A532" s="752" t="str">
        <f t="shared" si="99"/>
        <v/>
      </c>
      <c r="K532" s="755">
        <f t="shared" si="89"/>
        <v>0</v>
      </c>
      <c r="Q532" s="714">
        <f t="shared" si="90"/>
        <v>0</v>
      </c>
      <c r="S532" s="599">
        <f t="shared" si="91"/>
        <v>0</v>
      </c>
      <c r="T532" s="599">
        <f t="shared" si="92"/>
        <v>0</v>
      </c>
      <c r="U532" s="599">
        <f t="shared" si="93"/>
        <v>0</v>
      </c>
      <c r="V532" s="599">
        <f t="shared" si="94"/>
        <v>0</v>
      </c>
      <c r="W532" s="599">
        <f t="shared" si="95"/>
        <v>0</v>
      </c>
      <c r="X532" s="599">
        <f t="shared" si="96"/>
        <v>0</v>
      </c>
      <c r="Y532" s="599">
        <f t="shared" si="97"/>
        <v>0</v>
      </c>
      <c r="Z532" s="599">
        <f t="shared" si="98"/>
        <v>0</v>
      </c>
    </row>
    <row r="533" spans="1:26">
      <c r="A533" s="752" t="str">
        <f t="shared" si="99"/>
        <v/>
      </c>
      <c r="K533" s="755">
        <f t="shared" si="89"/>
        <v>0</v>
      </c>
      <c r="Q533" s="714">
        <f t="shared" si="90"/>
        <v>0</v>
      </c>
      <c r="S533" s="599">
        <f t="shared" si="91"/>
        <v>0</v>
      </c>
      <c r="T533" s="599">
        <f t="shared" si="92"/>
        <v>0</v>
      </c>
      <c r="U533" s="599">
        <f t="shared" si="93"/>
        <v>0</v>
      </c>
      <c r="V533" s="599">
        <f t="shared" si="94"/>
        <v>0</v>
      </c>
      <c r="W533" s="599">
        <f t="shared" si="95"/>
        <v>0</v>
      </c>
      <c r="X533" s="599">
        <f t="shared" si="96"/>
        <v>0</v>
      </c>
      <c r="Y533" s="599">
        <f t="shared" si="97"/>
        <v>0</v>
      </c>
      <c r="Z533" s="599">
        <f t="shared" si="98"/>
        <v>0</v>
      </c>
    </row>
    <row r="534" spans="1:26">
      <c r="A534" s="752" t="str">
        <f t="shared" si="99"/>
        <v/>
      </c>
      <c r="K534" s="755">
        <f t="shared" si="89"/>
        <v>0</v>
      </c>
      <c r="Q534" s="714">
        <f t="shared" si="90"/>
        <v>0</v>
      </c>
      <c r="S534" s="599">
        <f t="shared" si="91"/>
        <v>0</v>
      </c>
      <c r="T534" s="599">
        <f t="shared" si="92"/>
        <v>0</v>
      </c>
      <c r="U534" s="599">
        <f t="shared" si="93"/>
        <v>0</v>
      </c>
      <c r="V534" s="599">
        <f t="shared" si="94"/>
        <v>0</v>
      </c>
      <c r="W534" s="599">
        <f t="shared" si="95"/>
        <v>0</v>
      </c>
      <c r="X534" s="599">
        <f t="shared" si="96"/>
        <v>0</v>
      </c>
      <c r="Y534" s="599">
        <f t="shared" si="97"/>
        <v>0</v>
      </c>
      <c r="Z534" s="599">
        <f t="shared" si="98"/>
        <v>0</v>
      </c>
    </row>
    <row r="535" spans="1:26">
      <c r="A535" s="752" t="str">
        <f t="shared" si="99"/>
        <v/>
      </c>
      <c r="K535" s="755">
        <f t="shared" si="89"/>
        <v>0</v>
      </c>
      <c r="Q535" s="714">
        <f t="shared" si="90"/>
        <v>0</v>
      </c>
      <c r="S535" s="599">
        <f t="shared" si="91"/>
        <v>0</v>
      </c>
      <c r="T535" s="599">
        <f t="shared" si="92"/>
        <v>0</v>
      </c>
      <c r="U535" s="599">
        <f t="shared" si="93"/>
        <v>0</v>
      </c>
      <c r="V535" s="599">
        <f t="shared" si="94"/>
        <v>0</v>
      </c>
      <c r="W535" s="599">
        <f t="shared" si="95"/>
        <v>0</v>
      </c>
      <c r="X535" s="599">
        <f t="shared" si="96"/>
        <v>0</v>
      </c>
      <c r="Y535" s="599">
        <f t="shared" si="97"/>
        <v>0</v>
      </c>
      <c r="Z535" s="599">
        <f t="shared" si="98"/>
        <v>0</v>
      </c>
    </row>
    <row r="536" spans="1:26">
      <c r="A536" s="752" t="str">
        <f t="shared" si="99"/>
        <v/>
      </c>
      <c r="K536" s="755">
        <f t="shared" si="89"/>
        <v>0</v>
      </c>
      <c r="Q536" s="714">
        <f t="shared" si="90"/>
        <v>0</v>
      </c>
      <c r="S536" s="599">
        <f t="shared" si="91"/>
        <v>0</v>
      </c>
      <c r="T536" s="599">
        <f t="shared" si="92"/>
        <v>0</v>
      </c>
      <c r="U536" s="599">
        <f t="shared" si="93"/>
        <v>0</v>
      </c>
      <c r="V536" s="599">
        <f t="shared" si="94"/>
        <v>0</v>
      </c>
      <c r="W536" s="599">
        <f t="shared" si="95"/>
        <v>0</v>
      </c>
      <c r="X536" s="599">
        <f t="shared" si="96"/>
        <v>0</v>
      </c>
      <c r="Y536" s="599">
        <f t="shared" si="97"/>
        <v>0</v>
      </c>
      <c r="Z536" s="599">
        <f t="shared" si="98"/>
        <v>0</v>
      </c>
    </row>
    <row r="537" spans="1:26">
      <c r="A537" s="752" t="str">
        <f t="shared" si="99"/>
        <v/>
      </c>
      <c r="K537" s="755">
        <f t="shared" si="89"/>
        <v>0</v>
      </c>
      <c r="Q537" s="714">
        <f t="shared" si="90"/>
        <v>0</v>
      </c>
      <c r="S537" s="599">
        <f t="shared" si="91"/>
        <v>0</v>
      </c>
      <c r="T537" s="599">
        <f t="shared" si="92"/>
        <v>0</v>
      </c>
      <c r="U537" s="599">
        <f t="shared" si="93"/>
        <v>0</v>
      </c>
      <c r="V537" s="599">
        <f t="shared" si="94"/>
        <v>0</v>
      </c>
      <c r="W537" s="599">
        <f t="shared" si="95"/>
        <v>0</v>
      </c>
      <c r="X537" s="599">
        <f t="shared" si="96"/>
        <v>0</v>
      </c>
      <c r="Y537" s="599">
        <f t="shared" si="97"/>
        <v>0</v>
      </c>
      <c r="Z537" s="599">
        <f t="shared" si="98"/>
        <v>0</v>
      </c>
    </row>
    <row r="538" spans="1:26">
      <c r="A538" s="752" t="str">
        <f t="shared" si="99"/>
        <v/>
      </c>
      <c r="K538" s="755">
        <f t="shared" si="89"/>
        <v>0</v>
      </c>
      <c r="Q538" s="714">
        <f t="shared" si="90"/>
        <v>0</v>
      </c>
      <c r="S538" s="599">
        <f t="shared" si="91"/>
        <v>0</v>
      </c>
      <c r="T538" s="599">
        <f t="shared" si="92"/>
        <v>0</v>
      </c>
      <c r="U538" s="599">
        <f t="shared" si="93"/>
        <v>0</v>
      </c>
      <c r="V538" s="599">
        <f t="shared" si="94"/>
        <v>0</v>
      </c>
      <c r="W538" s="599">
        <f t="shared" si="95"/>
        <v>0</v>
      </c>
      <c r="X538" s="599">
        <f t="shared" si="96"/>
        <v>0</v>
      </c>
      <c r="Y538" s="599">
        <f t="shared" si="97"/>
        <v>0</v>
      </c>
      <c r="Z538" s="599">
        <f t="shared" si="98"/>
        <v>0</v>
      </c>
    </row>
    <row r="539" spans="1:26">
      <c r="A539" s="752" t="str">
        <f t="shared" si="99"/>
        <v/>
      </c>
      <c r="K539" s="755">
        <f t="shared" si="89"/>
        <v>0</v>
      </c>
      <c r="Q539" s="714">
        <f t="shared" si="90"/>
        <v>0</v>
      </c>
      <c r="S539" s="599">
        <f t="shared" si="91"/>
        <v>0</v>
      </c>
      <c r="T539" s="599">
        <f t="shared" si="92"/>
        <v>0</v>
      </c>
      <c r="U539" s="599">
        <f t="shared" si="93"/>
        <v>0</v>
      </c>
      <c r="V539" s="599">
        <f t="shared" si="94"/>
        <v>0</v>
      </c>
      <c r="W539" s="599">
        <f t="shared" si="95"/>
        <v>0</v>
      </c>
      <c r="X539" s="599">
        <f t="shared" si="96"/>
        <v>0</v>
      </c>
      <c r="Y539" s="599">
        <f t="shared" si="97"/>
        <v>0</v>
      </c>
      <c r="Z539" s="599">
        <f t="shared" si="98"/>
        <v>0</v>
      </c>
    </row>
    <row r="540" spans="1:26">
      <c r="A540" s="752" t="str">
        <f t="shared" si="99"/>
        <v/>
      </c>
      <c r="K540" s="755">
        <f t="shared" si="89"/>
        <v>0</v>
      </c>
      <c r="Q540" s="714">
        <f t="shared" si="90"/>
        <v>0</v>
      </c>
      <c r="S540" s="599">
        <f t="shared" si="91"/>
        <v>0</v>
      </c>
      <c r="T540" s="599">
        <f t="shared" si="92"/>
        <v>0</v>
      </c>
      <c r="U540" s="599">
        <f t="shared" si="93"/>
        <v>0</v>
      </c>
      <c r="V540" s="599">
        <f t="shared" si="94"/>
        <v>0</v>
      </c>
      <c r="W540" s="599">
        <f t="shared" si="95"/>
        <v>0</v>
      </c>
      <c r="X540" s="599">
        <f t="shared" si="96"/>
        <v>0</v>
      </c>
      <c r="Y540" s="599">
        <f t="shared" si="97"/>
        <v>0</v>
      </c>
      <c r="Z540" s="599">
        <f t="shared" si="98"/>
        <v>0</v>
      </c>
    </row>
    <row r="541" spans="1:26">
      <c r="A541" s="752" t="str">
        <f t="shared" si="99"/>
        <v/>
      </c>
      <c r="K541" s="755">
        <f t="shared" si="89"/>
        <v>0</v>
      </c>
      <c r="Q541" s="714">
        <f t="shared" si="90"/>
        <v>0</v>
      </c>
      <c r="S541" s="599">
        <f t="shared" si="91"/>
        <v>0</v>
      </c>
      <c r="T541" s="599">
        <f t="shared" si="92"/>
        <v>0</v>
      </c>
      <c r="U541" s="599">
        <f t="shared" si="93"/>
        <v>0</v>
      </c>
      <c r="V541" s="599">
        <f t="shared" si="94"/>
        <v>0</v>
      </c>
      <c r="W541" s="599">
        <f t="shared" si="95"/>
        <v>0</v>
      </c>
      <c r="X541" s="599">
        <f t="shared" si="96"/>
        <v>0</v>
      </c>
      <c r="Y541" s="599">
        <f t="shared" si="97"/>
        <v>0</v>
      </c>
      <c r="Z541" s="599">
        <f t="shared" si="98"/>
        <v>0</v>
      </c>
    </row>
    <row r="542" spans="1:26">
      <c r="A542" s="752" t="str">
        <f t="shared" si="99"/>
        <v/>
      </c>
      <c r="K542" s="755">
        <f t="shared" si="89"/>
        <v>0</v>
      </c>
      <c r="Q542" s="714">
        <f t="shared" si="90"/>
        <v>0</v>
      </c>
      <c r="S542" s="599">
        <f t="shared" si="91"/>
        <v>0</v>
      </c>
      <c r="T542" s="599">
        <f t="shared" si="92"/>
        <v>0</v>
      </c>
      <c r="U542" s="599">
        <f t="shared" si="93"/>
        <v>0</v>
      </c>
      <c r="V542" s="599">
        <f t="shared" si="94"/>
        <v>0</v>
      </c>
      <c r="W542" s="599">
        <f t="shared" si="95"/>
        <v>0</v>
      </c>
      <c r="X542" s="599">
        <f t="shared" si="96"/>
        <v>0</v>
      </c>
      <c r="Y542" s="599">
        <f t="shared" si="97"/>
        <v>0</v>
      </c>
      <c r="Z542" s="599">
        <f t="shared" si="98"/>
        <v>0</v>
      </c>
    </row>
    <row r="543" spans="1:26">
      <c r="A543" s="752" t="str">
        <f t="shared" si="99"/>
        <v/>
      </c>
      <c r="K543" s="755">
        <f t="shared" si="89"/>
        <v>0</v>
      </c>
      <c r="Q543" s="714">
        <f t="shared" si="90"/>
        <v>0</v>
      </c>
      <c r="S543" s="599">
        <f t="shared" si="91"/>
        <v>0</v>
      </c>
      <c r="T543" s="599">
        <f t="shared" si="92"/>
        <v>0</v>
      </c>
      <c r="U543" s="599">
        <f t="shared" si="93"/>
        <v>0</v>
      </c>
      <c r="V543" s="599">
        <f t="shared" si="94"/>
        <v>0</v>
      </c>
      <c r="W543" s="599">
        <f t="shared" si="95"/>
        <v>0</v>
      </c>
      <c r="X543" s="599">
        <f t="shared" si="96"/>
        <v>0</v>
      </c>
      <c r="Y543" s="599">
        <f t="shared" si="97"/>
        <v>0</v>
      </c>
      <c r="Z543" s="599">
        <f t="shared" si="98"/>
        <v>0</v>
      </c>
    </row>
    <row r="544" spans="1:26">
      <c r="A544" s="752" t="str">
        <f t="shared" si="99"/>
        <v/>
      </c>
      <c r="K544" s="755">
        <f t="shared" si="89"/>
        <v>0</v>
      </c>
      <c r="Q544" s="714">
        <f t="shared" si="90"/>
        <v>0</v>
      </c>
      <c r="S544" s="599">
        <f t="shared" si="91"/>
        <v>0</v>
      </c>
      <c r="T544" s="599">
        <f t="shared" si="92"/>
        <v>0</v>
      </c>
      <c r="U544" s="599">
        <f t="shared" si="93"/>
        <v>0</v>
      </c>
      <c r="V544" s="599">
        <f t="shared" si="94"/>
        <v>0</v>
      </c>
      <c r="W544" s="599">
        <f t="shared" si="95"/>
        <v>0</v>
      </c>
      <c r="X544" s="599">
        <f t="shared" si="96"/>
        <v>0</v>
      </c>
      <c r="Y544" s="599">
        <f t="shared" si="97"/>
        <v>0</v>
      </c>
      <c r="Z544" s="599">
        <f t="shared" si="98"/>
        <v>0</v>
      </c>
    </row>
    <row r="545" spans="1:26">
      <c r="A545" s="752" t="str">
        <f t="shared" si="99"/>
        <v/>
      </c>
      <c r="K545" s="755">
        <f t="shared" si="89"/>
        <v>0</v>
      </c>
      <c r="Q545" s="714">
        <f t="shared" si="90"/>
        <v>0</v>
      </c>
      <c r="S545" s="599">
        <f t="shared" si="91"/>
        <v>0</v>
      </c>
      <c r="T545" s="599">
        <f t="shared" si="92"/>
        <v>0</v>
      </c>
      <c r="U545" s="599">
        <f t="shared" si="93"/>
        <v>0</v>
      </c>
      <c r="V545" s="599">
        <f t="shared" si="94"/>
        <v>0</v>
      </c>
      <c r="W545" s="599">
        <f t="shared" si="95"/>
        <v>0</v>
      </c>
      <c r="X545" s="599">
        <f t="shared" si="96"/>
        <v>0</v>
      </c>
      <c r="Y545" s="599">
        <f t="shared" si="97"/>
        <v>0</v>
      </c>
      <c r="Z545" s="599">
        <f t="shared" si="98"/>
        <v>0</v>
      </c>
    </row>
    <row r="546" spans="1:26">
      <c r="A546" s="752" t="str">
        <f t="shared" si="99"/>
        <v/>
      </c>
      <c r="K546" s="755">
        <f t="shared" si="89"/>
        <v>0</v>
      </c>
      <c r="Q546" s="714">
        <f t="shared" si="90"/>
        <v>0</v>
      </c>
      <c r="S546" s="599">
        <f t="shared" si="91"/>
        <v>0</v>
      </c>
      <c r="T546" s="599">
        <f t="shared" si="92"/>
        <v>0</v>
      </c>
      <c r="U546" s="599">
        <f t="shared" si="93"/>
        <v>0</v>
      </c>
      <c r="V546" s="599">
        <f t="shared" si="94"/>
        <v>0</v>
      </c>
      <c r="W546" s="599">
        <f t="shared" si="95"/>
        <v>0</v>
      </c>
      <c r="X546" s="599">
        <f t="shared" si="96"/>
        <v>0</v>
      </c>
      <c r="Y546" s="599">
        <f t="shared" si="97"/>
        <v>0</v>
      </c>
      <c r="Z546" s="599">
        <f t="shared" si="98"/>
        <v>0</v>
      </c>
    </row>
    <row r="547" spans="1:26">
      <c r="A547" s="752" t="str">
        <f t="shared" si="99"/>
        <v/>
      </c>
      <c r="K547" s="755">
        <f t="shared" si="89"/>
        <v>0</v>
      </c>
      <c r="Q547" s="714">
        <f t="shared" si="90"/>
        <v>0</v>
      </c>
      <c r="S547" s="599">
        <f t="shared" si="91"/>
        <v>0</v>
      </c>
      <c r="T547" s="599">
        <f t="shared" si="92"/>
        <v>0</v>
      </c>
      <c r="U547" s="599">
        <f t="shared" si="93"/>
        <v>0</v>
      </c>
      <c r="V547" s="599">
        <f t="shared" si="94"/>
        <v>0</v>
      </c>
      <c r="W547" s="599">
        <f t="shared" si="95"/>
        <v>0</v>
      </c>
      <c r="X547" s="599">
        <f t="shared" si="96"/>
        <v>0</v>
      </c>
      <c r="Y547" s="599">
        <f t="shared" si="97"/>
        <v>0</v>
      </c>
      <c r="Z547" s="599">
        <f t="shared" si="98"/>
        <v>0</v>
      </c>
    </row>
    <row r="548" spans="1:26">
      <c r="A548" s="752" t="str">
        <f t="shared" si="99"/>
        <v/>
      </c>
      <c r="K548" s="755">
        <f t="shared" si="89"/>
        <v>0</v>
      </c>
      <c r="Q548" s="714">
        <f t="shared" si="90"/>
        <v>0</v>
      </c>
      <c r="S548" s="599">
        <f t="shared" si="91"/>
        <v>0</v>
      </c>
      <c r="T548" s="599">
        <f t="shared" si="92"/>
        <v>0</v>
      </c>
      <c r="U548" s="599">
        <f t="shared" si="93"/>
        <v>0</v>
      </c>
      <c r="V548" s="599">
        <f t="shared" si="94"/>
        <v>0</v>
      </c>
      <c r="W548" s="599">
        <f t="shared" si="95"/>
        <v>0</v>
      </c>
      <c r="X548" s="599">
        <f t="shared" si="96"/>
        <v>0</v>
      </c>
      <c r="Y548" s="599">
        <f t="shared" si="97"/>
        <v>0</v>
      </c>
      <c r="Z548" s="599">
        <f t="shared" si="98"/>
        <v>0</v>
      </c>
    </row>
    <row r="549" spans="1:26">
      <c r="A549" s="752" t="str">
        <f t="shared" si="99"/>
        <v/>
      </c>
      <c r="K549" s="755">
        <f t="shared" si="89"/>
        <v>0</v>
      </c>
      <c r="Q549" s="714">
        <f t="shared" si="90"/>
        <v>0</v>
      </c>
      <c r="S549" s="599">
        <f t="shared" si="91"/>
        <v>0</v>
      </c>
      <c r="T549" s="599">
        <f t="shared" si="92"/>
        <v>0</v>
      </c>
      <c r="U549" s="599">
        <f t="shared" si="93"/>
        <v>0</v>
      </c>
      <c r="V549" s="599">
        <f t="shared" si="94"/>
        <v>0</v>
      </c>
      <c r="W549" s="599">
        <f t="shared" si="95"/>
        <v>0</v>
      </c>
      <c r="X549" s="599">
        <f t="shared" si="96"/>
        <v>0</v>
      </c>
      <c r="Y549" s="599">
        <f t="shared" si="97"/>
        <v>0</v>
      </c>
      <c r="Z549" s="599">
        <f t="shared" si="98"/>
        <v>0</v>
      </c>
    </row>
    <row r="550" spans="1:26">
      <c r="A550" s="752" t="str">
        <f t="shared" si="99"/>
        <v/>
      </c>
      <c r="K550" s="755">
        <f t="shared" si="89"/>
        <v>0</v>
      </c>
      <c r="Q550" s="714">
        <f t="shared" si="90"/>
        <v>0</v>
      </c>
      <c r="S550" s="599">
        <f t="shared" si="91"/>
        <v>0</v>
      </c>
      <c r="T550" s="599">
        <f t="shared" si="92"/>
        <v>0</v>
      </c>
      <c r="U550" s="599">
        <f t="shared" si="93"/>
        <v>0</v>
      </c>
      <c r="V550" s="599">
        <f t="shared" si="94"/>
        <v>0</v>
      </c>
      <c r="W550" s="599">
        <f t="shared" si="95"/>
        <v>0</v>
      </c>
      <c r="X550" s="599">
        <f t="shared" si="96"/>
        <v>0</v>
      </c>
      <c r="Y550" s="599">
        <f t="shared" si="97"/>
        <v>0</v>
      </c>
      <c r="Z550" s="599">
        <f t="shared" si="98"/>
        <v>0</v>
      </c>
    </row>
    <row r="551" spans="1:26">
      <c r="A551" s="752" t="str">
        <f t="shared" si="99"/>
        <v/>
      </c>
      <c r="K551" s="755">
        <f t="shared" si="89"/>
        <v>0</v>
      </c>
      <c r="Q551" s="714">
        <f t="shared" si="90"/>
        <v>0</v>
      </c>
      <c r="S551" s="599">
        <f t="shared" si="91"/>
        <v>0</v>
      </c>
      <c r="T551" s="599">
        <f t="shared" si="92"/>
        <v>0</v>
      </c>
      <c r="U551" s="599">
        <f t="shared" si="93"/>
        <v>0</v>
      </c>
      <c r="V551" s="599">
        <f t="shared" si="94"/>
        <v>0</v>
      </c>
      <c r="W551" s="599">
        <f t="shared" si="95"/>
        <v>0</v>
      </c>
      <c r="X551" s="599">
        <f t="shared" si="96"/>
        <v>0</v>
      </c>
      <c r="Y551" s="599">
        <f t="shared" si="97"/>
        <v>0</v>
      </c>
      <c r="Z551" s="599">
        <f t="shared" si="98"/>
        <v>0</v>
      </c>
    </row>
    <row r="552" spans="1:26">
      <c r="A552" s="752" t="str">
        <f t="shared" si="99"/>
        <v/>
      </c>
      <c r="K552" s="755">
        <f t="shared" si="89"/>
        <v>0</v>
      </c>
      <c r="Q552" s="714">
        <f t="shared" si="90"/>
        <v>0</v>
      </c>
      <c r="S552" s="599">
        <f t="shared" si="91"/>
        <v>0</v>
      </c>
      <c r="T552" s="599">
        <f t="shared" si="92"/>
        <v>0</v>
      </c>
      <c r="U552" s="599">
        <f t="shared" si="93"/>
        <v>0</v>
      </c>
      <c r="V552" s="599">
        <f t="shared" si="94"/>
        <v>0</v>
      </c>
      <c r="W552" s="599">
        <f t="shared" si="95"/>
        <v>0</v>
      </c>
      <c r="X552" s="599">
        <f t="shared" si="96"/>
        <v>0</v>
      </c>
      <c r="Y552" s="599">
        <f t="shared" si="97"/>
        <v>0</v>
      </c>
      <c r="Z552" s="599">
        <f t="shared" si="98"/>
        <v>0</v>
      </c>
    </row>
    <row r="553" spans="1:26">
      <c r="A553" s="752" t="str">
        <f t="shared" si="99"/>
        <v/>
      </c>
      <c r="K553" s="755">
        <f t="shared" si="89"/>
        <v>0</v>
      </c>
      <c r="Q553" s="714">
        <f t="shared" si="90"/>
        <v>0</v>
      </c>
      <c r="S553" s="599">
        <f t="shared" si="91"/>
        <v>0</v>
      </c>
      <c r="T553" s="599">
        <f t="shared" si="92"/>
        <v>0</v>
      </c>
      <c r="U553" s="599">
        <f t="shared" si="93"/>
        <v>0</v>
      </c>
      <c r="V553" s="599">
        <f t="shared" si="94"/>
        <v>0</v>
      </c>
      <c r="W553" s="599">
        <f t="shared" si="95"/>
        <v>0</v>
      </c>
      <c r="X553" s="599">
        <f t="shared" si="96"/>
        <v>0</v>
      </c>
      <c r="Y553" s="599">
        <f t="shared" si="97"/>
        <v>0</v>
      </c>
      <c r="Z553" s="599">
        <f t="shared" si="98"/>
        <v>0</v>
      </c>
    </row>
    <row r="554" spans="1:26">
      <c r="A554" s="752" t="str">
        <f t="shared" si="99"/>
        <v/>
      </c>
      <c r="K554" s="755">
        <f t="shared" si="89"/>
        <v>0</v>
      </c>
      <c r="Q554" s="714">
        <f t="shared" si="90"/>
        <v>0</v>
      </c>
      <c r="S554" s="599">
        <f t="shared" si="91"/>
        <v>0</v>
      </c>
      <c r="T554" s="599">
        <f t="shared" si="92"/>
        <v>0</v>
      </c>
      <c r="U554" s="599">
        <f t="shared" si="93"/>
        <v>0</v>
      </c>
      <c r="V554" s="599">
        <f t="shared" si="94"/>
        <v>0</v>
      </c>
      <c r="W554" s="599">
        <f t="shared" si="95"/>
        <v>0</v>
      </c>
      <c r="X554" s="599">
        <f t="shared" si="96"/>
        <v>0</v>
      </c>
      <c r="Y554" s="599">
        <f t="shared" si="97"/>
        <v>0</v>
      </c>
      <c r="Z554" s="599">
        <f t="shared" si="98"/>
        <v>0</v>
      </c>
    </row>
    <row r="555" spans="1:26">
      <c r="A555" s="752" t="str">
        <f t="shared" si="99"/>
        <v/>
      </c>
      <c r="K555" s="755">
        <f t="shared" si="89"/>
        <v>0</v>
      </c>
      <c r="Q555" s="714">
        <f t="shared" si="90"/>
        <v>0</v>
      </c>
      <c r="S555" s="599">
        <f t="shared" si="91"/>
        <v>0</v>
      </c>
      <c r="T555" s="599">
        <f t="shared" si="92"/>
        <v>0</v>
      </c>
      <c r="U555" s="599">
        <f t="shared" si="93"/>
        <v>0</v>
      </c>
      <c r="V555" s="599">
        <f t="shared" si="94"/>
        <v>0</v>
      </c>
      <c r="W555" s="599">
        <f t="shared" si="95"/>
        <v>0</v>
      </c>
      <c r="X555" s="599">
        <f t="shared" si="96"/>
        <v>0</v>
      </c>
      <c r="Y555" s="599">
        <f t="shared" si="97"/>
        <v>0</v>
      </c>
      <c r="Z555" s="599">
        <f t="shared" si="98"/>
        <v>0</v>
      </c>
    </row>
    <row r="556" spans="1:26">
      <c r="A556" s="752" t="str">
        <f t="shared" si="99"/>
        <v/>
      </c>
      <c r="K556" s="755">
        <f t="shared" si="89"/>
        <v>0</v>
      </c>
      <c r="Q556" s="714">
        <f t="shared" si="90"/>
        <v>0</v>
      </c>
      <c r="S556" s="599">
        <f t="shared" si="91"/>
        <v>0</v>
      </c>
      <c r="T556" s="599">
        <f t="shared" si="92"/>
        <v>0</v>
      </c>
      <c r="U556" s="599">
        <f t="shared" si="93"/>
        <v>0</v>
      </c>
      <c r="V556" s="599">
        <f t="shared" si="94"/>
        <v>0</v>
      </c>
      <c r="W556" s="599">
        <f t="shared" si="95"/>
        <v>0</v>
      </c>
      <c r="X556" s="599">
        <f t="shared" si="96"/>
        <v>0</v>
      </c>
      <c r="Y556" s="599">
        <f t="shared" si="97"/>
        <v>0</v>
      </c>
      <c r="Z556" s="599">
        <f t="shared" si="98"/>
        <v>0</v>
      </c>
    </row>
    <row r="557" spans="1:26">
      <c r="A557" s="752" t="str">
        <f t="shared" si="99"/>
        <v/>
      </c>
      <c r="K557" s="755">
        <f t="shared" si="89"/>
        <v>0</v>
      </c>
      <c r="Q557" s="714">
        <f t="shared" si="90"/>
        <v>0</v>
      </c>
      <c r="S557" s="599">
        <f t="shared" si="91"/>
        <v>0</v>
      </c>
      <c r="T557" s="599">
        <f t="shared" si="92"/>
        <v>0</v>
      </c>
      <c r="U557" s="599">
        <f t="shared" si="93"/>
        <v>0</v>
      </c>
      <c r="V557" s="599">
        <f t="shared" si="94"/>
        <v>0</v>
      </c>
      <c r="W557" s="599">
        <f t="shared" si="95"/>
        <v>0</v>
      </c>
      <c r="X557" s="599">
        <f t="shared" si="96"/>
        <v>0</v>
      </c>
      <c r="Y557" s="599">
        <f t="shared" si="97"/>
        <v>0</v>
      </c>
      <c r="Z557" s="599">
        <f t="shared" si="98"/>
        <v>0</v>
      </c>
    </row>
    <row r="558" spans="1:26">
      <c r="A558" s="752" t="str">
        <f t="shared" si="99"/>
        <v/>
      </c>
      <c r="K558" s="755">
        <f t="shared" si="89"/>
        <v>0</v>
      </c>
      <c r="Q558" s="714">
        <f t="shared" si="90"/>
        <v>0</v>
      </c>
      <c r="S558" s="599">
        <f t="shared" si="91"/>
        <v>0</v>
      </c>
      <c r="T558" s="599">
        <f t="shared" si="92"/>
        <v>0</v>
      </c>
      <c r="U558" s="599">
        <f t="shared" si="93"/>
        <v>0</v>
      </c>
      <c r="V558" s="599">
        <f t="shared" si="94"/>
        <v>0</v>
      </c>
      <c r="W558" s="599">
        <f t="shared" si="95"/>
        <v>0</v>
      </c>
      <c r="X558" s="599">
        <f t="shared" si="96"/>
        <v>0</v>
      </c>
      <c r="Y558" s="599">
        <f t="shared" si="97"/>
        <v>0</v>
      </c>
      <c r="Z558" s="599">
        <f t="shared" si="98"/>
        <v>0</v>
      </c>
    </row>
    <row r="559" spans="1:26">
      <c r="A559" s="752" t="str">
        <f t="shared" si="99"/>
        <v/>
      </c>
      <c r="K559" s="755">
        <f t="shared" si="89"/>
        <v>0</v>
      </c>
      <c r="Q559" s="714">
        <f t="shared" si="90"/>
        <v>0</v>
      </c>
      <c r="S559" s="599">
        <f t="shared" si="91"/>
        <v>0</v>
      </c>
      <c r="T559" s="599">
        <f t="shared" si="92"/>
        <v>0</v>
      </c>
      <c r="U559" s="599">
        <f t="shared" si="93"/>
        <v>0</v>
      </c>
      <c r="V559" s="599">
        <f t="shared" si="94"/>
        <v>0</v>
      </c>
      <c r="W559" s="599">
        <f t="shared" si="95"/>
        <v>0</v>
      </c>
      <c r="X559" s="599">
        <f t="shared" si="96"/>
        <v>0</v>
      </c>
      <c r="Y559" s="599">
        <f t="shared" si="97"/>
        <v>0</v>
      </c>
      <c r="Z559" s="599">
        <f t="shared" si="98"/>
        <v>0</v>
      </c>
    </row>
    <row r="560" spans="1:26">
      <c r="A560" s="752" t="str">
        <f t="shared" si="99"/>
        <v/>
      </c>
      <c r="K560" s="755">
        <f t="shared" si="89"/>
        <v>0</v>
      </c>
      <c r="Q560" s="714">
        <f t="shared" si="90"/>
        <v>0</v>
      </c>
      <c r="S560" s="599">
        <f t="shared" si="91"/>
        <v>0</v>
      </c>
      <c r="T560" s="599">
        <f t="shared" si="92"/>
        <v>0</v>
      </c>
      <c r="U560" s="599">
        <f t="shared" si="93"/>
        <v>0</v>
      </c>
      <c r="V560" s="599">
        <f t="shared" si="94"/>
        <v>0</v>
      </c>
      <c r="W560" s="599">
        <f t="shared" si="95"/>
        <v>0</v>
      </c>
      <c r="X560" s="599">
        <f t="shared" si="96"/>
        <v>0</v>
      </c>
      <c r="Y560" s="599">
        <f t="shared" si="97"/>
        <v>0</v>
      </c>
      <c r="Z560" s="599">
        <f t="shared" si="98"/>
        <v>0</v>
      </c>
    </row>
    <row r="561" spans="1:26">
      <c r="A561" s="752" t="str">
        <f t="shared" si="99"/>
        <v/>
      </c>
      <c r="K561" s="755">
        <f t="shared" si="89"/>
        <v>0</v>
      </c>
      <c r="Q561" s="714">
        <f t="shared" si="90"/>
        <v>0</v>
      </c>
      <c r="S561" s="599">
        <f t="shared" si="91"/>
        <v>0</v>
      </c>
      <c r="T561" s="599">
        <f t="shared" si="92"/>
        <v>0</v>
      </c>
      <c r="U561" s="599">
        <f t="shared" si="93"/>
        <v>0</v>
      </c>
      <c r="V561" s="599">
        <f t="shared" si="94"/>
        <v>0</v>
      </c>
      <c r="W561" s="599">
        <f t="shared" si="95"/>
        <v>0</v>
      </c>
      <c r="X561" s="599">
        <f t="shared" si="96"/>
        <v>0</v>
      </c>
      <c r="Y561" s="599">
        <f t="shared" si="97"/>
        <v>0</v>
      </c>
      <c r="Z561" s="599">
        <f t="shared" si="98"/>
        <v>0</v>
      </c>
    </row>
    <row r="562" spans="1:26">
      <c r="A562" s="752" t="str">
        <f t="shared" si="99"/>
        <v/>
      </c>
      <c r="K562" s="755">
        <f t="shared" si="89"/>
        <v>0</v>
      </c>
      <c r="Q562" s="714">
        <f t="shared" si="90"/>
        <v>0</v>
      </c>
      <c r="S562" s="599">
        <f t="shared" si="91"/>
        <v>0</v>
      </c>
      <c r="T562" s="599">
        <f t="shared" si="92"/>
        <v>0</v>
      </c>
      <c r="U562" s="599">
        <f t="shared" si="93"/>
        <v>0</v>
      </c>
      <c r="V562" s="599">
        <f t="shared" si="94"/>
        <v>0</v>
      </c>
      <c r="W562" s="599">
        <f t="shared" si="95"/>
        <v>0</v>
      </c>
      <c r="X562" s="599">
        <f t="shared" si="96"/>
        <v>0</v>
      </c>
      <c r="Y562" s="599">
        <f t="shared" si="97"/>
        <v>0</v>
      </c>
      <c r="Z562" s="599">
        <f t="shared" si="98"/>
        <v>0</v>
      </c>
    </row>
    <row r="563" spans="1:26">
      <c r="A563" s="752" t="str">
        <f t="shared" si="99"/>
        <v/>
      </c>
      <c r="K563" s="755">
        <f t="shared" si="89"/>
        <v>0</v>
      </c>
      <c r="Q563" s="714">
        <f t="shared" si="90"/>
        <v>0</v>
      </c>
      <c r="S563" s="599">
        <f t="shared" si="91"/>
        <v>0</v>
      </c>
      <c r="T563" s="599">
        <f t="shared" si="92"/>
        <v>0</v>
      </c>
      <c r="U563" s="599">
        <f t="shared" si="93"/>
        <v>0</v>
      </c>
      <c r="V563" s="599">
        <f t="shared" si="94"/>
        <v>0</v>
      </c>
      <c r="W563" s="599">
        <f t="shared" si="95"/>
        <v>0</v>
      </c>
      <c r="X563" s="599">
        <f t="shared" si="96"/>
        <v>0</v>
      </c>
      <c r="Y563" s="599">
        <f t="shared" si="97"/>
        <v>0</v>
      </c>
      <c r="Z563" s="599">
        <f t="shared" si="98"/>
        <v>0</v>
      </c>
    </row>
    <row r="564" spans="1:26">
      <c r="A564" s="752" t="str">
        <f t="shared" si="99"/>
        <v/>
      </c>
      <c r="K564" s="755">
        <f t="shared" si="89"/>
        <v>0</v>
      </c>
      <c r="Q564" s="714">
        <f t="shared" si="90"/>
        <v>0</v>
      </c>
      <c r="S564" s="599">
        <f t="shared" si="91"/>
        <v>0</v>
      </c>
      <c r="T564" s="599">
        <f t="shared" si="92"/>
        <v>0</v>
      </c>
      <c r="U564" s="599">
        <f t="shared" si="93"/>
        <v>0</v>
      </c>
      <c r="V564" s="599">
        <f t="shared" si="94"/>
        <v>0</v>
      </c>
      <c r="W564" s="599">
        <f t="shared" si="95"/>
        <v>0</v>
      </c>
      <c r="X564" s="599">
        <f t="shared" si="96"/>
        <v>0</v>
      </c>
      <c r="Y564" s="599">
        <f t="shared" si="97"/>
        <v>0</v>
      </c>
      <c r="Z564" s="599">
        <f t="shared" si="98"/>
        <v>0</v>
      </c>
    </row>
    <row r="565" spans="1:26">
      <c r="A565" s="752" t="str">
        <f t="shared" si="99"/>
        <v/>
      </c>
      <c r="K565" s="755">
        <f t="shared" si="89"/>
        <v>0</v>
      </c>
      <c r="Q565" s="714">
        <f t="shared" si="90"/>
        <v>0</v>
      </c>
      <c r="S565" s="599">
        <f t="shared" si="91"/>
        <v>0</v>
      </c>
      <c r="T565" s="599">
        <f t="shared" si="92"/>
        <v>0</v>
      </c>
      <c r="U565" s="599">
        <f t="shared" si="93"/>
        <v>0</v>
      </c>
      <c r="V565" s="599">
        <f t="shared" si="94"/>
        <v>0</v>
      </c>
      <c r="W565" s="599">
        <f t="shared" si="95"/>
        <v>0</v>
      </c>
      <c r="X565" s="599">
        <f t="shared" si="96"/>
        <v>0</v>
      </c>
      <c r="Y565" s="599">
        <f t="shared" si="97"/>
        <v>0</v>
      </c>
      <c r="Z565" s="599">
        <f t="shared" si="98"/>
        <v>0</v>
      </c>
    </row>
    <row r="566" spans="1:26">
      <c r="A566" s="752" t="str">
        <f t="shared" si="99"/>
        <v/>
      </c>
      <c r="K566" s="755">
        <f t="shared" si="89"/>
        <v>0</v>
      </c>
      <c r="Q566" s="714">
        <f t="shared" si="90"/>
        <v>0</v>
      </c>
      <c r="S566" s="599">
        <f t="shared" si="91"/>
        <v>0</v>
      </c>
      <c r="T566" s="599">
        <f t="shared" si="92"/>
        <v>0</v>
      </c>
      <c r="U566" s="599">
        <f t="shared" si="93"/>
        <v>0</v>
      </c>
      <c r="V566" s="599">
        <f t="shared" si="94"/>
        <v>0</v>
      </c>
      <c r="W566" s="599">
        <f t="shared" si="95"/>
        <v>0</v>
      </c>
      <c r="X566" s="599">
        <f t="shared" si="96"/>
        <v>0</v>
      </c>
      <c r="Y566" s="599">
        <f t="shared" si="97"/>
        <v>0</v>
      </c>
      <c r="Z566" s="599">
        <f t="shared" si="98"/>
        <v>0</v>
      </c>
    </row>
    <row r="567" spans="1:26">
      <c r="A567" s="752" t="str">
        <f t="shared" si="99"/>
        <v/>
      </c>
      <c r="K567" s="755">
        <f t="shared" si="89"/>
        <v>0</v>
      </c>
      <c r="Q567" s="714">
        <f t="shared" si="90"/>
        <v>0</v>
      </c>
      <c r="S567" s="599">
        <f t="shared" si="91"/>
        <v>0</v>
      </c>
      <c r="T567" s="599">
        <f t="shared" si="92"/>
        <v>0</v>
      </c>
      <c r="U567" s="599">
        <f t="shared" si="93"/>
        <v>0</v>
      </c>
      <c r="V567" s="599">
        <f t="shared" si="94"/>
        <v>0</v>
      </c>
      <c r="W567" s="599">
        <f t="shared" si="95"/>
        <v>0</v>
      </c>
      <c r="X567" s="599">
        <f t="shared" si="96"/>
        <v>0</v>
      </c>
      <c r="Y567" s="599">
        <f t="shared" si="97"/>
        <v>0</v>
      </c>
      <c r="Z567" s="599">
        <f t="shared" si="98"/>
        <v>0</v>
      </c>
    </row>
    <row r="568" spans="1:26">
      <c r="A568" s="752" t="str">
        <f t="shared" si="99"/>
        <v/>
      </c>
      <c r="K568" s="755">
        <f t="shared" si="89"/>
        <v>0</v>
      </c>
      <c r="Q568" s="714">
        <f t="shared" si="90"/>
        <v>0</v>
      </c>
      <c r="S568" s="599">
        <f t="shared" si="91"/>
        <v>0</v>
      </c>
      <c r="T568" s="599">
        <f t="shared" si="92"/>
        <v>0</v>
      </c>
      <c r="U568" s="599">
        <f t="shared" si="93"/>
        <v>0</v>
      </c>
      <c r="V568" s="599">
        <f t="shared" si="94"/>
        <v>0</v>
      </c>
      <c r="W568" s="599">
        <f t="shared" si="95"/>
        <v>0</v>
      </c>
      <c r="X568" s="599">
        <f t="shared" si="96"/>
        <v>0</v>
      </c>
      <c r="Y568" s="599">
        <f t="shared" si="97"/>
        <v>0</v>
      </c>
      <c r="Z568" s="599">
        <f t="shared" si="98"/>
        <v>0</v>
      </c>
    </row>
    <row r="569" spans="1:26">
      <c r="A569" s="752" t="str">
        <f t="shared" si="99"/>
        <v/>
      </c>
      <c r="K569" s="755">
        <f t="shared" si="89"/>
        <v>0</v>
      </c>
      <c r="Q569" s="714">
        <f t="shared" si="90"/>
        <v>0</v>
      </c>
      <c r="S569" s="599">
        <f t="shared" si="91"/>
        <v>0</v>
      </c>
      <c r="T569" s="599">
        <f t="shared" si="92"/>
        <v>0</v>
      </c>
      <c r="U569" s="599">
        <f t="shared" si="93"/>
        <v>0</v>
      </c>
      <c r="V569" s="599">
        <f t="shared" si="94"/>
        <v>0</v>
      </c>
      <c r="W569" s="599">
        <f t="shared" si="95"/>
        <v>0</v>
      </c>
      <c r="X569" s="599">
        <f t="shared" si="96"/>
        <v>0</v>
      </c>
      <c r="Y569" s="599">
        <f t="shared" si="97"/>
        <v>0</v>
      </c>
      <c r="Z569" s="599">
        <f t="shared" si="98"/>
        <v>0</v>
      </c>
    </row>
    <row r="570" spans="1:26">
      <c r="A570" s="752" t="str">
        <f t="shared" si="99"/>
        <v/>
      </c>
      <c r="K570" s="755">
        <f t="shared" si="89"/>
        <v>0</v>
      </c>
      <c r="Q570" s="714">
        <f t="shared" si="90"/>
        <v>0</v>
      </c>
      <c r="S570" s="599">
        <f t="shared" si="91"/>
        <v>0</v>
      </c>
      <c r="T570" s="599">
        <f t="shared" si="92"/>
        <v>0</v>
      </c>
      <c r="U570" s="599">
        <f t="shared" si="93"/>
        <v>0</v>
      </c>
      <c r="V570" s="599">
        <f t="shared" si="94"/>
        <v>0</v>
      </c>
      <c r="W570" s="599">
        <f t="shared" si="95"/>
        <v>0</v>
      </c>
      <c r="X570" s="599">
        <f t="shared" si="96"/>
        <v>0</v>
      </c>
      <c r="Y570" s="599">
        <f t="shared" si="97"/>
        <v>0</v>
      </c>
      <c r="Z570" s="599">
        <f t="shared" si="98"/>
        <v>0</v>
      </c>
    </row>
    <row r="571" spans="1:26">
      <c r="A571" s="752" t="str">
        <f t="shared" si="99"/>
        <v/>
      </c>
      <c r="K571" s="755">
        <f t="shared" si="89"/>
        <v>0</v>
      </c>
      <c r="Q571" s="714">
        <f t="shared" si="90"/>
        <v>0</v>
      </c>
      <c r="S571" s="599">
        <f t="shared" si="91"/>
        <v>0</v>
      </c>
      <c r="T571" s="599">
        <f t="shared" si="92"/>
        <v>0</v>
      </c>
      <c r="U571" s="599">
        <f t="shared" si="93"/>
        <v>0</v>
      </c>
      <c r="V571" s="599">
        <f t="shared" si="94"/>
        <v>0</v>
      </c>
      <c r="W571" s="599">
        <f t="shared" si="95"/>
        <v>0</v>
      </c>
      <c r="X571" s="599">
        <f t="shared" si="96"/>
        <v>0</v>
      </c>
      <c r="Y571" s="599">
        <f t="shared" si="97"/>
        <v>0</v>
      </c>
      <c r="Z571" s="599">
        <f t="shared" si="98"/>
        <v>0</v>
      </c>
    </row>
    <row r="572" spans="1:26">
      <c r="A572" s="752" t="str">
        <f t="shared" si="99"/>
        <v/>
      </c>
      <c r="K572" s="755">
        <f t="shared" si="89"/>
        <v>0</v>
      </c>
      <c r="Q572" s="714">
        <f t="shared" si="90"/>
        <v>0</v>
      </c>
      <c r="S572" s="599">
        <f t="shared" si="91"/>
        <v>0</v>
      </c>
      <c r="T572" s="599">
        <f t="shared" si="92"/>
        <v>0</v>
      </c>
      <c r="U572" s="599">
        <f t="shared" si="93"/>
        <v>0</v>
      </c>
      <c r="V572" s="599">
        <f t="shared" si="94"/>
        <v>0</v>
      </c>
      <c r="W572" s="599">
        <f t="shared" si="95"/>
        <v>0</v>
      </c>
      <c r="X572" s="599">
        <f t="shared" si="96"/>
        <v>0</v>
      </c>
      <c r="Y572" s="599">
        <f t="shared" si="97"/>
        <v>0</v>
      </c>
      <c r="Z572" s="599">
        <f t="shared" si="98"/>
        <v>0</v>
      </c>
    </row>
    <row r="573" spans="1:26">
      <c r="A573" s="752" t="str">
        <f t="shared" si="99"/>
        <v/>
      </c>
      <c r="K573" s="755">
        <f t="shared" si="89"/>
        <v>0</v>
      </c>
      <c r="Q573" s="714">
        <f t="shared" si="90"/>
        <v>0</v>
      </c>
      <c r="S573" s="599">
        <f t="shared" si="91"/>
        <v>0</v>
      </c>
      <c r="T573" s="599">
        <f t="shared" si="92"/>
        <v>0</v>
      </c>
      <c r="U573" s="599">
        <f t="shared" si="93"/>
        <v>0</v>
      </c>
      <c r="V573" s="599">
        <f t="shared" si="94"/>
        <v>0</v>
      </c>
      <c r="W573" s="599">
        <f t="shared" si="95"/>
        <v>0</v>
      </c>
      <c r="X573" s="599">
        <f t="shared" si="96"/>
        <v>0</v>
      </c>
      <c r="Y573" s="599">
        <f t="shared" si="97"/>
        <v>0</v>
      </c>
      <c r="Z573" s="599">
        <f t="shared" si="98"/>
        <v>0</v>
      </c>
    </row>
    <row r="574" spans="1:26">
      <c r="A574" s="752" t="str">
        <f t="shared" si="99"/>
        <v/>
      </c>
      <c r="K574" s="755">
        <f t="shared" si="89"/>
        <v>0</v>
      </c>
      <c r="Q574" s="714">
        <f t="shared" si="90"/>
        <v>0</v>
      </c>
      <c r="S574" s="599">
        <f t="shared" si="91"/>
        <v>0</v>
      </c>
      <c r="T574" s="599">
        <f t="shared" si="92"/>
        <v>0</v>
      </c>
      <c r="U574" s="599">
        <f t="shared" si="93"/>
        <v>0</v>
      </c>
      <c r="V574" s="599">
        <f t="shared" si="94"/>
        <v>0</v>
      </c>
      <c r="W574" s="599">
        <f t="shared" si="95"/>
        <v>0</v>
      </c>
      <c r="X574" s="599">
        <f t="shared" si="96"/>
        <v>0</v>
      </c>
      <c r="Y574" s="599">
        <f t="shared" si="97"/>
        <v>0</v>
      </c>
      <c r="Z574" s="599">
        <f t="shared" si="98"/>
        <v>0</v>
      </c>
    </row>
    <row r="575" spans="1:26">
      <c r="A575" s="752" t="str">
        <f t="shared" si="99"/>
        <v/>
      </c>
      <c r="K575" s="755">
        <f t="shared" si="89"/>
        <v>0</v>
      </c>
      <c r="Q575" s="714">
        <f t="shared" si="90"/>
        <v>0</v>
      </c>
      <c r="S575" s="599">
        <f t="shared" si="91"/>
        <v>0</v>
      </c>
      <c r="T575" s="599">
        <f t="shared" si="92"/>
        <v>0</v>
      </c>
      <c r="U575" s="599">
        <f t="shared" si="93"/>
        <v>0</v>
      </c>
      <c r="V575" s="599">
        <f t="shared" si="94"/>
        <v>0</v>
      </c>
      <c r="W575" s="599">
        <f t="shared" si="95"/>
        <v>0</v>
      </c>
      <c r="X575" s="599">
        <f t="shared" si="96"/>
        <v>0</v>
      </c>
      <c r="Y575" s="599">
        <f t="shared" si="97"/>
        <v>0</v>
      </c>
      <c r="Z575" s="599">
        <f t="shared" si="98"/>
        <v>0</v>
      </c>
    </row>
    <row r="576" spans="1:26">
      <c r="A576" s="752" t="str">
        <f t="shared" si="99"/>
        <v/>
      </c>
      <c r="K576" s="755">
        <f t="shared" si="89"/>
        <v>0</v>
      </c>
      <c r="Q576" s="714">
        <f t="shared" si="90"/>
        <v>0</v>
      </c>
      <c r="S576" s="599">
        <f t="shared" si="91"/>
        <v>0</v>
      </c>
      <c r="T576" s="599">
        <f t="shared" si="92"/>
        <v>0</v>
      </c>
      <c r="U576" s="599">
        <f t="shared" si="93"/>
        <v>0</v>
      </c>
      <c r="V576" s="599">
        <f t="shared" si="94"/>
        <v>0</v>
      </c>
      <c r="W576" s="599">
        <f t="shared" si="95"/>
        <v>0</v>
      </c>
      <c r="X576" s="599">
        <f t="shared" si="96"/>
        <v>0</v>
      </c>
      <c r="Y576" s="599">
        <f t="shared" si="97"/>
        <v>0</v>
      </c>
      <c r="Z576" s="599">
        <f t="shared" si="98"/>
        <v>0</v>
      </c>
    </row>
    <row r="577" spans="1:26">
      <c r="A577" s="752" t="str">
        <f t="shared" si="99"/>
        <v/>
      </c>
      <c r="K577" s="755">
        <f t="shared" si="89"/>
        <v>0</v>
      </c>
      <c r="Q577" s="714">
        <f t="shared" si="90"/>
        <v>0</v>
      </c>
      <c r="S577" s="599">
        <f t="shared" si="91"/>
        <v>0</v>
      </c>
      <c r="T577" s="599">
        <f t="shared" si="92"/>
        <v>0</v>
      </c>
      <c r="U577" s="599">
        <f t="shared" si="93"/>
        <v>0</v>
      </c>
      <c r="V577" s="599">
        <f t="shared" si="94"/>
        <v>0</v>
      </c>
      <c r="W577" s="599">
        <f t="shared" si="95"/>
        <v>0</v>
      </c>
      <c r="X577" s="599">
        <f t="shared" si="96"/>
        <v>0</v>
      </c>
      <c r="Y577" s="599">
        <f t="shared" si="97"/>
        <v>0</v>
      </c>
      <c r="Z577" s="599">
        <f t="shared" si="98"/>
        <v>0</v>
      </c>
    </row>
    <row r="578" spans="1:26">
      <c r="A578" s="752" t="str">
        <f t="shared" si="99"/>
        <v/>
      </c>
      <c r="K578" s="755">
        <f t="shared" si="89"/>
        <v>0</v>
      </c>
      <c r="Q578" s="714">
        <f t="shared" si="90"/>
        <v>0</v>
      </c>
      <c r="S578" s="599">
        <f t="shared" si="91"/>
        <v>0</v>
      </c>
      <c r="T578" s="599">
        <f t="shared" si="92"/>
        <v>0</v>
      </c>
      <c r="U578" s="599">
        <f t="shared" si="93"/>
        <v>0</v>
      </c>
      <c r="V578" s="599">
        <f t="shared" si="94"/>
        <v>0</v>
      </c>
      <c r="W578" s="599">
        <f t="shared" si="95"/>
        <v>0</v>
      </c>
      <c r="X578" s="599">
        <f t="shared" si="96"/>
        <v>0</v>
      </c>
      <c r="Y578" s="599">
        <f t="shared" si="97"/>
        <v>0</v>
      </c>
      <c r="Z578" s="599">
        <f t="shared" si="98"/>
        <v>0</v>
      </c>
    </row>
    <row r="579" spans="1:26">
      <c r="A579" s="752" t="str">
        <f t="shared" si="99"/>
        <v/>
      </c>
      <c r="K579" s="755">
        <f t="shared" si="89"/>
        <v>0</v>
      </c>
      <c r="Q579" s="714">
        <f t="shared" si="90"/>
        <v>0</v>
      </c>
      <c r="S579" s="599">
        <f t="shared" si="91"/>
        <v>0</v>
      </c>
      <c r="T579" s="599">
        <f t="shared" si="92"/>
        <v>0</v>
      </c>
      <c r="U579" s="599">
        <f t="shared" si="93"/>
        <v>0</v>
      </c>
      <c r="V579" s="599">
        <f t="shared" si="94"/>
        <v>0</v>
      </c>
      <c r="W579" s="599">
        <f t="shared" si="95"/>
        <v>0</v>
      </c>
      <c r="X579" s="599">
        <f t="shared" si="96"/>
        <v>0</v>
      </c>
      <c r="Y579" s="599">
        <f t="shared" si="97"/>
        <v>0</v>
      </c>
      <c r="Z579" s="599">
        <f t="shared" si="98"/>
        <v>0</v>
      </c>
    </row>
    <row r="580" spans="1:26">
      <c r="A580" s="752" t="str">
        <f t="shared" si="99"/>
        <v/>
      </c>
      <c r="K580" s="755">
        <f t="shared" si="89"/>
        <v>0</v>
      </c>
      <c r="Q580" s="714">
        <f t="shared" si="90"/>
        <v>0</v>
      </c>
      <c r="S580" s="599">
        <f t="shared" si="91"/>
        <v>0</v>
      </c>
      <c r="T580" s="599">
        <f t="shared" si="92"/>
        <v>0</v>
      </c>
      <c r="U580" s="599">
        <f t="shared" si="93"/>
        <v>0</v>
      </c>
      <c r="V580" s="599">
        <f t="shared" si="94"/>
        <v>0</v>
      </c>
      <c r="W580" s="599">
        <f t="shared" si="95"/>
        <v>0</v>
      </c>
      <c r="X580" s="599">
        <f t="shared" si="96"/>
        <v>0</v>
      </c>
      <c r="Y580" s="599">
        <f t="shared" si="97"/>
        <v>0</v>
      </c>
      <c r="Z580" s="599">
        <f t="shared" si="98"/>
        <v>0</v>
      </c>
    </row>
    <row r="581" spans="1:26">
      <c r="A581" s="752" t="str">
        <f t="shared" si="99"/>
        <v/>
      </c>
      <c r="K581" s="755">
        <f t="shared" si="89"/>
        <v>0</v>
      </c>
      <c r="Q581" s="714">
        <f t="shared" si="90"/>
        <v>0</v>
      </c>
      <c r="S581" s="599">
        <f t="shared" si="91"/>
        <v>0</v>
      </c>
      <c r="T581" s="599">
        <f t="shared" si="92"/>
        <v>0</v>
      </c>
      <c r="U581" s="599">
        <f t="shared" si="93"/>
        <v>0</v>
      </c>
      <c r="V581" s="599">
        <f t="shared" si="94"/>
        <v>0</v>
      </c>
      <c r="W581" s="599">
        <f t="shared" si="95"/>
        <v>0</v>
      </c>
      <c r="X581" s="599">
        <f t="shared" si="96"/>
        <v>0</v>
      </c>
      <c r="Y581" s="599">
        <f t="shared" si="97"/>
        <v>0</v>
      </c>
      <c r="Z581" s="599">
        <f t="shared" si="98"/>
        <v>0</v>
      </c>
    </row>
    <row r="582" spans="1:26">
      <c r="A582" s="752" t="str">
        <f t="shared" si="99"/>
        <v/>
      </c>
      <c r="K582" s="755">
        <f t="shared" si="89"/>
        <v>0</v>
      </c>
      <c r="Q582" s="714">
        <f t="shared" si="90"/>
        <v>0</v>
      </c>
      <c r="S582" s="599">
        <f t="shared" si="91"/>
        <v>0</v>
      </c>
      <c r="T582" s="599">
        <f t="shared" si="92"/>
        <v>0</v>
      </c>
      <c r="U582" s="599">
        <f t="shared" si="93"/>
        <v>0</v>
      </c>
      <c r="V582" s="599">
        <f t="shared" si="94"/>
        <v>0</v>
      </c>
      <c r="W582" s="599">
        <f t="shared" si="95"/>
        <v>0</v>
      </c>
      <c r="X582" s="599">
        <f t="shared" si="96"/>
        <v>0</v>
      </c>
      <c r="Y582" s="599">
        <f t="shared" si="97"/>
        <v>0</v>
      </c>
      <c r="Z582" s="599">
        <f t="shared" si="98"/>
        <v>0</v>
      </c>
    </row>
    <row r="583" spans="1:26">
      <c r="A583" s="752" t="str">
        <f t="shared" si="99"/>
        <v/>
      </c>
      <c r="K583" s="755">
        <f t="shared" si="89"/>
        <v>0</v>
      </c>
      <c r="Q583" s="714">
        <f t="shared" si="90"/>
        <v>0</v>
      </c>
      <c r="S583" s="599">
        <f t="shared" si="91"/>
        <v>0</v>
      </c>
      <c r="T583" s="599">
        <f t="shared" si="92"/>
        <v>0</v>
      </c>
      <c r="U583" s="599">
        <f t="shared" si="93"/>
        <v>0</v>
      </c>
      <c r="V583" s="599">
        <f t="shared" si="94"/>
        <v>0</v>
      </c>
      <c r="W583" s="599">
        <f t="shared" si="95"/>
        <v>0</v>
      </c>
      <c r="X583" s="599">
        <f t="shared" si="96"/>
        <v>0</v>
      </c>
      <c r="Y583" s="599">
        <f t="shared" si="97"/>
        <v>0</v>
      </c>
      <c r="Z583" s="599">
        <f t="shared" si="98"/>
        <v>0</v>
      </c>
    </row>
    <row r="584" spans="1:26">
      <c r="A584" s="752" t="str">
        <f t="shared" si="99"/>
        <v/>
      </c>
      <c r="K584" s="755">
        <f t="shared" si="89"/>
        <v>0</v>
      </c>
      <c r="Q584" s="714">
        <f t="shared" si="90"/>
        <v>0</v>
      </c>
      <c r="S584" s="599">
        <f t="shared" si="91"/>
        <v>0</v>
      </c>
      <c r="T584" s="599">
        <f t="shared" si="92"/>
        <v>0</v>
      </c>
      <c r="U584" s="599">
        <f t="shared" si="93"/>
        <v>0</v>
      </c>
      <c r="V584" s="599">
        <f t="shared" si="94"/>
        <v>0</v>
      </c>
      <c r="W584" s="599">
        <f t="shared" si="95"/>
        <v>0</v>
      </c>
      <c r="X584" s="599">
        <f t="shared" si="96"/>
        <v>0</v>
      </c>
      <c r="Y584" s="599">
        <f t="shared" si="97"/>
        <v>0</v>
      </c>
      <c r="Z584" s="599">
        <f t="shared" si="98"/>
        <v>0</v>
      </c>
    </row>
    <row r="585" spans="1:26">
      <c r="A585" s="752" t="str">
        <f t="shared" si="99"/>
        <v/>
      </c>
      <c r="K585" s="755">
        <f t="shared" si="89"/>
        <v>0</v>
      </c>
      <c r="Q585" s="714">
        <f t="shared" si="90"/>
        <v>0</v>
      </c>
      <c r="S585" s="599">
        <f t="shared" si="91"/>
        <v>0</v>
      </c>
      <c r="T585" s="599">
        <f t="shared" si="92"/>
        <v>0</v>
      </c>
      <c r="U585" s="599">
        <f t="shared" si="93"/>
        <v>0</v>
      </c>
      <c r="V585" s="599">
        <f t="shared" si="94"/>
        <v>0</v>
      </c>
      <c r="W585" s="599">
        <f t="shared" si="95"/>
        <v>0</v>
      </c>
      <c r="X585" s="599">
        <f t="shared" si="96"/>
        <v>0</v>
      </c>
      <c r="Y585" s="599">
        <f t="shared" si="97"/>
        <v>0</v>
      </c>
      <c r="Z585" s="599">
        <f t="shared" si="98"/>
        <v>0</v>
      </c>
    </row>
    <row r="586" spans="1:26">
      <c r="A586" s="752" t="str">
        <f t="shared" si="99"/>
        <v/>
      </c>
      <c r="K586" s="755">
        <f t="shared" si="89"/>
        <v>0</v>
      </c>
      <c r="Q586" s="714">
        <f t="shared" si="90"/>
        <v>0</v>
      </c>
      <c r="S586" s="599">
        <f t="shared" si="91"/>
        <v>0</v>
      </c>
      <c r="T586" s="599">
        <f t="shared" si="92"/>
        <v>0</v>
      </c>
      <c r="U586" s="599">
        <f t="shared" si="93"/>
        <v>0</v>
      </c>
      <c r="V586" s="599">
        <f t="shared" si="94"/>
        <v>0</v>
      </c>
      <c r="W586" s="599">
        <f t="shared" si="95"/>
        <v>0</v>
      </c>
      <c r="X586" s="599">
        <f t="shared" si="96"/>
        <v>0</v>
      </c>
      <c r="Y586" s="599">
        <f t="shared" si="97"/>
        <v>0</v>
      </c>
      <c r="Z586" s="599">
        <f t="shared" si="98"/>
        <v>0</v>
      </c>
    </row>
    <row r="587" spans="1:26">
      <c r="A587" s="752" t="str">
        <f t="shared" si="99"/>
        <v/>
      </c>
      <c r="K587" s="755">
        <f t="shared" si="89"/>
        <v>0</v>
      </c>
      <c r="Q587" s="714">
        <f t="shared" si="90"/>
        <v>0</v>
      </c>
      <c r="S587" s="599">
        <f t="shared" si="91"/>
        <v>0</v>
      </c>
      <c r="T587" s="599">
        <f t="shared" si="92"/>
        <v>0</v>
      </c>
      <c r="U587" s="599">
        <f t="shared" si="93"/>
        <v>0</v>
      </c>
      <c r="V587" s="599">
        <f t="shared" si="94"/>
        <v>0</v>
      </c>
      <c r="W587" s="599">
        <f t="shared" si="95"/>
        <v>0</v>
      </c>
      <c r="X587" s="599">
        <f t="shared" si="96"/>
        <v>0</v>
      </c>
      <c r="Y587" s="599">
        <f t="shared" si="97"/>
        <v>0</v>
      </c>
      <c r="Z587" s="599">
        <f t="shared" si="98"/>
        <v>0</v>
      </c>
    </row>
    <row r="588" spans="1:26">
      <c r="A588" s="752" t="str">
        <f t="shared" si="99"/>
        <v/>
      </c>
      <c r="K588" s="755">
        <f t="shared" si="89"/>
        <v>0</v>
      </c>
      <c r="Q588" s="714">
        <f t="shared" si="90"/>
        <v>0</v>
      </c>
      <c r="S588" s="599">
        <f t="shared" si="91"/>
        <v>0</v>
      </c>
      <c r="T588" s="599">
        <f t="shared" si="92"/>
        <v>0</v>
      </c>
      <c r="U588" s="599">
        <f t="shared" si="93"/>
        <v>0</v>
      </c>
      <c r="V588" s="599">
        <f t="shared" si="94"/>
        <v>0</v>
      </c>
      <c r="W588" s="599">
        <f t="shared" si="95"/>
        <v>0</v>
      </c>
      <c r="X588" s="599">
        <f t="shared" si="96"/>
        <v>0</v>
      </c>
      <c r="Y588" s="599">
        <f t="shared" si="97"/>
        <v>0</v>
      </c>
      <c r="Z588" s="599">
        <f t="shared" si="98"/>
        <v>0</v>
      </c>
    </row>
    <row r="589" spans="1:26">
      <c r="A589" s="752" t="str">
        <f t="shared" si="99"/>
        <v/>
      </c>
      <c r="K589" s="755">
        <f t="shared" ref="K589:K652" si="100">I589-J589</f>
        <v>0</v>
      </c>
      <c r="Q589" s="714">
        <f t="shared" ref="Q589:Q652" si="101">IF(G589-(I589+L589+M589+N589)&lt;&gt;0,"ERROR",(G589-(I589+L589+M589+N589)))</f>
        <v>0</v>
      </c>
      <c r="S589" s="599">
        <f t="shared" ref="S589:S652" si="102">$F589*G589</f>
        <v>0</v>
      </c>
      <c r="T589" s="599">
        <f t="shared" ref="T589:T652" si="103">$F589*H589</f>
        <v>0</v>
      </c>
      <c r="U589" s="599">
        <f t="shared" ref="U589:U652" si="104">$F589*I589</f>
        <v>0</v>
      </c>
      <c r="V589" s="599">
        <f t="shared" ref="V589:V652" si="105">$F589*J589</f>
        <v>0</v>
      </c>
      <c r="W589" s="599">
        <f t="shared" ref="W589:W652" si="106">$F589*K589</f>
        <v>0</v>
      </c>
      <c r="X589" s="599">
        <f t="shared" ref="X589:X652" si="107">$F589*L589</f>
        <v>0</v>
      </c>
      <c r="Y589" s="599">
        <f t="shared" ref="Y589:Y652" si="108">$F589*M589</f>
        <v>0</v>
      </c>
      <c r="Z589" s="599">
        <f t="shared" ref="Z589:Z652" si="109">$F589*N589</f>
        <v>0</v>
      </c>
    </row>
    <row r="590" spans="1:26">
      <c r="A590" s="752" t="str">
        <f t="shared" ref="A590:A653" si="110">IF(B590&lt;&gt;"",A589+1,"")</f>
        <v/>
      </c>
      <c r="K590" s="755">
        <f t="shared" si="100"/>
        <v>0</v>
      </c>
      <c r="Q590" s="714">
        <f t="shared" si="101"/>
        <v>0</v>
      </c>
      <c r="S590" s="599">
        <f t="shared" si="102"/>
        <v>0</v>
      </c>
      <c r="T590" s="599">
        <f t="shared" si="103"/>
        <v>0</v>
      </c>
      <c r="U590" s="599">
        <f t="shared" si="104"/>
        <v>0</v>
      </c>
      <c r="V590" s="599">
        <f t="shared" si="105"/>
        <v>0</v>
      </c>
      <c r="W590" s="599">
        <f t="shared" si="106"/>
        <v>0</v>
      </c>
      <c r="X590" s="599">
        <f t="shared" si="107"/>
        <v>0</v>
      </c>
      <c r="Y590" s="599">
        <f t="shared" si="108"/>
        <v>0</v>
      </c>
      <c r="Z590" s="599">
        <f t="shared" si="109"/>
        <v>0</v>
      </c>
    </row>
    <row r="591" spans="1:26">
      <c r="A591" s="752" t="str">
        <f t="shared" si="110"/>
        <v/>
      </c>
      <c r="K591" s="755">
        <f t="shared" si="100"/>
        <v>0</v>
      </c>
      <c r="Q591" s="714">
        <f t="shared" si="101"/>
        <v>0</v>
      </c>
      <c r="S591" s="599">
        <f t="shared" si="102"/>
        <v>0</v>
      </c>
      <c r="T591" s="599">
        <f t="shared" si="103"/>
        <v>0</v>
      </c>
      <c r="U591" s="599">
        <f t="shared" si="104"/>
        <v>0</v>
      </c>
      <c r="V591" s="599">
        <f t="shared" si="105"/>
        <v>0</v>
      </c>
      <c r="W591" s="599">
        <f t="shared" si="106"/>
        <v>0</v>
      </c>
      <c r="X591" s="599">
        <f t="shared" si="107"/>
        <v>0</v>
      </c>
      <c r="Y591" s="599">
        <f t="shared" si="108"/>
        <v>0</v>
      </c>
      <c r="Z591" s="599">
        <f t="shared" si="109"/>
        <v>0</v>
      </c>
    </row>
    <row r="592" spans="1:26">
      <c r="A592" s="752" t="str">
        <f t="shared" si="110"/>
        <v/>
      </c>
      <c r="K592" s="755">
        <f t="shared" si="100"/>
        <v>0</v>
      </c>
      <c r="Q592" s="714">
        <f t="shared" si="101"/>
        <v>0</v>
      </c>
      <c r="S592" s="599">
        <f t="shared" si="102"/>
        <v>0</v>
      </c>
      <c r="T592" s="599">
        <f t="shared" si="103"/>
        <v>0</v>
      </c>
      <c r="U592" s="599">
        <f t="shared" si="104"/>
        <v>0</v>
      </c>
      <c r="V592" s="599">
        <f t="shared" si="105"/>
        <v>0</v>
      </c>
      <c r="W592" s="599">
        <f t="shared" si="106"/>
        <v>0</v>
      </c>
      <c r="X592" s="599">
        <f t="shared" si="107"/>
        <v>0</v>
      </c>
      <c r="Y592" s="599">
        <f t="shared" si="108"/>
        <v>0</v>
      </c>
      <c r="Z592" s="599">
        <f t="shared" si="109"/>
        <v>0</v>
      </c>
    </row>
    <row r="593" spans="1:26">
      <c r="A593" s="752" t="str">
        <f t="shared" si="110"/>
        <v/>
      </c>
      <c r="K593" s="755">
        <f t="shared" si="100"/>
        <v>0</v>
      </c>
      <c r="Q593" s="714">
        <f t="shared" si="101"/>
        <v>0</v>
      </c>
      <c r="S593" s="599">
        <f t="shared" si="102"/>
        <v>0</v>
      </c>
      <c r="T593" s="599">
        <f t="shared" si="103"/>
        <v>0</v>
      </c>
      <c r="U593" s="599">
        <f t="shared" si="104"/>
        <v>0</v>
      </c>
      <c r="V593" s="599">
        <f t="shared" si="105"/>
        <v>0</v>
      </c>
      <c r="W593" s="599">
        <f t="shared" si="106"/>
        <v>0</v>
      </c>
      <c r="X593" s="599">
        <f t="shared" si="107"/>
        <v>0</v>
      </c>
      <c r="Y593" s="599">
        <f t="shared" si="108"/>
        <v>0</v>
      </c>
      <c r="Z593" s="599">
        <f t="shared" si="109"/>
        <v>0</v>
      </c>
    </row>
    <row r="594" spans="1:26">
      <c r="A594" s="752" t="str">
        <f t="shared" si="110"/>
        <v/>
      </c>
      <c r="K594" s="755">
        <f t="shared" si="100"/>
        <v>0</v>
      </c>
      <c r="Q594" s="714">
        <f t="shared" si="101"/>
        <v>0</v>
      </c>
      <c r="S594" s="599">
        <f t="shared" si="102"/>
        <v>0</v>
      </c>
      <c r="T594" s="599">
        <f t="shared" si="103"/>
        <v>0</v>
      </c>
      <c r="U594" s="599">
        <f t="shared" si="104"/>
        <v>0</v>
      </c>
      <c r="V594" s="599">
        <f t="shared" si="105"/>
        <v>0</v>
      </c>
      <c r="W594" s="599">
        <f t="shared" si="106"/>
        <v>0</v>
      </c>
      <c r="X594" s="599">
        <f t="shared" si="107"/>
        <v>0</v>
      </c>
      <c r="Y594" s="599">
        <f t="shared" si="108"/>
        <v>0</v>
      </c>
      <c r="Z594" s="599">
        <f t="shared" si="109"/>
        <v>0</v>
      </c>
    </row>
    <row r="595" spans="1:26">
      <c r="A595" s="752" t="str">
        <f t="shared" si="110"/>
        <v/>
      </c>
      <c r="K595" s="755">
        <f t="shared" si="100"/>
        <v>0</v>
      </c>
      <c r="Q595" s="714">
        <f t="shared" si="101"/>
        <v>0</v>
      </c>
      <c r="S595" s="599">
        <f t="shared" si="102"/>
        <v>0</v>
      </c>
      <c r="T595" s="599">
        <f t="shared" si="103"/>
        <v>0</v>
      </c>
      <c r="U595" s="599">
        <f t="shared" si="104"/>
        <v>0</v>
      </c>
      <c r="V595" s="599">
        <f t="shared" si="105"/>
        <v>0</v>
      </c>
      <c r="W595" s="599">
        <f t="shared" si="106"/>
        <v>0</v>
      </c>
      <c r="X595" s="599">
        <f t="shared" si="107"/>
        <v>0</v>
      </c>
      <c r="Y595" s="599">
        <f t="shared" si="108"/>
        <v>0</v>
      </c>
      <c r="Z595" s="599">
        <f t="shared" si="109"/>
        <v>0</v>
      </c>
    </row>
    <row r="596" spans="1:26">
      <c r="A596" s="752" t="str">
        <f t="shared" si="110"/>
        <v/>
      </c>
      <c r="K596" s="755">
        <f t="shared" si="100"/>
        <v>0</v>
      </c>
      <c r="Q596" s="714">
        <f t="shared" si="101"/>
        <v>0</v>
      </c>
      <c r="S596" s="599">
        <f t="shared" si="102"/>
        <v>0</v>
      </c>
      <c r="T596" s="599">
        <f t="shared" si="103"/>
        <v>0</v>
      </c>
      <c r="U596" s="599">
        <f t="shared" si="104"/>
        <v>0</v>
      </c>
      <c r="V596" s="599">
        <f t="shared" si="105"/>
        <v>0</v>
      </c>
      <c r="W596" s="599">
        <f t="shared" si="106"/>
        <v>0</v>
      </c>
      <c r="X596" s="599">
        <f t="shared" si="107"/>
        <v>0</v>
      </c>
      <c r="Y596" s="599">
        <f t="shared" si="108"/>
        <v>0</v>
      </c>
      <c r="Z596" s="599">
        <f t="shared" si="109"/>
        <v>0</v>
      </c>
    </row>
    <row r="597" spans="1:26">
      <c r="A597" s="752" t="str">
        <f t="shared" si="110"/>
        <v/>
      </c>
      <c r="K597" s="755">
        <f t="shared" si="100"/>
        <v>0</v>
      </c>
      <c r="Q597" s="714">
        <f t="shared" si="101"/>
        <v>0</v>
      </c>
      <c r="S597" s="599">
        <f t="shared" si="102"/>
        <v>0</v>
      </c>
      <c r="T597" s="599">
        <f t="shared" si="103"/>
        <v>0</v>
      </c>
      <c r="U597" s="599">
        <f t="shared" si="104"/>
        <v>0</v>
      </c>
      <c r="V597" s="599">
        <f t="shared" si="105"/>
        <v>0</v>
      </c>
      <c r="W597" s="599">
        <f t="shared" si="106"/>
        <v>0</v>
      </c>
      <c r="X597" s="599">
        <f t="shared" si="107"/>
        <v>0</v>
      </c>
      <c r="Y597" s="599">
        <f t="shared" si="108"/>
        <v>0</v>
      </c>
      <c r="Z597" s="599">
        <f t="shared" si="109"/>
        <v>0</v>
      </c>
    </row>
    <row r="598" spans="1:26">
      <c r="A598" s="752" t="str">
        <f t="shared" si="110"/>
        <v/>
      </c>
      <c r="K598" s="755">
        <f t="shared" si="100"/>
        <v>0</v>
      </c>
      <c r="Q598" s="714">
        <f t="shared" si="101"/>
        <v>0</v>
      </c>
      <c r="S598" s="599">
        <f t="shared" si="102"/>
        <v>0</v>
      </c>
      <c r="T598" s="599">
        <f t="shared" si="103"/>
        <v>0</v>
      </c>
      <c r="U598" s="599">
        <f t="shared" si="104"/>
        <v>0</v>
      </c>
      <c r="V598" s="599">
        <f t="shared" si="105"/>
        <v>0</v>
      </c>
      <c r="W598" s="599">
        <f t="shared" si="106"/>
        <v>0</v>
      </c>
      <c r="X598" s="599">
        <f t="shared" si="107"/>
        <v>0</v>
      </c>
      <c r="Y598" s="599">
        <f t="shared" si="108"/>
        <v>0</v>
      </c>
      <c r="Z598" s="599">
        <f t="shared" si="109"/>
        <v>0</v>
      </c>
    </row>
    <row r="599" spans="1:26">
      <c r="A599" s="752" t="str">
        <f t="shared" si="110"/>
        <v/>
      </c>
      <c r="K599" s="755">
        <f t="shared" si="100"/>
        <v>0</v>
      </c>
      <c r="Q599" s="714">
        <f t="shared" si="101"/>
        <v>0</v>
      </c>
      <c r="S599" s="599">
        <f t="shared" si="102"/>
        <v>0</v>
      </c>
      <c r="T599" s="599">
        <f t="shared" si="103"/>
        <v>0</v>
      </c>
      <c r="U599" s="599">
        <f t="shared" si="104"/>
        <v>0</v>
      </c>
      <c r="V599" s="599">
        <f t="shared" si="105"/>
        <v>0</v>
      </c>
      <c r="W599" s="599">
        <f t="shared" si="106"/>
        <v>0</v>
      </c>
      <c r="X599" s="599">
        <f t="shared" si="107"/>
        <v>0</v>
      </c>
      <c r="Y599" s="599">
        <f t="shared" si="108"/>
        <v>0</v>
      </c>
      <c r="Z599" s="599">
        <f t="shared" si="109"/>
        <v>0</v>
      </c>
    </row>
    <row r="600" spans="1:26">
      <c r="A600" s="752" t="str">
        <f t="shared" si="110"/>
        <v/>
      </c>
      <c r="K600" s="755">
        <f t="shared" si="100"/>
        <v>0</v>
      </c>
      <c r="Q600" s="714">
        <f t="shared" si="101"/>
        <v>0</v>
      </c>
      <c r="S600" s="599">
        <f t="shared" si="102"/>
        <v>0</v>
      </c>
      <c r="T600" s="599">
        <f t="shared" si="103"/>
        <v>0</v>
      </c>
      <c r="U600" s="599">
        <f t="shared" si="104"/>
        <v>0</v>
      </c>
      <c r="V600" s="599">
        <f t="shared" si="105"/>
        <v>0</v>
      </c>
      <c r="W600" s="599">
        <f t="shared" si="106"/>
        <v>0</v>
      </c>
      <c r="X600" s="599">
        <f t="shared" si="107"/>
        <v>0</v>
      </c>
      <c r="Y600" s="599">
        <f t="shared" si="108"/>
        <v>0</v>
      </c>
      <c r="Z600" s="599">
        <f t="shared" si="109"/>
        <v>0</v>
      </c>
    </row>
    <row r="601" spans="1:26">
      <c r="A601" s="752" t="str">
        <f t="shared" si="110"/>
        <v/>
      </c>
      <c r="K601" s="755">
        <f t="shared" si="100"/>
        <v>0</v>
      </c>
      <c r="Q601" s="714">
        <f t="shared" si="101"/>
        <v>0</v>
      </c>
      <c r="S601" s="599">
        <f t="shared" si="102"/>
        <v>0</v>
      </c>
      <c r="T601" s="599">
        <f t="shared" si="103"/>
        <v>0</v>
      </c>
      <c r="U601" s="599">
        <f t="shared" si="104"/>
        <v>0</v>
      </c>
      <c r="V601" s="599">
        <f t="shared" si="105"/>
        <v>0</v>
      </c>
      <c r="W601" s="599">
        <f t="shared" si="106"/>
        <v>0</v>
      </c>
      <c r="X601" s="599">
        <f t="shared" si="107"/>
        <v>0</v>
      </c>
      <c r="Y601" s="599">
        <f t="shared" si="108"/>
        <v>0</v>
      </c>
      <c r="Z601" s="599">
        <f t="shared" si="109"/>
        <v>0</v>
      </c>
    </row>
    <row r="602" spans="1:26">
      <c r="A602" s="752" t="str">
        <f t="shared" si="110"/>
        <v/>
      </c>
      <c r="K602" s="755">
        <f t="shared" si="100"/>
        <v>0</v>
      </c>
      <c r="Q602" s="714">
        <f t="shared" si="101"/>
        <v>0</v>
      </c>
      <c r="S602" s="599">
        <f t="shared" si="102"/>
        <v>0</v>
      </c>
      <c r="T602" s="599">
        <f t="shared" si="103"/>
        <v>0</v>
      </c>
      <c r="U602" s="599">
        <f t="shared" si="104"/>
        <v>0</v>
      </c>
      <c r="V602" s="599">
        <f t="shared" si="105"/>
        <v>0</v>
      </c>
      <c r="W602" s="599">
        <f t="shared" si="106"/>
        <v>0</v>
      </c>
      <c r="X602" s="599">
        <f t="shared" si="107"/>
        <v>0</v>
      </c>
      <c r="Y602" s="599">
        <f t="shared" si="108"/>
        <v>0</v>
      </c>
      <c r="Z602" s="599">
        <f t="shared" si="109"/>
        <v>0</v>
      </c>
    </row>
    <row r="603" spans="1:26">
      <c r="A603" s="752" t="str">
        <f t="shared" si="110"/>
        <v/>
      </c>
      <c r="K603" s="755">
        <f t="shared" si="100"/>
        <v>0</v>
      </c>
      <c r="Q603" s="714">
        <f t="shared" si="101"/>
        <v>0</v>
      </c>
      <c r="S603" s="599">
        <f t="shared" si="102"/>
        <v>0</v>
      </c>
      <c r="T603" s="599">
        <f t="shared" si="103"/>
        <v>0</v>
      </c>
      <c r="U603" s="599">
        <f t="shared" si="104"/>
        <v>0</v>
      </c>
      <c r="V603" s="599">
        <f t="shared" si="105"/>
        <v>0</v>
      </c>
      <c r="W603" s="599">
        <f t="shared" si="106"/>
        <v>0</v>
      </c>
      <c r="X603" s="599">
        <f t="shared" si="107"/>
        <v>0</v>
      </c>
      <c r="Y603" s="599">
        <f t="shared" si="108"/>
        <v>0</v>
      </c>
      <c r="Z603" s="599">
        <f t="shared" si="109"/>
        <v>0</v>
      </c>
    </row>
    <row r="604" spans="1:26">
      <c r="A604" s="752" t="str">
        <f t="shared" si="110"/>
        <v/>
      </c>
      <c r="K604" s="755">
        <f t="shared" si="100"/>
        <v>0</v>
      </c>
      <c r="Q604" s="714">
        <f t="shared" si="101"/>
        <v>0</v>
      </c>
      <c r="S604" s="599">
        <f t="shared" si="102"/>
        <v>0</v>
      </c>
      <c r="T604" s="599">
        <f t="shared" si="103"/>
        <v>0</v>
      </c>
      <c r="U604" s="599">
        <f t="shared" si="104"/>
        <v>0</v>
      </c>
      <c r="V604" s="599">
        <f t="shared" si="105"/>
        <v>0</v>
      </c>
      <c r="W604" s="599">
        <f t="shared" si="106"/>
        <v>0</v>
      </c>
      <c r="X604" s="599">
        <f t="shared" si="107"/>
        <v>0</v>
      </c>
      <c r="Y604" s="599">
        <f t="shared" si="108"/>
        <v>0</v>
      </c>
      <c r="Z604" s="599">
        <f t="shared" si="109"/>
        <v>0</v>
      </c>
    </row>
    <row r="605" spans="1:26">
      <c r="A605" s="752" t="str">
        <f t="shared" si="110"/>
        <v/>
      </c>
      <c r="K605" s="755">
        <f t="shared" si="100"/>
        <v>0</v>
      </c>
      <c r="Q605" s="714">
        <f t="shared" si="101"/>
        <v>0</v>
      </c>
      <c r="S605" s="599">
        <f t="shared" si="102"/>
        <v>0</v>
      </c>
      <c r="T605" s="599">
        <f t="shared" si="103"/>
        <v>0</v>
      </c>
      <c r="U605" s="599">
        <f t="shared" si="104"/>
        <v>0</v>
      </c>
      <c r="V605" s="599">
        <f t="shared" si="105"/>
        <v>0</v>
      </c>
      <c r="W605" s="599">
        <f t="shared" si="106"/>
        <v>0</v>
      </c>
      <c r="X605" s="599">
        <f t="shared" si="107"/>
        <v>0</v>
      </c>
      <c r="Y605" s="599">
        <f t="shared" si="108"/>
        <v>0</v>
      </c>
      <c r="Z605" s="599">
        <f t="shared" si="109"/>
        <v>0</v>
      </c>
    </row>
    <row r="606" spans="1:26">
      <c r="A606" s="752" t="str">
        <f t="shared" si="110"/>
        <v/>
      </c>
      <c r="K606" s="755">
        <f t="shared" si="100"/>
        <v>0</v>
      </c>
      <c r="Q606" s="714">
        <f t="shared" si="101"/>
        <v>0</v>
      </c>
      <c r="S606" s="599">
        <f t="shared" si="102"/>
        <v>0</v>
      </c>
      <c r="T606" s="599">
        <f t="shared" si="103"/>
        <v>0</v>
      </c>
      <c r="U606" s="599">
        <f t="shared" si="104"/>
        <v>0</v>
      </c>
      <c r="V606" s="599">
        <f t="shared" si="105"/>
        <v>0</v>
      </c>
      <c r="W606" s="599">
        <f t="shared" si="106"/>
        <v>0</v>
      </c>
      <c r="X606" s="599">
        <f t="shared" si="107"/>
        <v>0</v>
      </c>
      <c r="Y606" s="599">
        <f t="shared" si="108"/>
        <v>0</v>
      </c>
      <c r="Z606" s="599">
        <f t="shared" si="109"/>
        <v>0</v>
      </c>
    </row>
    <row r="607" spans="1:26">
      <c r="A607" s="752" t="str">
        <f t="shared" si="110"/>
        <v/>
      </c>
      <c r="K607" s="755">
        <f t="shared" si="100"/>
        <v>0</v>
      </c>
      <c r="Q607" s="714">
        <f t="shared" si="101"/>
        <v>0</v>
      </c>
      <c r="S607" s="599">
        <f t="shared" si="102"/>
        <v>0</v>
      </c>
      <c r="T607" s="599">
        <f t="shared" si="103"/>
        <v>0</v>
      </c>
      <c r="U607" s="599">
        <f t="shared" si="104"/>
        <v>0</v>
      </c>
      <c r="V607" s="599">
        <f t="shared" si="105"/>
        <v>0</v>
      </c>
      <c r="W607" s="599">
        <f t="shared" si="106"/>
        <v>0</v>
      </c>
      <c r="X607" s="599">
        <f t="shared" si="107"/>
        <v>0</v>
      </c>
      <c r="Y607" s="599">
        <f t="shared" si="108"/>
        <v>0</v>
      </c>
      <c r="Z607" s="599">
        <f t="shared" si="109"/>
        <v>0</v>
      </c>
    </row>
    <row r="608" spans="1:26">
      <c r="A608" s="752" t="str">
        <f t="shared" si="110"/>
        <v/>
      </c>
      <c r="K608" s="755">
        <f t="shared" si="100"/>
        <v>0</v>
      </c>
      <c r="Q608" s="714">
        <f t="shared" si="101"/>
        <v>0</v>
      </c>
      <c r="S608" s="599">
        <f t="shared" si="102"/>
        <v>0</v>
      </c>
      <c r="T608" s="599">
        <f t="shared" si="103"/>
        <v>0</v>
      </c>
      <c r="U608" s="599">
        <f t="shared" si="104"/>
        <v>0</v>
      </c>
      <c r="V608" s="599">
        <f t="shared" si="105"/>
        <v>0</v>
      </c>
      <c r="W608" s="599">
        <f t="shared" si="106"/>
        <v>0</v>
      </c>
      <c r="X608" s="599">
        <f t="shared" si="107"/>
        <v>0</v>
      </c>
      <c r="Y608" s="599">
        <f t="shared" si="108"/>
        <v>0</v>
      </c>
      <c r="Z608" s="599">
        <f t="shared" si="109"/>
        <v>0</v>
      </c>
    </row>
    <row r="609" spans="1:26">
      <c r="A609" s="752" t="str">
        <f t="shared" si="110"/>
        <v/>
      </c>
      <c r="K609" s="755">
        <f t="shared" si="100"/>
        <v>0</v>
      </c>
      <c r="Q609" s="714">
        <f t="shared" si="101"/>
        <v>0</v>
      </c>
      <c r="S609" s="599">
        <f t="shared" si="102"/>
        <v>0</v>
      </c>
      <c r="T609" s="599">
        <f t="shared" si="103"/>
        <v>0</v>
      </c>
      <c r="U609" s="599">
        <f t="shared" si="104"/>
        <v>0</v>
      </c>
      <c r="V609" s="599">
        <f t="shared" si="105"/>
        <v>0</v>
      </c>
      <c r="W609" s="599">
        <f t="shared" si="106"/>
        <v>0</v>
      </c>
      <c r="X609" s="599">
        <f t="shared" si="107"/>
        <v>0</v>
      </c>
      <c r="Y609" s="599">
        <f t="shared" si="108"/>
        <v>0</v>
      </c>
      <c r="Z609" s="599">
        <f t="shared" si="109"/>
        <v>0</v>
      </c>
    </row>
    <row r="610" spans="1:26">
      <c r="A610" s="752" t="str">
        <f t="shared" si="110"/>
        <v/>
      </c>
      <c r="K610" s="755">
        <f t="shared" si="100"/>
        <v>0</v>
      </c>
      <c r="Q610" s="714">
        <f t="shared" si="101"/>
        <v>0</v>
      </c>
      <c r="S610" s="599">
        <f t="shared" si="102"/>
        <v>0</v>
      </c>
      <c r="T610" s="599">
        <f t="shared" si="103"/>
        <v>0</v>
      </c>
      <c r="U610" s="599">
        <f t="shared" si="104"/>
        <v>0</v>
      </c>
      <c r="V610" s="599">
        <f t="shared" si="105"/>
        <v>0</v>
      </c>
      <c r="W610" s="599">
        <f t="shared" si="106"/>
        <v>0</v>
      </c>
      <c r="X610" s="599">
        <f t="shared" si="107"/>
        <v>0</v>
      </c>
      <c r="Y610" s="599">
        <f t="shared" si="108"/>
        <v>0</v>
      </c>
      <c r="Z610" s="599">
        <f t="shared" si="109"/>
        <v>0</v>
      </c>
    </row>
    <row r="611" spans="1:26">
      <c r="A611" s="752" t="str">
        <f t="shared" si="110"/>
        <v/>
      </c>
      <c r="K611" s="755">
        <f t="shared" si="100"/>
        <v>0</v>
      </c>
      <c r="Q611" s="714">
        <f t="shared" si="101"/>
        <v>0</v>
      </c>
      <c r="S611" s="599">
        <f t="shared" si="102"/>
        <v>0</v>
      </c>
      <c r="T611" s="599">
        <f t="shared" si="103"/>
        <v>0</v>
      </c>
      <c r="U611" s="599">
        <f t="shared" si="104"/>
        <v>0</v>
      </c>
      <c r="V611" s="599">
        <f t="shared" si="105"/>
        <v>0</v>
      </c>
      <c r="W611" s="599">
        <f t="shared" si="106"/>
        <v>0</v>
      </c>
      <c r="X611" s="599">
        <f t="shared" si="107"/>
        <v>0</v>
      </c>
      <c r="Y611" s="599">
        <f t="shared" si="108"/>
        <v>0</v>
      </c>
      <c r="Z611" s="599">
        <f t="shared" si="109"/>
        <v>0</v>
      </c>
    </row>
    <row r="612" spans="1:26">
      <c r="A612" s="752" t="str">
        <f t="shared" si="110"/>
        <v/>
      </c>
      <c r="K612" s="755">
        <f t="shared" si="100"/>
        <v>0</v>
      </c>
      <c r="Q612" s="714">
        <f t="shared" si="101"/>
        <v>0</v>
      </c>
      <c r="S612" s="599">
        <f t="shared" si="102"/>
        <v>0</v>
      </c>
      <c r="T612" s="599">
        <f t="shared" si="103"/>
        <v>0</v>
      </c>
      <c r="U612" s="599">
        <f t="shared" si="104"/>
        <v>0</v>
      </c>
      <c r="V612" s="599">
        <f t="shared" si="105"/>
        <v>0</v>
      </c>
      <c r="W612" s="599">
        <f t="shared" si="106"/>
        <v>0</v>
      </c>
      <c r="X612" s="599">
        <f t="shared" si="107"/>
        <v>0</v>
      </c>
      <c r="Y612" s="599">
        <f t="shared" si="108"/>
        <v>0</v>
      </c>
      <c r="Z612" s="599">
        <f t="shared" si="109"/>
        <v>0</v>
      </c>
    </row>
    <row r="613" spans="1:26">
      <c r="A613" s="752" t="str">
        <f t="shared" si="110"/>
        <v/>
      </c>
      <c r="K613" s="755">
        <f t="shared" si="100"/>
        <v>0</v>
      </c>
      <c r="Q613" s="714">
        <f t="shared" si="101"/>
        <v>0</v>
      </c>
      <c r="S613" s="599">
        <f t="shared" si="102"/>
        <v>0</v>
      </c>
      <c r="T613" s="599">
        <f t="shared" si="103"/>
        <v>0</v>
      </c>
      <c r="U613" s="599">
        <f t="shared" si="104"/>
        <v>0</v>
      </c>
      <c r="V613" s="599">
        <f t="shared" si="105"/>
        <v>0</v>
      </c>
      <c r="W613" s="599">
        <f t="shared" si="106"/>
        <v>0</v>
      </c>
      <c r="X613" s="599">
        <f t="shared" si="107"/>
        <v>0</v>
      </c>
      <c r="Y613" s="599">
        <f t="shared" si="108"/>
        <v>0</v>
      </c>
      <c r="Z613" s="599">
        <f t="shared" si="109"/>
        <v>0</v>
      </c>
    </row>
    <row r="614" spans="1:26">
      <c r="A614" s="752" t="str">
        <f t="shared" si="110"/>
        <v/>
      </c>
      <c r="K614" s="755">
        <f t="shared" si="100"/>
        <v>0</v>
      </c>
      <c r="Q614" s="714">
        <f t="shared" si="101"/>
        <v>0</v>
      </c>
      <c r="S614" s="599">
        <f t="shared" si="102"/>
        <v>0</v>
      </c>
      <c r="T614" s="599">
        <f t="shared" si="103"/>
        <v>0</v>
      </c>
      <c r="U614" s="599">
        <f t="shared" si="104"/>
        <v>0</v>
      </c>
      <c r="V614" s="599">
        <f t="shared" si="105"/>
        <v>0</v>
      </c>
      <c r="W614" s="599">
        <f t="shared" si="106"/>
        <v>0</v>
      </c>
      <c r="X614" s="599">
        <f t="shared" si="107"/>
        <v>0</v>
      </c>
      <c r="Y614" s="599">
        <f t="shared" si="108"/>
        <v>0</v>
      </c>
      <c r="Z614" s="599">
        <f t="shared" si="109"/>
        <v>0</v>
      </c>
    </row>
    <row r="615" spans="1:26">
      <c r="A615" s="752" t="str">
        <f t="shared" si="110"/>
        <v/>
      </c>
      <c r="K615" s="755">
        <f t="shared" si="100"/>
        <v>0</v>
      </c>
      <c r="Q615" s="714">
        <f t="shared" si="101"/>
        <v>0</v>
      </c>
      <c r="S615" s="599">
        <f t="shared" si="102"/>
        <v>0</v>
      </c>
      <c r="T615" s="599">
        <f t="shared" si="103"/>
        <v>0</v>
      </c>
      <c r="U615" s="599">
        <f t="shared" si="104"/>
        <v>0</v>
      </c>
      <c r="V615" s="599">
        <f t="shared" si="105"/>
        <v>0</v>
      </c>
      <c r="W615" s="599">
        <f t="shared" si="106"/>
        <v>0</v>
      </c>
      <c r="X615" s="599">
        <f t="shared" si="107"/>
        <v>0</v>
      </c>
      <c r="Y615" s="599">
        <f t="shared" si="108"/>
        <v>0</v>
      </c>
      <c r="Z615" s="599">
        <f t="shared" si="109"/>
        <v>0</v>
      </c>
    </row>
    <row r="616" spans="1:26">
      <c r="A616" s="752" t="str">
        <f t="shared" si="110"/>
        <v/>
      </c>
      <c r="K616" s="755">
        <f t="shared" si="100"/>
        <v>0</v>
      </c>
      <c r="Q616" s="714">
        <f t="shared" si="101"/>
        <v>0</v>
      </c>
      <c r="S616" s="599">
        <f t="shared" si="102"/>
        <v>0</v>
      </c>
      <c r="T616" s="599">
        <f t="shared" si="103"/>
        <v>0</v>
      </c>
      <c r="U616" s="599">
        <f t="shared" si="104"/>
        <v>0</v>
      </c>
      <c r="V616" s="599">
        <f t="shared" si="105"/>
        <v>0</v>
      </c>
      <c r="W616" s="599">
        <f t="shared" si="106"/>
        <v>0</v>
      </c>
      <c r="X616" s="599">
        <f t="shared" si="107"/>
        <v>0</v>
      </c>
      <c r="Y616" s="599">
        <f t="shared" si="108"/>
        <v>0</v>
      </c>
      <c r="Z616" s="599">
        <f t="shared" si="109"/>
        <v>0</v>
      </c>
    </row>
    <row r="617" spans="1:26">
      <c r="A617" s="752" t="str">
        <f t="shared" si="110"/>
        <v/>
      </c>
      <c r="K617" s="755">
        <f t="shared" si="100"/>
        <v>0</v>
      </c>
      <c r="Q617" s="714">
        <f t="shared" si="101"/>
        <v>0</v>
      </c>
      <c r="S617" s="599">
        <f t="shared" si="102"/>
        <v>0</v>
      </c>
      <c r="T617" s="599">
        <f t="shared" si="103"/>
        <v>0</v>
      </c>
      <c r="U617" s="599">
        <f t="shared" si="104"/>
        <v>0</v>
      </c>
      <c r="V617" s="599">
        <f t="shared" si="105"/>
        <v>0</v>
      </c>
      <c r="W617" s="599">
        <f t="shared" si="106"/>
        <v>0</v>
      </c>
      <c r="X617" s="599">
        <f t="shared" si="107"/>
        <v>0</v>
      </c>
      <c r="Y617" s="599">
        <f t="shared" si="108"/>
        <v>0</v>
      </c>
      <c r="Z617" s="599">
        <f t="shared" si="109"/>
        <v>0</v>
      </c>
    </row>
    <row r="618" spans="1:26">
      <c r="A618" s="752" t="str">
        <f t="shared" si="110"/>
        <v/>
      </c>
      <c r="K618" s="755">
        <f t="shared" si="100"/>
        <v>0</v>
      </c>
      <c r="Q618" s="714">
        <f t="shared" si="101"/>
        <v>0</v>
      </c>
      <c r="S618" s="599">
        <f t="shared" si="102"/>
        <v>0</v>
      </c>
      <c r="T618" s="599">
        <f t="shared" si="103"/>
        <v>0</v>
      </c>
      <c r="U618" s="599">
        <f t="shared" si="104"/>
        <v>0</v>
      </c>
      <c r="V618" s="599">
        <f t="shared" si="105"/>
        <v>0</v>
      </c>
      <c r="W618" s="599">
        <f t="shared" si="106"/>
        <v>0</v>
      </c>
      <c r="X618" s="599">
        <f t="shared" si="107"/>
        <v>0</v>
      </c>
      <c r="Y618" s="599">
        <f t="shared" si="108"/>
        <v>0</v>
      </c>
      <c r="Z618" s="599">
        <f t="shared" si="109"/>
        <v>0</v>
      </c>
    </row>
    <row r="619" spans="1:26">
      <c r="A619" s="752" t="str">
        <f t="shared" si="110"/>
        <v/>
      </c>
      <c r="K619" s="755">
        <f t="shared" si="100"/>
        <v>0</v>
      </c>
      <c r="Q619" s="714">
        <f t="shared" si="101"/>
        <v>0</v>
      </c>
      <c r="S619" s="599">
        <f t="shared" si="102"/>
        <v>0</v>
      </c>
      <c r="T619" s="599">
        <f t="shared" si="103"/>
        <v>0</v>
      </c>
      <c r="U619" s="599">
        <f t="shared" si="104"/>
        <v>0</v>
      </c>
      <c r="V619" s="599">
        <f t="shared" si="105"/>
        <v>0</v>
      </c>
      <c r="W619" s="599">
        <f t="shared" si="106"/>
        <v>0</v>
      </c>
      <c r="X619" s="599">
        <f t="shared" si="107"/>
        <v>0</v>
      </c>
      <c r="Y619" s="599">
        <f t="shared" si="108"/>
        <v>0</v>
      </c>
      <c r="Z619" s="599">
        <f t="shared" si="109"/>
        <v>0</v>
      </c>
    </row>
    <row r="620" spans="1:26">
      <c r="A620" s="752" t="str">
        <f t="shared" si="110"/>
        <v/>
      </c>
      <c r="K620" s="755">
        <f t="shared" si="100"/>
        <v>0</v>
      </c>
      <c r="Q620" s="714">
        <f t="shared" si="101"/>
        <v>0</v>
      </c>
      <c r="S620" s="599">
        <f t="shared" si="102"/>
        <v>0</v>
      </c>
      <c r="T620" s="599">
        <f t="shared" si="103"/>
        <v>0</v>
      </c>
      <c r="U620" s="599">
        <f t="shared" si="104"/>
        <v>0</v>
      </c>
      <c r="V620" s="599">
        <f t="shared" si="105"/>
        <v>0</v>
      </c>
      <c r="W620" s="599">
        <f t="shared" si="106"/>
        <v>0</v>
      </c>
      <c r="X620" s="599">
        <f t="shared" si="107"/>
        <v>0</v>
      </c>
      <c r="Y620" s="599">
        <f t="shared" si="108"/>
        <v>0</v>
      </c>
      <c r="Z620" s="599">
        <f t="shared" si="109"/>
        <v>0</v>
      </c>
    </row>
    <row r="621" spans="1:26">
      <c r="A621" s="752" t="str">
        <f t="shared" si="110"/>
        <v/>
      </c>
      <c r="K621" s="755">
        <f t="shared" si="100"/>
        <v>0</v>
      </c>
      <c r="Q621" s="714">
        <f t="shared" si="101"/>
        <v>0</v>
      </c>
      <c r="S621" s="599">
        <f t="shared" si="102"/>
        <v>0</v>
      </c>
      <c r="T621" s="599">
        <f t="shared" si="103"/>
        <v>0</v>
      </c>
      <c r="U621" s="599">
        <f t="shared" si="104"/>
        <v>0</v>
      </c>
      <c r="V621" s="599">
        <f t="shared" si="105"/>
        <v>0</v>
      </c>
      <c r="W621" s="599">
        <f t="shared" si="106"/>
        <v>0</v>
      </c>
      <c r="X621" s="599">
        <f t="shared" si="107"/>
        <v>0</v>
      </c>
      <c r="Y621" s="599">
        <f t="shared" si="108"/>
        <v>0</v>
      </c>
      <c r="Z621" s="599">
        <f t="shared" si="109"/>
        <v>0</v>
      </c>
    </row>
    <row r="622" spans="1:26">
      <c r="A622" s="752" t="str">
        <f t="shared" si="110"/>
        <v/>
      </c>
      <c r="K622" s="755">
        <f t="shared" si="100"/>
        <v>0</v>
      </c>
      <c r="Q622" s="714">
        <f t="shared" si="101"/>
        <v>0</v>
      </c>
      <c r="S622" s="599">
        <f t="shared" si="102"/>
        <v>0</v>
      </c>
      <c r="T622" s="599">
        <f t="shared" si="103"/>
        <v>0</v>
      </c>
      <c r="U622" s="599">
        <f t="shared" si="104"/>
        <v>0</v>
      </c>
      <c r="V622" s="599">
        <f t="shared" si="105"/>
        <v>0</v>
      </c>
      <c r="W622" s="599">
        <f t="shared" si="106"/>
        <v>0</v>
      </c>
      <c r="X622" s="599">
        <f t="shared" si="107"/>
        <v>0</v>
      </c>
      <c r="Y622" s="599">
        <f t="shared" si="108"/>
        <v>0</v>
      </c>
      <c r="Z622" s="599">
        <f t="shared" si="109"/>
        <v>0</v>
      </c>
    </row>
    <row r="623" spans="1:26">
      <c r="A623" s="752" t="str">
        <f t="shared" si="110"/>
        <v/>
      </c>
      <c r="K623" s="755">
        <f t="shared" si="100"/>
        <v>0</v>
      </c>
      <c r="Q623" s="714">
        <f t="shared" si="101"/>
        <v>0</v>
      </c>
      <c r="S623" s="599">
        <f t="shared" si="102"/>
        <v>0</v>
      </c>
      <c r="T623" s="599">
        <f t="shared" si="103"/>
        <v>0</v>
      </c>
      <c r="U623" s="599">
        <f t="shared" si="104"/>
        <v>0</v>
      </c>
      <c r="V623" s="599">
        <f t="shared" si="105"/>
        <v>0</v>
      </c>
      <c r="W623" s="599">
        <f t="shared" si="106"/>
        <v>0</v>
      </c>
      <c r="X623" s="599">
        <f t="shared" si="107"/>
        <v>0</v>
      </c>
      <c r="Y623" s="599">
        <f t="shared" si="108"/>
        <v>0</v>
      </c>
      <c r="Z623" s="599">
        <f t="shared" si="109"/>
        <v>0</v>
      </c>
    </row>
    <row r="624" spans="1:26">
      <c r="A624" s="752" t="str">
        <f t="shared" si="110"/>
        <v/>
      </c>
      <c r="K624" s="755">
        <f t="shared" si="100"/>
        <v>0</v>
      </c>
      <c r="Q624" s="714">
        <f t="shared" si="101"/>
        <v>0</v>
      </c>
      <c r="S624" s="599">
        <f t="shared" si="102"/>
        <v>0</v>
      </c>
      <c r="T624" s="599">
        <f t="shared" si="103"/>
        <v>0</v>
      </c>
      <c r="U624" s="599">
        <f t="shared" si="104"/>
        <v>0</v>
      </c>
      <c r="V624" s="599">
        <f t="shared" si="105"/>
        <v>0</v>
      </c>
      <c r="W624" s="599">
        <f t="shared" si="106"/>
        <v>0</v>
      </c>
      <c r="X624" s="599">
        <f t="shared" si="107"/>
        <v>0</v>
      </c>
      <c r="Y624" s="599">
        <f t="shared" si="108"/>
        <v>0</v>
      </c>
      <c r="Z624" s="599">
        <f t="shared" si="109"/>
        <v>0</v>
      </c>
    </row>
    <row r="625" spans="1:26">
      <c r="A625" s="752" t="str">
        <f t="shared" si="110"/>
        <v/>
      </c>
      <c r="K625" s="755">
        <f t="shared" si="100"/>
        <v>0</v>
      </c>
      <c r="Q625" s="714">
        <f t="shared" si="101"/>
        <v>0</v>
      </c>
      <c r="S625" s="599">
        <f t="shared" si="102"/>
        <v>0</v>
      </c>
      <c r="T625" s="599">
        <f t="shared" si="103"/>
        <v>0</v>
      </c>
      <c r="U625" s="599">
        <f t="shared" si="104"/>
        <v>0</v>
      </c>
      <c r="V625" s="599">
        <f t="shared" si="105"/>
        <v>0</v>
      </c>
      <c r="W625" s="599">
        <f t="shared" si="106"/>
        <v>0</v>
      </c>
      <c r="X625" s="599">
        <f t="shared" si="107"/>
        <v>0</v>
      </c>
      <c r="Y625" s="599">
        <f t="shared" si="108"/>
        <v>0</v>
      </c>
      <c r="Z625" s="599">
        <f t="shared" si="109"/>
        <v>0</v>
      </c>
    </row>
    <row r="626" spans="1:26">
      <c r="A626" s="752" t="str">
        <f t="shared" si="110"/>
        <v/>
      </c>
      <c r="K626" s="755">
        <f t="shared" si="100"/>
        <v>0</v>
      </c>
      <c r="Q626" s="714">
        <f t="shared" si="101"/>
        <v>0</v>
      </c>
      <c r="S626" s="599">
        <f t="shared" si="102"/>
        <v>0</v>
      </c>
      <c r="T626" s="599">
        <f t="shared" si="103"/>
        <v>0</v>
      </c>
      <c r="U626" s="599">
        <f t="shared" si="104"/>
        <v>0</v>
      </c>
      <c r="V626" s="599">
        <f t="shared" si="105"/>
        <v>0</v>
      </c>
      <c r="W626" s="599">
        <f t="shared" si="106"/>
        <v>0</v>
      </c>
      <c r="X626" s="599">
        <f t="shared" si="107"/>
        <v>0</v>
      </c>
      <c r="Y626" s="599">
        <f t="shared" si="108"/>
        <v>0</v>
      </c>
      <c r="Z626" s="599">
        <f t="shared" si="109"/>
        <v>0</v>
      </c>
    </row>
    <row r="627" spans="1:26">
      <c r="A627" s="752" t="str">
        <f t="shared" si="110"/>
        <v/>
      </c>
      <c r="K627" s="755">
        <f t="shared" si="100"/>
        <v>0</v>
      </c>
      <c r="Q627" s="714">
        <f t="shared" si="101"/>
        <v>0</v>
      </c>
      <c r="S627" s="599">
        <f t="shared" si="102"/>
        <v>0</v>
      </c>
      <c r="T627" s="599">
        <f t="shared" si="103"/>
        <v>0</v>
      </c>
      <c r="U627" s="599">
        <f t="shared" si="104"/>
        <v>0</v>
      </c>
      <c r="V627" s="599">
        <f t="shared" si="105"/>
        <v>0</v>
      </c>
      <c r="W627" s="599">
        <f t="shared" si="106"/>
        <v>0</v>
      </c>
      <c r="X627" s="599">
        <f t="shared" si="107"/>
        <v>0</v>
      </c>
      <c r="Y627" s="599">
        <f t="shared" si="108"/>
        <v>0</v>
      </c>
      <c r="Z627" s="599">
        <f t="shared" si="109"/>
        <v>0</v>
      </c>
    </row>
    <row r="628" spans="1:26">
      <c r="A628" s="752" t="str">
        <f t="shared" si="110"/>
        <v/>
      </c>
      <c r="K628" s="755">
        <f t="shared" si="100"/>
        <v>0</v>
      </c>
      <c r="Q628" s="714">
        <f t="shared" si="101"/>
        <v>0</v>
      </c>
      <c r="S628" s="599">
        <f t="shared" si="102"/>
        <v>0</v>
      </c>
      <c r="T628" s="599">
        <f t="shared" si="103"/>
        <v>0</v>
      </c>
      <c r="U628" s="599">
        <f t="shared" si="104"/>
        <v>0</v>
      </c>
      <c r="V628" s="599">
        <f t="shared" si="105"/>
        <v>0</v>
      </c>
      <c r="W628" s="599">
        <f t="shared" si="106"/>
        <v>0</v>
      </c>
      <c r="X628" s="599">
        <f t="shared" si="107"/>
        <v>0</v>
      </c>
      <c r="Y628" s="599">
        <f t="shared" si="108"/>
        <v>0</v>
      </c>
      <c r="Z628" s="599">
        <f t="shared" si="109"/>
        <v>0</v>
      </c>
    </row>
    <row r="629" spans="1:26">
      <c r="A629" s="752" t="str">
        <f t="shared" si="110"/>
        <v/>
      </c>
      <c r="K629" s="755">
        <f t="shared" si="100"/>
        <v>0</v>
      </c>
      <c r="Q629" s="714">
        <f t="shared" si="101"/>
        <v>0</v>
      </c>
      <c r="S629" s="599">
        <f t="shared" si="102"/>
        <v>0</v>
      </c>
      <c r="T629" s="599">
        <f t="shared" si="103"/>
        <v>0</v>
      </c>
      <c r="U629" s="599">
        <f t="shared" si="104"/>
        <v>0</v>
      </c>
      <c r="V629" s="599">
        <f t="shared" si="105"/>
        <v>0</v>
      </c>
      <c r="W629" s="599">
        <f t="shared" si="106"/>
        <v>0</v>
      </c>
      <c r="X629" s="599">
        <f t="shared" si="107"/>
        <v>0</v>
      </c>
      <c r="Y629" s="599">
        <f t="shared" si="108"/>
        <v>0</v>
      </c>
      <c r="Z629" s="599">
        <f t="shared" si="109"/>
        <v>0</v>
      </c>
    </row>
    <row r="630" spans="1:26">
      <c r="A630" s="752" t="str">
        <f t="shared" si="110"/>
        <v/>
      </c>
      <c r="K630" s="755">
        <f t="shared" si="100"/>
        <v>0</v>
      </c>
      <c r="Q630" s="714">
        <f t="shared" si="101"/>
        <v>0</v>
      </c>
      <c r="S630" s="599">
        <f t="shared" si="102"/>
        <v>0</v>
      </c>
      <c r="T630" s="599">
        <f t="shared" si="103"/>
        <v>0</v>
      </c>
      <c r="U630" s="599">
        <f t="shared" si="104"/>
        <v>0</v>
      </c>
      <c r="V630" s="599">
        <f t="shared" si="105"/>
        <v>0</v>
      </c>
      <c r="W630" s="599">
        <f t="shared" si="106"/>
        <v>0</v>
      </c>
      <c r="X630" s="599">
        <f t="shared" si="107"/>
        <v>0</v>
      </c>
      <c r="Y630" s="599">
        <f t="shared" si="108"/>
        <v>0</v>
      </c>
      <c r="Z630" s="599">
        <f t="shared" si="109"/>
        <v>0</v>
      </c>
    </row>
    <row r="631" spans="1:26">
      <c r="A631" s="752" t="str">
        <f t="shared" si="110"/>
        <v/>
      </c>
      <c r="K631" s="755">
        <f t="shared" si="100"/>
        <v>0</v>
      </c>
      <c r="Q631" s="714">
        <f t="shared" si="101"/>
        <v>0</v>
      </c>
      <c r="S631" s="599">
        <f t="shared" si="102"/>
        <v>0</v>
      </c>
      <c r="T631" s="599">
        <f t="shared" si="103"/>
        <v>0</v>
      </c>
      <c r="U631" s="599">
        <f t="shared" si="104"/>
        <v>0</v>
      </c>
      <c r="V631" s="599">
        <f t="shared" si="105"/>
        <v>0</v>
      </c>
      <c r="W631" s="599">
        <f t="shared" si="106"/>
        <v>0</v>
      </c>
      <c r="X631" s="599">
        <f t="shared" si="107"/>
        <v>0</v>
      </c>
      <c r="Y631" s="599">
        <f t="shared" si="108"/>
        <v>0</v>
      </c>
      <c r="Z631" s="599">
        <f t="shared" si="109"/>
        <v>0</v>
      </c>
    </row>
    <row r="632" spans="1:26">
      <c r="A632" s="752" t="str">
        <f t="shared" si="110"/>
        <v/>
      </c>
      <c r="K632" s="755">
        <f t="shared" si="100"/>
        <v>0</v>
      </c>
      <c r="Q632" s="714">
        <f t="shared" si="101"/>
        <v>0</v>
      </c>
      <c r="S632" s="599">
        <f t="shared" si="102"/>
        <v>0</v>
      </c>
      <c r="T632" s="599">
        <f t="shared" si="103"/>
        <v>0</v>
      </c>
      <c r="U632" s="599">
        <f t="shared" si="104"/>
        <v>0</v>
      </c>
      <c r="V632" s="599">
        <f t="shared" si="105"/>
        <v>0</v>
      </c>
      <c r="W632" s="599">
        <f t="shared" si="106"/>
        <v>0</v>
      </c>
      <c r="X632" s="599">
        <f t="shared" si="107"/>
        <v>0</v>
      </c>
      <c r="Y632" s="599">
        <f t="shared" si="108"/>
        <v>0</v>
      </c>
      <c r="Z632" s="599">
        <f t="shared" si="109"/>
        <v>0</v>
      </c>
    </row>
    <row r="633" spans="1:26">
      <c r="A633" s="752" t="str">
        <f t="shared" si="110"/>
        <v/>
      </c>
      <c r="K633" s="755">
        <f t="shared" si="100"/>
        <v>0</v>
      </c>
      <c r="Q633" s="714">
        <f t="shared" si="101"/>
        <v>0</v>
      </c>
      <c r="S633" s="599">
        <f t="shared" si="102"/>
        <v>0</v>
      </c>
      <c r="T633" s="599">
        <f t="shared" si="103"/>
        <v>0</v>
      </c>
      <c r="U633" s="599">
        <f t="shared" si="104"/>
        <v>0</v>
      </c>
      <c r="V633" s="599">
        <f t="shared" si="105"/>
        <v>0</v>
      </c>
      <c r="W633" s="599">
        <f t="shared" si="106"/>
        <v>0</v>
      </c>
      <c r="X633" s="599">
        <f t="shared" si="107"/>
        <v>0</v>
      </c>
      <c r="Y633" s="599">
        <f t="shared" si="108"/>
        <v>0</v>
      </c>
      <c r="Z633" s="599">
        <f t="shared" si="109"/>
        <v>0</v>
      </c>
    </row>
    <row r="634" spans="1:26">
      <c r="A634" s="752" t="str">
        <f t="shared" si="110"/>
        <v/>
      </c>
      <c r="K634" s="755">
        <f t="shared" si="100"/>
        <v>0</v>
      </c>
      <c r="Q634" s="714">
        <f t="shared" si="101"/>
        <v>0</v>
      </c>
      <c r="S634" s="599">
        <f t="shared" si="102"/>
        <v>0</v>
      </c>
      <c r="T634" s="599">
        <f t="shared" si="103"/>
        <v>0</v>
      </c>
      <c r="U634" s="599">
        <f t="shared" si="104"/>
        <v>0</v>
      </c>
      <c r="V634" s="599">
        <f t="shared" si="105"/>
        <v>0</v>
      </c>
      <c r="W634" s="599">
        <f t="shared" si="106"/>
        <v>0</v>
      </c>
      <c r="X634" s="599">
        <f t="shared" si="107"/>
        <v>0</v>
      </c>
      <c r="Y634" s="599">
        <f t="shared" si="108"/>
        <v>0</v>
      </c>
      <c r="Z634" s="599">
        <f t="shared" si="109"/>
        <v>0</v>
      </c>
    </row>
    <row r="635" spans="1:26">
      <c r="A635" s="752" t="str">
        <f t="shared" si="110"/>
        <v/>
      </c>
      <c r="K635" s="755">
        <f t="shared" si="100"/>
        <v>0</v>
      </c>
      <c r="Q635" s="714">
        <f t="shared" si="101"/>
        <v>0</v>
      </c>
      <c r="S635" s="599">
        <f t="shared" si="102"/>
        <v>0</v>
      </c>
      <c r="T635" s="599">
        <f t="shared" si="103"/>
        <v>0</v>
      </c>
      <c r="U635" s="599">
        <f t="shared" si="104"/>
        <v>0</v>
      </c>
      <c r="V635" s="599">
        <f t="shared" si="105"/>
        <v>0</v>
      </c>
      <c r="W635" s="599">
        <f t="shared" si="106"/>
        <v>0</v>
      </c>
      <c r="X635" s="599">
        <f t="shared" si="107"/>
        <v>0</v>
      </c>
      <c r="Y635" s="599">
        <f t="shared" si="108"/>
        <v>0</v>
      </c>
      <c r="Z635" s="599">
        <f t="shared" si="109"/>
        <v>0</v>
      </c>
    </row>
    <row r="636" spans="1:26">
      <c r="A636" s="752" t="str">
        <f t="shared" si="110"/>
        <v/>
      </c>
      <c r="K636" s="755">
        <f t="shared" si="100"/>
        <v>0</v>
      </c>
      <c r="Q636" s="714">
        <f t="shared" si="101"/>
        <v>0</v>
      </c>
      <c r="S636" s="599">
        <f t="shared" si="102"/>
        <v>0</v>
      </c>
      <c r="T636" s="599">
        <f t="shared" si="103"/>
        <v>0</v>
      </c>
      <c r="U636" s="599">
        <f t="shared" si="104"/>
        <v>0</v>
      </c>
      <c r="V636" s="599">
        <f t="shared" si="105"/>
        <v>0</v>
      </c>
      <c r="W636" s="599">
        <f t="shared" si="106"/>
        <v>0</v>
      </c>
      <c r="X636" s="599">
        <f t="shared" si="107"/>
        <v>0</v>
      </c>
      <c r="Y636" s="599">
        <f t="shared" si="108"/>
        <v>0</v>
      </c>
      <c r="Z636" s="599">
        <f t="shared" si="109"/>
        <v>0</v>
      </c>
    </row>
    <row r="637" spans="1:26">
      <c r="A637" s="752" t="str">
        <f t="shared" si="110"/>
        <v/>
      </c>
      <c r="K637" s="755">
        <f t="shared" si="100"/>
        <v>0</v>
      </c>
      <c r="Q637" s="714">
        <f t="shared" si="101"/>
        <v>0</v>
      </c>
      <c r="S637" s="599">
        <f t="shared" si="102"/>
        <v>0</v>
      </c>
      <c r="T637" s="599">
        <f t="shared" si="103"/>
        <v>0</v>
      </c>
      <c r="U637" s="599">
        <f t="shared" si="104"/>
        <v>0</v>
      </c>
      <c r="V637" s="599">
        <f t="shared" si="105"/>
        <v>0</v>
      </c>
      <c r="W637" s="599">
        <f t="shared" si="106"/>
        <v>0</v>
      </c>
      <c r="X637" s="599">
        <f t="shared" si="107"/>
        <v>0</v>
      </c>
      <c r="Y637" s="599">
        <f t="shared" si="108"/>
        <v>0</v>
      </c>
      <c r="Z637" s="599">
        <f t="shared" si="109"/>
        <v>0</v>
      </c>
    </row>
    <row r="638" spans="1:26">
      <c r="A638" s="752" t="str">
        <f t="shared" si="110"/>
        <v/>
      </c>
      <c r="K638" s="755">
        <f t="shared" si="100"/>
        <v>0</v>
      </c>
      <c r="Q638" s="714">
        <f t="shared" si="101"/>
        <v>0</v>
      </c>
      <c r="S638" s="599">
        <f t="shared" si="102"/>
        <v>0</v>
      </c>
      <c r="T638" s="599">
        <f t="shared" si="103"/>
        <v>0</v>
      </c>
      <c r="U638" s="599">
        <f t="shared" si="104"/>
        <v>0</v>
      </c>
      <c r="V638" s="599">
        <f t="shared" si="105"/>
        <v>0</v>
      </c>
      <c r="W638" s="599">
        <f t="shared" si="106"/>
        <v>0</v>
      </c>
      <c r="X638" s="599">
        <f t="shared" si="107"/>
        <v>0</v>
      </c>
      <c r="Y638" s="599">
        <f t="shared" si="108"/>
        <v>0</v>
      </c>
      <c r="Z638" s="599">
        <f t="shared" si="109"/>
        <v>0</v>
      </c>
    </row>
    <row r="639" spans="1:26">
      <c r="A639" s="752" t="str">
        <f t="shared" si="110"/>
        <v/>
      </c>
      <c r="K639" s="755">
        <f t="shared" si="100"/>
        <v>0</v>
      </c>
      <c r="Q639" s="714">
        <f t="shared" si="101"/>
        <v>0</v>
      </c>
      <c r="S639" s="599">
        <f t="shared" si="102"/>
        <v>0</v>
      </c>
      <c r="T639" s="599">
        <f t="shared" si="103"/>
        <v>0</v>
      </c>
      <c r="U639" s="599">
        <f t="shared" si="104"/>
        <v>0</v>
      </c>
      <c r="V639" s="599">
        <f t="shared" si="105"/>
        <v>0</v>
      </c>
      <c r="W639" s="599">
        <f t="shared" si="106"/>
        <v>0</v>
      </c>
      <c r="X639" s="599">
        <f t="shared" si="107"/>
        <v>0</v>
      </c>
      <c r="Y639" s="599">
        <f t="shared" si="108"/>
        <v>0</v>
      </c>
      <c r="Z639" s="599">
        <f t="shared" si="109"/>
        <v>0</v>
      </c>
    </row>
    <row r="640" spans="1:26">
      <c r="A640" s="752" t="str">
        <f t="shared" si="110"/>
        <v/>
      </c>
      <c r="K640" s="755">
        <f t="shared" si="100"/>
        <v>0</v>
      </c>
      <c r="Q640" s="714">
        <f t="shared" si="101"/>
        <v>0</v>
      </c>
      <c r="S640" s="599">
        <f t="shared" si="102"/>
        <v>0</v>
      </c>
      <c r="T640" s="599">
        <f t="shared" si="103"/>
        <v>0</v>
      </c>
      <c r="U640" s="599">
        <f t="shared" si="104"/>
        <v>0</v>
      </c>
      <c r="V640" s="599">
        <f t="shared" si="105"/>
        <v>0</v>
      </c>
      <c r="W640" s="599">
        <f t="shared" si="106"/>
        <v>0</v>
      </c>
      <c r="X640" s="599">
        <f t="shared" si="107"/>
        <v>0</v>
      </c>
      <c r="Y640" s="599">
        <f t="shared" si="108"/>
        <v>0</v>
      </c>
      <c r="Z640" s="599">
        <f t="shared" si="109"/>
        <v>0</v>
      </c>
    </row>
    <row r="641" spans="1:26">
      <c r="A641" s="752" t="str">
        <f t="shared" si="110"/>
        <v/>
      </c>
      <c r="K641" s="755">
        <f t="shared" si="100"/>
        <v>0</v>
      </c>
      <c r="Q641" s="714">
        <f t="shared" si="101"/>
        <v>0</v>
      </c>
      <c r="S641" s="599">
        <f t="shared" si="102"/>
        <v>0</v>
      </c>
      <c r="T641" s="599">
        <f t="shared" si="103"/>
        <v>0</v>
      </c>
      <c r="U641" s="599">
        <f t="shared" si="104"/>
        <v>0</v>
      </c>
      <c r="V641" s="599">
        <f t="shared" si="105"/>
        <v>0</v>
      </c>
      <c r="W641" s="599">
        <f t="shared" si="106"/>
        <v>0</v>
      </c>
      <c r="X641" s="599">
        <f t="shared" si="107"/>
        <v>0</v>
      </c>
      <c r="Y641" s="599">
        <f t="shared" si="108"/>
        <v>0</v>
      </c>
      <c r="Z641" s="599">
        <f t="shared" si="109"/>
        <v>0</v>
      </c>
    </row>
    <row r="642" spans="1:26">
      <c r="A642" s="752" t="str">
        <f t="shared" si="110"/>
        <v/>
      </c>
      <c r="K642" s="755">
        <f t="shared" si="100"/>
        <v>0</v>
      </c>
      <c r="Q642" s="714">
        <f t="shared" si="101"/>
        <v>0</v>
      </c>
      <c r="S642" s="599">
        <f t="shared" si="102"/>
        <v>0</v>
      </c>
      <c r="T642" s="599">
        <f t="shared" si="103"/>
        <v>0</v>
      </c>
      <c r="U642" s="599">
        <f t="shared" si="104"/>
        <v>0</v>
      </c>
      <c r="V642" s="599">
        <f t="shared" si="105"/>
        <v>0</v>
      </c>
      <c r="W642" s="599">
        <f t="shared" si="106"/>
        <v>0</v>
      </c>
      <c r="X642" s="599">
        <f t="shared" si="107"/>
        <v>0</v>
      </c>
      <c r="Y642" s="599">
        <f t="shared" si="108"/>
        <v>0</v>
      </c>
      <c r="Z642" s="599">
        <f t="shared" si="109"/>
        <v>0</v>
      </c>
    </row>
    <row r="643" spans="1:26">
      <c r="A643" s="752" t="str">
        <f t="shared" si="110"/>
        <v/>
      </c>
      <c r="K643" s="755">
        <f t="shared" si="100"/>
        <v>0</v>
      </c>
      <c r="Q643" s="714">
        <f t="shared" si="101"/>
        <v>0</v>
      </c>
      <c r="S643" s="599">
        <f t="shared" si="102"/>
        <v>0</v>
      </c>
      <c r="T643" s="599">
        <f t="shared" si="103"/>
        <v>0</v>
      </c>
      <c r="U643" s="599">
        <f t="shared" si="104"/>
        <v>0</v>
      </c>
      <c r="V643" s="599">
        <f t="shared" si="105"/>
        <v>0</v>
      </c>
      <c r="W643" s="599">
        <f t="shared" si="106"/>
        <v>0</v>
      </c>
      <c r="X643" s="599">
        <f t="shared" si="107"/>
        <v>0</v>
      </c>
      <c r="Y643" s="599">
        <f t="shared" si="108"/>
        <v>0</v>
      </c>
      <c r="Z643" s="599">
        <f t="shared" si="109"/>
        <v>0</v>
      </c>
    </row>
    <row r="644" spans="1:26">
      <c r="A644" s="752" t="str">
        <f t="shared" si="110"/>
        <v/>
      </c>
      <c r="K644" s="755">
        <f t="shared" si="100"/>
        <v>0</v>
      </c>
      <c r="Q644" s="714">
        <f t="shared" si="101"/>
        <v>0</v>
      </c>
      <c r="S644" s="599">
        <f t="shared" si="102"/>
        <v>0</v>
      </c>
      <c r="T644" s="599">
        <f t="shared" si="103"/>
        <v>0</v>
      </c>
      <c r="U644" s="599">
        <f t="shared" si="104"/>
        <v>0</v>
      </c>
      <c r="V644" s="599">
        <f t="shared" si="105"/>
        <v>0</v>
      </c>
      <c r="W644" s="599">
        <f t="shared" si="106"/>
        <v>0</v>
      </c>
      <c r="X644" s="599">
        <f t="shared" si="107"/>
        <v>0</v>
      </c>
      <c r="Y644" s="599">
        <f t="shared" si="108"/>
        <v>0</v>
      </c>
      <c r="Z644" s="599">
        <f t="shared" si="109"/>
        <v>0</v>
      </c>
    </row>
    <row r="645" spans="1:26">
      <c r="A645" s="752" t="str">
        <f t="shared" si="110"/>
        <v/>
      </c>
      <c r="K645" s="755">
        <f t="shared" si="100"/>
        <v>0</v>
      </c>
      <c r="Q645" s="714">
        <f t="shared" si="101"/>
        <v>0</v>
      </c>
      <c r="S645" s="599">
        <f t="shared" si="102"/>
        <v>0</v>
      </c>
      <c r="T645" s="599">
        <f t="shared" si="103"/>
        <v>0</v>
      </c>
      <c r="U645" s="599">
        <f t="shared" si="104"/>
        <v>0</v>
      </c>
      <c r="V645" s="599">
        <f t="shared" si="105"/>
        <v>0</v>
      </c>
      <c r="W645" s="599">
        <f t="shared" si="106"/>
        <v>0</v>
      </c>
      <c r="X645" s="599">
        <f t="shared" si="107"/>
        <v>0</v>
      </c>
      <c r="Y645" s="599">
        <f t="shared" si="108"/>
        <v>0</v>
      </c>
      <c r="Z645" s="599">
        <f t="shared" si="109"/>
        <v>0</v>
      </c>
    </row>
    <row r="646" spans="1:26">
      <c r="A646" s="752" t="str">
        <f t="shared" si="110"/>
        <v/>
      </c>
      <c r="K646" s="755">
        <f t="shared" si="100"/>
        <v>0</v>
      </c>
      <c r="Q646" s="714">
        <f t="shared" si="101"/>
        <v>0</v>
      </c>
      <c r="S646" s="599">
        <f t="shared" si="102"/>
        <v>0</v>
      </c>
      <c r="T646" s="599">
        <f t="shared" si="103"/>
        <v>0</v>
      </c>
      <c r="U646" s="599">
        <f t="shared" si="104"/>
        <v>0</v>
      </c>
      <c r="V646" s="599">
        <f t="shared" si="105"/>
        <v>0</v>
      </c>
      <c r="W646" s="599">
        <f t="shared" si="106"/>
        <v>0</v>
      </c>
      <c r="X646" s="599">
        <f t="shared" si="107"/>
        <v>0</v>
      </c>
      <c r="Y646" s="599">
        <f t="shared" si="108"/>
        <v>0</v>
      </c>
      <c r="Z646" s="599">
        <f t="shared" si="109"/>
        <v>0</v>
      </c>
    </row>
    <row r="647" spans="1:26">
      <c r="A647" s="752" t="str">
        <f t="shared" si="110"/>
        <v/>
      </c>
      <c r="K647" s="755">
        <f t="shared" si="100"/>
        <v>0</v>
      </c>
      <c r="Q647" s="714">
        <f t="shared" si="101"/>
        <v>0</v>
      </c>
      <c r="S647" s="599">
        <f t="shared" si="102"/>
        <v>0</v>
      </c>
      <c r="T647" s="599">
        <f t="shared" si="103"/>
        <v>0</v>
      </c>
      <c r="U647" s="599">
        <f t="shared" si="104"/>
        <v>0</v>
      </c>
      <c r="V647" s="599">
        <f t="shared" si="105"/>
        <v>0</v>
      </c>
      <c r="W647" s="599">
        <f t="shared" si="106"/>
        <v>0</v>
      </c>
      <c r="X647" s="599">
        <f t="shared" si="107"/>
        <v>0</v>
      </c>
      <c r="Y647" s="599">
        <f t="shared" si="108"/>
        <v>0</v>
      </c>
      <c r="Z647" s="599">
        <f t="shared" si="109"/>
        <v>0</v>
      </c>
    </row>
    <row r="648" spans="1:26">
      <c r="A648" s="752" t="str">
        <f t="shared" si="110"/>
        <v/>
      </c>
      <c r="K648" s="755">
        <f t="shared" si="100"/>
        <v>0</v>
      </c>
      <c r="Q648" s="714">
        <f t="shared" si="101"/>
        <v>0</v>
      </c>
      <c r="S648" s="599">
        <f t="shared" si="102"/>
        <v>0</v>
      </c>
      <c r="T648" s="599">
        <f t="shared" si="103"/>
        <v>0</v>
      </c>
      <c r="U648" s="599">
        <f t="shared" si="104"/>
        <v>0</v>
      </c>
      <c r="V648" s="599">
        <f t="shared" si="105"/>
        <v>0</v>
      </c>
      <c r="W648" s="599">
        <f t="shared" si="106"/>
        <v>0</v>
      </c>
      <c r="X648" s="599">
        <f t="shared" si="107"/>
        <v>0</v>
      </c>
      <c r="Y648" s="599">
        <f t="shared" si="108"/>
        <v>0</v>
      </c>
      <c r="Z648" s="599">
        <f t="shared" si="109"/>
        <v>0</v>
      </c>
    </row>
    <row r="649" spans="1:26">
      <c r="A649" s="752" t="str">
        <f t="shared" si="110"/>
        <v/>
      </c>
      <c r="K649" s="755">
        <f t="shared" si="100"/>
        <v>0</v>
      </c>
      <c r="Q649" s="714">
        <f t="shared" si="101"/>
        <v>0</v>
      </c>
      <c r="S649" s="599">
        <f t="shared" si="102"/>
        <v>0</v>
      </c>
      <c r="T649" s="599">
        <f t="shared" si="103"/>
        <v>0</v>
      </c>
      <c r="U649" s="599">
        <f t="shared" si="104"/>
        <v>0</v>
      </c>
      <c r="V649" s="599">
        <f t="shared" si="105"/>
        <v>0</v>
      </c>
      <c r="W649" s="599">
        <f t="shared" si="106"/>
        <v>0</v>
      </c>
      <c r="X649" s="599">
        <f t="shared" si="107"/>
        <v>0</v>
      </c>
      <c r="Y649" s="599">
        <f t="shared" si="108"/>
        <v>0</v>
      </c>
      <c r="Z649" s="599">
        <f t="shared" si="109"/>
        <v>0</v>
      </c>
    </row>
    <row r="650" spans="1:26">
      <c r="A650" s="752" t="str">
        <f t="shared" si="110"/>
        <v/>
      </c>
      <c r="K650" s="755">
        <f t="shared" si="100"/>
        <v>0</v>
      </c>
      <c r="Q650" s="714">
        <f t="shared" si="101"/>
        <v>0</v>
      </c>
      <c r="S650" s="599">
        <f t="shared" si="102"/>
        <v>0</v>
      </c>
      <c r="T650" s="599">
        <f t="shared" si="103"/>
        <v>0</v>
      </c>
      <c r="U650" s="599">
        <f t="shared" si="104"/>
        <v>0</v>
      </c>
      <c r="V650" s="599">
        <f t="shared" si="105"/>
        <v>0</v>
      </c>
      <c r="W650" s="599">
        <f t="shared" si="106"/>
        <v>0</v>
      </c>
      <c r="X650" s="599">
        <f t="shared" si="107"/>
        <v>0</v>
      </c>
      <c r="Y650" s="599">
        <f t="shared" si="108"/>
        <v>0</v>
      </c>
      <c r="Z650" s="599">
        <f t="shared" si="109"/>
        <v>0</v>
      </c>
    </row>
    <row r="651" spans="1:26">
      <c r="A651" s="752" t="str">
        <f t="shared" si="110"/>
        <v/>
      </c>
      <c r="K651" s="755">
        <f t="shared" si="100"/>
        <v>0</v>
      </c>
      <c r="Q651" s="714">
        <f t="shared" si="101"/>
        <v>0</v>
      </c>
      <c r="S651" s="599">
        <f t="shared" si="102"/>
        <v>0</v>
      </c>
      <c r="T651" s="599">
        <f t="shared" si="103"/>
        <v>0</v>
      </c>
      <c r="U651" s="599">
        <f t="shared" si="104"/>
        <v>0</v>
      </c>
      <c r="V651" s="599">
        <f t="shared" si="105"/>
        <v>0</v>
      </c>
      <c r="W651" s="599">
        <f t="shared" si="106"/>
        <v>0</v>
      </c>
      <c r="X651" s="599">
        <f t="shared" si="107"/>
        <v>0</v>
      </c>
      <c r="Y651" s="599">
        <f t="shared" si="108"/>
        <v>0</v>
      </c>
      <c r="Z651" s="599">
        <f t="shared" si="109"/>
        <v>0</v>
      </c>
    </row>
    <row r="652" spans="1:26">
      <c r="A652" s="752" t="str">
        <f t="shared" si="110"/>
        <v/>
      </c>
      <c r="K652" s="755">
        <f t="shared" si="100"/>
        <v>0</v>
      </c>
      <c r="Q652" s="714">
        <f t="shared" si="101"/>
        <v>0</v>
      </c>
      <c r="S652" s="599">
        <f t="shared" si="102"/>
        <v>0</v>
      </c>
      <c r="T652" s="599">
        <f t="shared" si="103"/>
        <v>0</v>
      </c>
      <c r="U652" s="599">
        <f t="shared" si="104"/>
        <v>0</v>
      </c>
      <c r="V652" s="599">
        <f t="shared" si="105"/>
        <v>0</v>
      </c>
      <c r="W652" s="599">
        <f t="shared" si="106"/>
        <v>0</v>
      </c>
      <c r="X652" s="599">
        <f t="shared" si="107"/>
        <v>0</v>
      </c>
      <c r="Y652" s="599">
        <f t="shared" si="108"/>
        <v>0</v>
      </c>
      <c r="Z652" s="599">
        <f t="shared" si="109"/>
        <v>0</v>
      </c>
    </row>
    <row r="653" spans="1:26">
      <c r="A653" s="752" t="str">
        <f t="shared" si="110"/>
        <v/>
      </c>
      <c r="K653" s="755">
        <f t="shared" ref="K653:K716" si="111">I653-J653</f>
        <v>0</v>
      </c>
      <c r="Q653" s="714">
        <f t="shared" ref="Q653:Q716" si="112">IF(G653-(I653+L653+M653+N653)&lt;&gt;0,"ERROR",(G653-(I653+L653+M653+N653)))</f>
        <v>0</v>
      </c>
      <c r="S653" s="599">
        <f t="shared" ref="S653:S716" si="113">$F653*G653</f>
        <v>0</v>
      </c>
      <c r="T653" s="599">
        <f t="shared" ref="T653:T716" si="114">$F653*H653</f>
        <v>0</v>
      </c>
      <c r="U653" s="599">
        <f t="shared" ref="U653:U716" si="115">$F653*I653</f>
        <v>0</v>
      </c>
      <c r="V653" s="599">
        <f t="shared" ref="V653:V716" si="116">$F653*J653</f>
        <v>0</v>
      </c>
      <c r="W653" s="599">
        <f t="shared" ref="W653:W716" si="117">$F653*K653</f>
        <v>0</v>
      </c>
      <c r="X653" s="599">
        <f t="shared" ref="X653:X716" si="118">$F653*L653</f>
        <v>0</v>
      </c>
      <c r="Y653" s="599">
        <f t="shared" ref="Y653:Y716" si="119">$F653*M653</f>
        <v>0</v>
      </c>
      <c r="Z653" s="599">
        <f t="shared" ref="Z653:Z716" si="120">$F653*N653</f>
        <v>0</v>
      </c>
    </row>
    <row r="654" spans="1:26">
      <c r="A654" s="752" t="str">
        <f t="shared" ref="A654:A717" si="121">IF(B654&lt;&gt;"",A653+1,"")</f>
        <v/>
      </c>
      <c r="K654" s="755">
        <f t="shared" si="111"/>
        <v>0</v>
      </c>
      <c r="Q654" s="714">
        <f t="shared" si="112"/>
        <v>0</v>
      </c>
      <c r="S654" s="599">
        <f t="shared" si="113"/>
        <v>0</v>
      </c>
      <c r="T654" s="599">
        <f t="shared" si="114"/>
        <v>0</v>
      </c>
      <c r="U654" s="599">
        <f t="shared" si="115"/>
        <v>0</v>
      </c>
      <c r="V654" s="599">
        <f t="shared" si="116"/>
        <v>0</v>
      </c>
      <c r="W654" s="599">
        <f t="shared" si="117"/>
        <v>0</v>
      </c>
      <c r="X654" s="599">
        <f t="shared" si="118"/>
        <v>0</v>
      </c>
      <c r="Y654" s="599">
        <f t="shared" si="119"/>
        <v>0</v>
      </c>
      <c r="Z654" s="599">
        <f t="shared" si="120"/>
        <v>0</v>
      </c>
    </row>
    <row r="655" spans="1:26">
      <c r="A655" s="752" t="str">
        <f t="shared" si="121"/>
        <v/>
      </c>
      <c r="K655" s="755">
        <f t="shared" si="111"/>
        <v>0</v>
      </c>
      <c r="Q655" s="714">
        <f t="shared" si="112"/>
        <v>0</v>
      </c>
      <c r="S655" s="599">
        <f t="shared" si="113"/>
        <v>0</v>
      </c>
      <c r="T655" s="599">
        <f t="shared" si="114"/>
        <v>0</v>
      </c>
      <c r="U655" s="599">
        <f t="shared" si="115"/>
        <v>0</v>
      </c>
      <c r="V655" s="599">
        <f t="shared" si="116"/>
        <v>0</v>
      </c>
      <c r="W655" s="599">
        <f t="shared" si="117"/>
        <v>0</v>
      </c>
      <c r="X655" s="599">
        <f t="shared" si="118"/>
        <v>0</v>
      </c>
      <c r="Y655" s="599">
        <f t="shared" si="119"/>
        <v>0</v>
      </c>
      <c r="Z655" s="599">
        <f t="shared" si="120"/>
        <v>0</v>
      </c>
    </row>
    <row r="656" spans="1:26">
      <c r="A656" s="752" t="str">
        <f t="shared" si="121"/>
        <v/>
      </c>
      <c r="K656" s="755">
        <f t="shared" si="111"/>
        <v>0</v>
      </c>
      <c r="Q656" s="714">
        <f t="shared" si="112"/>
        <v>0</v>
      </c>
      <c r="S656" s="599">
        <f t="shared" si="113"/>
        <v>0</v>
      </c>
      <c r="T656" s="599">
        <f t="shared" si="114"/>
        <v>0</v>
      </c>
      <c r="U656" s="599">
        <f t="shared" si="115"/>
        <v>0</v>
      </c>
      <c r="V656" s="599">
        <f t="shared" si="116"/>
        <v>0</v>
      </c>
      <c r="W656" s="599">
        <f t="shared" si="117"/>
        <v>0</v>
      </c>
      <c r="X656" s="599">
        <f t="shared" si="118"/>
        <v>0</v>
      </c>
      <c r="Y656" s="599">
        <f t="shared" si="119"/>
        <v>0</v>
      </c>
      <c r="Z656" s="599">
        <f t="shared" si="120"/>
        <v>0</v>
      </c>
    </row>
    <row r="657" spans="1:26">
      <c r="A657" s="752" t="str">
        <f t="shared" si="121"/>
        <v/>
      </c>
      <c r="K657" s="755">
        <f t="shared" si="111"/>
        <v>0</v>
      </c>
      <c r="Q657" s="714">
        <f t="shared" si="112"/>
        <v>0</v>
      </c>
      <c r="S657" s="599">
        <f t="shared" si="113"/>
        <v>0</v>
      </c>
      <c r="T657" s="599">
        <f t="shared" si="114"/>
        <v>0</v>
      </c>
      <c r="U657" s="599">
        <f t="shared" si="115"/>
        <v>0</v>
      </c>
      <c r="V657" s="599">
        <f t="shared" si="116"/>
        <v>0</v>
      </c>
      <c r="W657" s="599">
        <f t="shared" si="117"/>
        <v>0</v>
      </c>
      <c r="X657" s="599">
        <f t="shared" si="118"/>
        <v>0</v>
      </c>
      <c r="Y657" s="599">
        <f t="shared" si="119"/>
        <v>0</v>
      </c>
      <c r="Z657" s="599">
        <f t="shared" si="120"/>
        <v>0</v>
      </c>
    </row>
    <row r="658" spans="1:26">
      <c r="A658" s="752" t="str">
        <f t="shared" si="121"/>
        <v/>
      </c>
      <c r="K658" s="755">
        <f t="shared" si="111"/>
        <v>0</v>
      </c>
      <c r="Q658" s="714">
        <f t="shared" si="112"/>
        <v>0</v>
      </c>
      <c r="S658" s="599">
        <f t="shared" si="113"/>
        <v>0</v>
      </c>
      <c r="T658" s="599">
        <f t="shared" si="114"/>
        <v>0</v>
      </c>
      <c r="U658" s="599">
        <f t="shared" si="115"/>
        <v>0</v>
      </c>
      <c r="V658" s="599">
        <f t="shared" si="116"/>
        <v>0</v>
      </c>
      <c r="W658" s="599">
        <f t="shared" si="117"/>
        <v>0</v>
      </c>
      <c r="X658" s="599">
        <f t="shared" si="118"/>
        <v>0</v>
      </c>
      <c r="Y658" s="599">
        <f t="shared" si="119"/>
        <v>0</v>
      </c>
      <c r="Z658" s="599">
        <f t="shared" si="120"/>
        <v>0</v>
      </c>
    </row>
    <row r="659" spans="1:26">
      <c r="A659" s="752" t="str">
        <f t="shared" si="121"/>
        <v/>
      </c>
      <c r="K659" s="755">
        <f t="shared" si="111"/>
        <v>0</v>
      </c>
      <c r="Q659" s="714">
        <f t="shared" si="112"/>
        <v>0</v>
      </c>
      <c r="S659" s="599">
        <f t="shared" si="113"/>
        <v>0</v>
      </c>
      <c r="T659" s="599">
        <f t="shared" si="114"/>
        <v>0</v>
      </c>
      <c r="U659" s="599">
        <f t="shared" si="115"/>
        <v>0</v>
      </c>
      <c r="V659" s="599">
        <f t="shared" si="116"/>
        <v>0</v>
      </c>
      <c r="W659" s="599">
        <f t="shared" si="117"/>
        <v>0</v>
      </c>
      <c r="X659" s="599">
        <f t="shared" si="118"/>
        <v>0</v>
      </c>
      <c r="Y659" s="599">
        <f t="shared" si="119"/>
        <v>0</v>
      </c>
      <c r="Z659" s="599">
        <f t="shared" si="120"/>
        <v>0</v>
      </c>
    </row>
    <row r="660" spans="1:26">
      <c r="A660" s="752" t="str">
        <f t="shared" si="121"/>
        <v/>
      </c>
      <c r="K660" s="755">
        <f t="shared" si="111"/>
        <v>0</v>
      </c>
      <c r="Q660" s="714">
        <f t="shared" si="112"/>
        <v>0</v>
      </c>
      <c r="S660" s="599">
        <f t="shared" si="113"/>
        <v>0</v>
      </c>
      <c r="T660" s="599">
        <f t="shared" si="114"/>
        <v>0</v>
      </c>
      <c r="U660" s="599">
        <f t="shared" si="115"/>
        <v>0</v>
      </c>
      <c r="V660" s="599">
        <f t="shared" si="116"/>
        <v>0</v>
      </c>
      <c r="W660" s="599">
        <f t="shared" si="117"/>
        <v>0</v>
      </c>
      <c r="X660" s="599">
        <f t="shared" si="118"/>
        <v>0</v>
      </c>
      <c r="Y660" s="599">
        <f t="shared" si="119"/>
        <v>0</v>
      </c>
      <c r="Z660" s="599">
        <f t="shared" si="120"/>
        <v>0</v>
      </c>
    </row>
    <row r="661" spans="1:26">
      <c r="A661" s="752" t="str">
        <f t="shared" si="121"/>
        <v/>
      </c>
      <c r="K661" s="755">
        <f t="shared" si="111"/>
        <v>0</v>
      </c>
      <c r="Q661" s="714">
        <f t="shared" si="112"/>
        <v>0</v>
      </c>
      <c r="S661" s="599">
        <f t="shared" si="113"/>
        <v>0</v>
      </c>
      <c r="T661" s="599">
        <f t="shared" si="114"/>
        <v>0</v>
      </c>
      <c r="U661" s="599">
        <f t="shared" si="115"/>
        <v>0</v>
      </c>
      <c r="V661" s="599">
        <f t="shared" si="116"/>
        <v>0</v>
      </c>
      <c r="W661" s="599">
        <f t="shared" si="117"/>
        <v>0</v>
      </c>
      <c r="X661" s="599">
        <f t="shared" si="118"/>
        <v>0</v>
      </c>
      <c r="Y661" s="599">
        <f t="shared" si="119"/>
        <v>0</v>
      </c>
      <c r="Z661" s="599">
        <f t="shared" si="120"/>
        <v>0</v>
      </c>
    </row>
    <row r="662" spans="1:26">
      <c r="A662" s="752" t="str">
        <f t="shared" si="121"/>
        <v/>
      </c>
      <c r="K662" s="755">
        <f t="shared" si="111"/>
        <v>0</v>
      </c>
      <c r="Q662" s="714">
        <f t="shared" si="112"/>
        <v>0</v>
      </c>
      <c r="S662" s="599">
        <f t="shared" si="113"/>
        <v>0</v>
      </c>
      <c r="T662" s="599">
        <f t="shared" si="114"/>
        <v>0</v>
      </c>
      <c r="U662" s="599">
        <f t="shared" si="115"/>
        <v>0</v>
      </c>
      <c r="V662" s="599">
        <f t="shared" si="116"/>
        <v>0</v>
      </c>
      <c r="W662" s="599">
        <f t="shared" si="117"/>
        <v>0</v>
      </c>
      <c r="X662" s="599">
        <f t="shared" si="118"/>
        <v>0</v>
      </c>
      <c r="Y662" s="599">
        <f t="shared" si="119"/>
        <v>0</v>
      </c>
      <c r="Z662" s="599">
        <f t="shared" si="120"/>
        <v>0</v>
      </c>
    </row>
    <row r="663" spans="1:26">
      <c r="A663" s="752" t="str">
        <f t="shared" si="121"/>
        <v/>
      </c>
      <c r="K663" s="755">
        <f t="shared" si="111"/>
        <v>0</v>
      </c>
      <c r="Q663" s="714">
        <f t="shared" si="112"/>
        <v>0</v>
      </c>
      <c r="S663" s="599">
        <f t="shared" si="113"/>
        <v>0</v>
      </c>
      <c r="T663" s="599">
        <f t="shared" si="114"/>
        <v>0</v>
      </c>
      <c r="U663" s="599">
        <f t="shared" si="115"/>
        <v>0</v>
      </c>
      <c r="V663" s="599">
        <f t="shared" si="116"/>
        <v>0</v>
      </c>
      <c r="W663" s="599">
        <f t="shared" si="117"/>
        <v>0</v>
      </c>
      <c r="X663" s="599">
        <f t="shared" si="118"/>
        <v>0</v>
      </c>
      <c r="Y663" s="599">
        <f t="shared" si="119"/>
        <v>0</v>
      </c>
      <c r="Z663" s="599">
        <f t="shared" si="120"/>
        <v>0</v>
      </c>
    </row>
    <row r="664" spans="1:26">
      <c r="A664" s="752" t="str">
        <f t="shared" si="121"/>
        <v/>
      </c>
      <c r="K664" s="755">
        <f t="shared" si="111"/>
        <v>0</v>
      </c>
      <c r="Q664" s="714">
        <f t="shared" si="112"/>
        <v>0</v>
      </c>
      <c r="S664" s="599">
        <f t="shared" si="113"/>
        <v>0</v>
      </c>
      <c r="T664" s="599">
        <f t="shared" si="114"/>
        <v>0</v>
      </c>
      <c r="U664" s="599">
        <f t="shared" si="115"/>
        <v>0</v>
      </c>
      <c r="V664" s="599">
        <f t="shared" si="116"/>
        <v>0</v>
      </c>
      <c r="W664" s="599">
        <f t="shared" si="117"/>
        <v>0</v>
      </c>
      <c r="X664" s="599">
        <f t="shared" si="118"/>
        <v>0</v>
      </c>
      <c r="Y664" s="599">
        <f t="shared" si="119"/>
        <v>0</v>
      </c>
      <c r="Z664" s="599">
        <f t="shared" si="120"/>
        <v>0</v>
      </c>
    </row>
    <row r="665" spans="1:26">
      <c r="A665" s="752" t="str">
        <f t="shared" si="121"/>
        <v/>
      </c>
      <c r="K665" s="755">
        <f t="shared" si="111"/>
        <v>0</v>
      </c>
      <c r="Q665" s="714">
        <f t="shared" si="112"/>
        <v>0</v>
      </c>
      <c r="S665" s="599">
        <f t="shared" si="113"/>
        <v>0</v>
      </c>
      <c r="T665" s="599">
        <f t="shared" si="114"/>
        <v>0</v>
      </c>
      <c r="U665" s="599">
        <f t="shared" si="115"/>
        <v>0</v>
      </c>
      <c r="V665" s="599">
        <f t="shared" si="116"/>
        <v>0</v>
      </c>
      <c r="W665" s="599">
        <f t="shared" si="117"/>
        <v>0</v>
      </c>
      <c r="X665" s="599">
        <f t="shared" si="118"/>
        <v>0</v>
      </c>
      <c r="Y665" s="599">
        <f t="shared" si="119"/>
        <v>0</v>
      </c>
      <c r="Z665" s="599">
        <f t="shared" si="120"/>
        <v>0</v>
      </c>
    </row>
    <row r="666" spans="1:26">
      <c r="A666" s="752" t="str">
        <f t="shared" si="121"/>
        <v/>
      </c>
      <c r="K666" s="755">
        <f t="shared" si="111"/>
        <v>0</v>
      </c>
      <c r="Q666" s="714">
        <f t="shared" si="112"/>
        <v>0</v>
      </c>
      <c r="S666" s="599">
        <f t="shared" si="113"/>
        <v>0</v>
      </c>
      <c r="T666" s="599">
        <f t="shared" si="114"/>
        <v>0</v>
      </c>
      <c r="U666" s="599">
        <f t="shared" si="115"/>
        <v>0</v>
      </c>
      <c r="V666" s="599">
        <f t="shared" si="116"/>
        <v>0</v>
      </c>
      <c r="W666" s="599">
        <f t="shared" si="117"/>
        <v>0</v>
      </c>
      <c r="X666" s="599">
        <f t="shared" si="118"/>
        <v>0</v>
      </c>
      <c r="Y666" s="599">
        <f t="shared" si="119"/>
        <v>0</v>
      </c>
      <c r="Z666" s="599">
        <f t="shared" si="120"/>
        <v>0</v>
      </c>
    </row>
    <row r="667" spans="1:26">
      <c r="A667" s="752" t="str">
        <f t="shared" si="121"/>
        <v/>
      </c>
      <c r="K667" s="755">
        <f t="shared" si="111"/>
        <v>0</v>
      </c>
      <c r="Q667" s="714">
        <f t="shared" si="112"/>
        <v>0</v>
      </c>
      <c r="S667" s="599">
        <f t="shared" si="113"/>
        <v>0</v>
      </c>
      <c r="T667" s="599">
        <f t="shared" si="114"/>
        <v>0</v>
      </c>
      <c r="U667" s="599">
        <f t="shared" si="115"/>
        <v>0</v>
      </c>
      <c r="V667" s="599">
        <f t="shared" si="116"/>
        <v>0</v>
      </c>
      <c r="W667" s="599">
        <f t="shared" si="117"/>
        <v>0</v>
      </c>
      <c r="X667" s="599">
        <f t="shared" si="118"/>
        <v>0</v>
      </c>
      <c r="Y667" s="599">
        <f t="shared" si="119"/>
        <v>0</v>
      </c>
      <c r="Z667" s="599">
        <f t="shared" si="120"/>
        <v>0</v>
      </c>
    </row>
    <row r="668" spans="1:26">
      <c r="A668" s="752" t="str">
        <f t="shared" si="121"/>
        <v/>
      </c>
      <c r="K668" s="755">
        <f t="shared" si="111"/>
        <v>0</v>
      </c>
      <c r="Q668" s="714">
        <f t="shared" si="112"/>
        <v>0</v>
      </c>
      <c r="S668" s="599">
        <f t="shared" si="113"/>
        <v>0</v>
      </c>
      <c r="T668" s="599">
        <f t="shared" si="114"/>
        <v>0</v>
      </c>
      <c r="U668" s="599">
        <f t="shared" si="115"/>
        <v>0</v>
      </c>
      <c r="V668" s="599">
        <f t="shared" si="116"/>
        <v>0</v>
      </c>
      <c r="W668" s="599">
        <f t="shared" si="117"/>
        <v>0</v>
      </c>
      <c r="X668" s="599">
        <f t="shared" si="118"/>
        <v>0</v>
      </c>
      <c r="Y668" s="599">
        <f t="shared" si="119"/>
        <v>0</v>
      </c>
      <c r="Z668" s="599">
        <f t="shared" si="120"/>
        <v>0</v>
      </c>
    </row>
    <row r="669" spans="1:26">
      <c r="A669" s="752" t="str">
        <f t="shared" si="121"/>
        <v/>
      </c>
      <c r="K669" s="755">
        <f t="shared" si="111"/>
        <v>0</v>
      </c>
      <c r="Q669" s="714">
        <f t="shared" si="112"/>
        <v>0</v>
      </c>
      <c r="S669" s="599">
        <f t="shared" si="113"/>
        <v>0</v>
      </c>
      <c r="T669" s="599">
        <f t="shared" si="114"/>
        <v>0</v>
      </c>
      <c r="U669" s="599">
        <f t="shared" si="115"/>
        <v>0</v>
      </c>
      <c r="V669" s="599">
        <f t="shared" si="116"/>
        <v>0</v>
      </c>
      <c r="W669" s="599">
        <f t="shared" si="117"/>
        <v>0</v>
      </c>
      <c r="X669" s="599">
        <f t="shared" si="118"/>
        <v>0</v>
      </c>
      <c r="Y669" s="599">
        <f t="shared" si="119"/>
        <v>0</v>
      </c>
      <c r="Z669" s="599">
        <f t="shared" si="120"/>
        <v>0</v>
      </c>
    </row>
    <row r="670" spans="1:26">
      <c r="A670" s="752" t="str">
        <f t="shared" si="121"/>
        <v/>
      </c>
      <c r="K670" s="755">
        <f t="shared" si="111"/>
        <v>0</v>
      </c>
      <c r="Q670" s="714">
        <f t="shared" si="112"/>
        <v>0</v>
      </c>
      <c r="S670" s="599">
        <f t="shared" si="113"/>
        <v>0</v>
      </c>
      <c r="T670" s="599">
        <f t="shared" si="114"/>
        <v>0</v>
      </c>
      <c r="U670" s="599">
        <f t="shared" si="115"/>
        <v>0</v>
      </c>
      <c r="V670" s="599">
        <f t="shared" si="116"/>
        <v>0</v>
      </c>
      <c r="W670" s="599">
        <f t="shared" si="117"/>
        <v>0</v>
      </c>
      <c r="X670" s="599">
        <f t="shared" si="118"/>
        <v>0</v>
      </c>
      <c r="Y670" s="599">
        <f t="shared" si="119"/>
        <v>0</v>
      </c>
      <c r="Z670" s="599">
        <f t="shared" si="120"/>
        <v>0</v>
      </c>
    </row>
    <row r="671" spans="1:26">
      <c r="A671" s="752" t="str">
        <f t="shared" si="121"/>
        <v/>
      </c>
      <c r="K671" s="755">
        <f t="shared" si="111"/>
        <v>0</v>
      </c>
      <c r="Q671" s="714">
        <f t="shared" si="112"/>
        <v>0</v>
      </c>
      <c r="S671" s="599">
        <f t="shared" si="113"/>
        <v>0</v>
      </c>
      <c r="T671" s="599">
        <f t="shared" si="114"/>
        <v>0</v>
      </c>
      <c r="U671" s="599">
        <f t="shared" si="115"/>
        <v>0</v>
      </c>
      <c r="V671" s="599">
        <f t="shared" si="116"/>
        <v>0</v>
      </c>
      <c r="W671" s="599">
        <f t="shared" si="117"/>
        <v>0</v>
      </c>
      <c r="X671" s="599">
        <f t="shared" si="118"/>
        <v>0</v>
      </c>
      <c r="Y671" s="599">
        <f t="shared" si="119"/>
        <v>0</v>
      </c>
      <c r="Z671" s="599">
        <f t="shared" si="120"/>
        <v>0</v>
      </c>
    </row>
    <row r="672" spans="1:26">
      <c r="A672" s="752" t="str">
        <f t="shared" si="121"/>
        <v/>
      </c>
      <c r="K672" s="755">
        <f t="shared" si="111"/>
        <v>0</v>
      </c>
      <c r="Q672" s="714">
        <f t="shared" si="112"/>
        <v>0</v>
      </c>
      <c r="S672" s="599">
        <f t="shared" si="113"/>
        <v>0</v>
      </c>
      <c r="T672" s="599">
        <f t="shared" si="114"/>
        <v>0</v>
      </c>
      <c r="U672" s="599">
        <f t="shared" si="115"/>
        <v>0</v>
      </c>
      <c r="V672" s="599">
        <f t="shared" si="116"/>
        <v>0</v>
      </c>
      <c r="W672" s="599">
        <f t="shared" si="117"/>
        <v>0</v>
      </c>
      <c r="X672" s="599">
        <f t="shared" si="118"/>
        <v>0</v>
      </c>
      <c r="Y672" s="599">
        <f t="shared" si="119"/>
        <v>0</v>
      </c>
      <c r="Z672" s="599">
        <f t="shared" si="120"/>
        <v>0</v>
      </c>
    </row>
    <row r="673" spans="1:26">
      <c r="A673" s="752" t="str">
        <f t="shared" si="121"/>
        <v/>
      </c>
      <c r="K673" s="755">
        <f t="shared" si="111"/>
        <v>0</v>
      </c>
      <c r="Q673" s="714">
        <f t="shared" si="112"/>
        <v>0</v>
      </c>
      <c r="S673" s="599">
        <f t="shared" si="113"/>
        <v>0</v>
      </c>
      <c r="T673" s="599">
        <f t="shared" si="114"/>
        <v>0</v>
      </c>
      <c r="U673" s="599">
        <f t="shared" si="115"/>
        <v>0</v>
      </c>
      <c r="V673" s="599">
        <f t="shared" si="116"/>
        <v>0</v>
      </c>
      <c r="W673" s="599">
        <f t="shared" si="117"/>
        <v>0</v>
      </c>
      <c r="X673" s="599">
        <f t="shared" si="118"/>
        <v>0</v>
      </c>
      <c r="Y673" s="599">
        <f t="shared" si="119"/>
        <v>0</v>
      </c>
      <c r="Z673" s="599">
        <f t="shared" si="120"/>
        <v>0</v>
      </c>
    </row>
    <row r="674" spans="1:26">
      <c r="A674" s="752" t="str">
        <f t="shared" si="121"/>
        <v/>
      </c>
      <c r="K674" s="755">
        <f t="shared" si="111"/>
        <v>0</v>
      </c>
      <c r="Q674" s="714">
        <f t="shared" si="112"/>
        <v>0</v>
      </c>
      <c r="S674" s="599">
        <f t="shared" si="113"/>
        <v>0</v>
      </c>
      <c r="T674" s="599">
        <f t="shared" si="114"/>
        <v>0</v>
      </c>
      <c r="U674" s="599">
        <f t="shared" si="115"/>
        <v>0</v>
      </c>
      <c r="V674" s="599">
        <f t="shared" si="116"/>
        <v>0</v>
      </c>
      <c r="W674" s="599">
        <f t="shared" si="117"/>
        <v>0</v>
      </c>
      <c r="X674" s="599">
        <f t="shared" si="118"/>
        <v>0</v>
      </c>
      <c r="Y674" s="599">
        <f t="shared" si="119"/>
        <v>0</v>
      </c>
      <c r="Z674" s="599">
        <f t="shared" si="120"/>
        <v>0</v>
      </c>
    </row>
    <row r="675" spans="1:26">
      <c r="A675" s="752" t="str">
        <f t="shared" si="121"/>
        <v/>
      </c>
      <c r="K675" s="755">
        <f t="shared" si="111"/>
        <v>0</v>
      </c>
      <c r="Q675" s="714">
        <f t="shared" si="112"/>
        <v>0</v>
      </c>
      <c r="S675" s="599">
        <f t="shared" si="113"/>
        <v>0</v>
      </c>
      <c r="T675" s="599">
        <f t="shared" si="114"/>
        <v>0</v>
      </c>
      <c r="U675" s="599">
        <f t="shared" si="115"/>
        <v>0</v>
      </c>
      <c r="V675" s="599">
        <f t="shared" si="116"/>
        <v>0</v>
      </c>
      <c r="W675" s="599">
        <f t="shared" si="117"/>
        <v>0</v>
      </c>
      <c r="X675" s="599">
        <f t="shared" si="118"/>
        <v>0</v>
      </c>
      <c r="Y675" s="599">
        <f t="shared" si="119"/>
        <v>0</v>
      </c>
      <c r="Z675" s="599">
        <f t="shared" si="120"/>
        <v>0</v>
      </c>
    </row>
    <row r="676" spans="1:26">
      <c r="A676" s="752" t="str">
        <f t="shared" si="121"/>
        <v/>
      </c>
      <c r="K676" s="755">
        <f t="shared" si="111"/>
        <v>0</v>
      </c>
      <c r="Q676" s="714">
        <f t="shared" si="112"/>
        <v>0</v>
      </c>
      <c r="S676" s="599">
        <f t="shared" si="113"/>
        <v>0</v>
      </c>
      <c r="T676" s="599">
        <f t="shared" si="114"/>
        <v>0</v>
      </c>
      <c r="U676" s="599">
        <f t="shared" si="115"/>
        <v>0</v>
      </c>
      <c r="V676" s="599">
        <f t="shared" si="116"/>
        <v>0</v>
      </c>
      <c r="W676" s="599">
        <f t="shared" si="117"/>
        <v>0</v>
      </c>
      <c r="X676" s="599">
        <f t="shared" si="118"/>
        <v>0</v>
      </c>
      <c r="Y676" s="599">
        <f t="shared" si="119"/>
        <v>0</v>
      </c>
      <c r="Z676" s="599">
        <f t="shared" si="120"/>
        <v>0</v>
      </c>
    </row>
    <row r="677" spans="1:26">
      <c r="A677" s="752" t="str">
        <f t="shared" si="121"/>
        <v/>
      </c>
      <c r="K677" s="755">
        <f t="shared" si="111"/>
        <v>0</v>
      </c>
      <c r="Q677" s="714">
        <f t="shared" si="112"/>
        <v>0</v>
      </c>
      <c r="S677" s="599">
        <f t="shared" si="113"/>
        <v>0</v>
      </c>
      <c r="T677" s="599">
        <f t="shared" si="114"/>
        <v>0</v>
      </c>
      <c r="U677" s="599">
        <f t="shared" si="115"/>
        <v>0</v>
      </c>
      <c r="V677" s="599">
        <f t="shared" si="116"/>
        <v>0</v>
      </c>
      <c r="W677" s="599">
        <f t="shared" si="117"/>
        <v>0</v>
      </c>
      <c r="X677" s="599">
        <f t="shared" si="118"/>
        <v>0</v>
      </c>
      <c r="Y677" s="599">
        <f t="shared" si="119"/>
        <v>0</v>
      </c>
      <c r="Z677" s="599">
        <f t="shared" si="120"/>
        <v>0</v>
      </c>
    </row>
    <row r="678" spans="1:26">
      <c r="A678" s="752" t="str">
        <f t="shared" si="121"/>
        <v/>
      </c>
      <c r="K678" s="755">
        <f t="shared" si="111"/>
        <v>0</v>
      </c>
      <c r="Q678" s="714">
        <f t="shared" si="112"/>
        <v>0</v>
      </c>
      <c r="S678" s="599">
        <f t="shared" si="113"/>
        <v>0</v>
      </c>
      <c r="T678" s="599">
        <f t="shared" si="114"/>
        <v>0</v>
      </c>
      <c r="U678" s="599">
        <f t="shared" si="115"/>
        <v>0</v>
      </c>
      <c r="V678" s="599">
        <f t="shared" si="116"/>
        <v>0</v>
      </c>
      <c r="W678" s="599">
        <f t="shared" si="117"/>
        <v>0</v>
      </c>
      <c r="X678" s="599">
        <f t="shared" si="118"/>
        <v>0</v>
      </c>
      <c r="Y678" s="599">
        <f t="shared" si="119"/>
        <v>0</v>
      </c>
      <c r="Z678" s="599">
        <f t="shared" si="120"/>
        <v>0</v>
      </c>
    </row>
    <row r="679" spans="1:26">
      <c r="A679" s="752" t="str">
        <f t="shared" si="121"/>
        <v/>
      </c>
      <c r="K679" s="755">
        <f t="shared" si="111"/>
        <v>0</v>
      </c>
      <c r="Q679" s="714">
        <f t="shared" si="112"/>
        <v>0</v>
      </c>
      <c r="S679" s="599">
        <f t="shared" si="113"/>
        <v>0</v>
      </c>
      <c r="T679" s="599">
        <f t="shared" si="114"/>
        <v>0</v>
      </c>
      <c r="U679" s="599">
        <f t="shared" si="115"/>
        <v>0</v>
      </c>
      <c r="V679" s="599">
        <f t="shared" si="116"/>
        <v>0</v>
      </c>
      <c r="W679" s="599">
        <f t="shared" si="117"/>
        <v>0</v>
      </c>
      <c r="X679" s="599">
        <f t="shared" si="118"/>
        <v>0</v>
      </c>
      <c r="Y679" s="599">
        <f t="shared" si="119"/>
        <v>0</v>
      </c>
      <c r="Z679" s="599">
        <f t="shared" si="120"/>
        <v>0</v>
      </c>
    </row>
    <row r="680" spans="1:26">
      <c r="A680" s="752" t="str">
        <f t="shared" si="121"/>
        <v/>
      </c>
      <c r="K680" s="755">
        <f t="shared" si="111"/>
        <v>0</v>
      </c>
      <c r="Q680" s="714">
        <f t="shared" si="112"/>
        <v>0</v>
      </c>
      <c r="S680" s="599">
        <f t="shared" si="113"/>
        <v>0</v>
      </c>
      <c r="T680" s="599">
        <f t="shared" si="114"/>
        <v>0</v>
      </c>
      <c r="U680" s="599">
        <f t="shared" si="115"/>
        <v>0</v>
      </c>
      <c r="V680" s="599">
        <f t="shared" si="116"/>
        <v>0</v>
      </c>
      <c r="W680" s="599">
        <f t="shared" si="117"/>
        <v>0</v>
      </c>
      <c r="X680" s="599">
        <f t="shared" si="118"/>
        <v>0</v>
      </c>
      <c r="Y680" s="599">
        <f t="shared" si="119"/>
        <v>0</v>
      </c>
      <c r="Z680" s="599">
        <f t="shared" si="120"/>
        <v>0</v>
      </c>
    </row>
    <row r="681" spans="1:26">
      <c r="A681" s="752" t="str">
        <f t="shared" si="121"/>
        <v/>
      </c>
      <c r="K681" s="755">
        <f t="shared" si="111"/>
        <v>0</v>
      </c>
      <c r="Q681" s="714">
        <f t="shared" si="112"/>
        <v>0</v>
      </c>
      <c r="S681" s="599">
        <f t="shared" si="113"/>
        <v>0</v>
      </c>
      <c r="T681" s="599">
        <f t="shared" si="114"/>
        <v>0</v>
      </c>
      <c r="U681" s="599">
        <f t="shared" si="115"/>
        <v>0</v>
      </c>
      <c r="V681" s="599">
        <f t="shared" si="116"/>
        <v>0</v>
      </c>
      <c r="W681" s="599">
        <f t="shared" si="117"/>
        <v>0</v>
      </c>
      <c r="X681" s="599">
        <f t="shared" si="118"/>
        <v>0</v>
      </c>
      <c r="Y681" s="599">
        <f t="shared" si="119"/>
        <v>0</v>
      </c>
      <c r="Z681" s="599">
        <f t="shared" si="120"/>
        <v>0</v>
      </c>
    </row>
    <row r="682" spans="1:26">
      <c r="A682" s="752" t="str">
        <f t="shared" si="121"/>
        <v/>
      </c>
      <c r="K682" s="755">
        <f t="shared" si="111"/>
        <v>0</v>
      </c>
      <c r="Q682" s="714">
        <f t="shared" si="112"/>
        <v>0</v>
      </c>
      <c r="S682" s="599">
        <f t="shared" si="113"/>
        <v>0</v>
      </c>
      <c r="T682" s="599">
        <f t="shared" si="114"/>
        <v>0</v>
      </c>
      <c r="U682" s="599">
        <f t="shared" si="115"/>
        <v>0</v>
      </c>
      <c r="V682" s="599">
        <f t="shared" si="116"/>
        <v>0</v>
      </c>
      <c r="W682" s="599">
        <f t="shared" si="117"/>
        <v>0</v>
      </c>
      <c r="X682" s="599">
        <f t="shared" si="118"/>
        <v>0</v>
      </c>
      <c r="Y682" s="599">
        <f t="shared" si="119"/>
        <v>0</v>
      </c>
      <c r="Z682" s="599">
        <f t="shared" si="120"/>
        <v>0</v>
      </c>
    </row>
    <row r="683" spans="1:26">
      <c r="A683" s="752" t="str">
        <f t="shared" si="121"/>
        <v/>
      </c>
      <c r="K683" s="755">
        <f t="shared" si="111"/>
        <v>0</v>
      </c>
      <c r="Q683" s="714">
        <f t="shared" si="112"/>
        <v>0</v>
      </c>
      <c r="S683" s="599">
        <f t="shared" si="113"/>
        <v>0</v>
      </c>
      <c r="T683" s="599">
        <f t="shared" si="114"/>
        <v>0</v>
      </c>
      <c r="U683" s="599">
        <f t="shared" si="115"/>
        <v>0</v>
      </c>
      <c r="V683" s="599">
        <f t="shared" si="116"/>
        <v>0</v>
      </c>
      <c r="W683" s="599">
        <f t="shared" si="117"/>
        <v>0</v>
      </c>
      <c r="X683" s="599">
        <f t="shared" si="118"/>
        <v>0</v>
      </c>
      <c r="Y683" s="599">
        <f t="shared" si="119"/>
        <v>0</v>
      </c>
      <c r="Z683" s="599">
        <f t="shared" si="120"/>
        <v>0</v>
      </c>
    </row>
    <row r="684" spans="1:26">
      <c r="A684" s="752" t="str">
        <f t="shared" si="121"/>
        <v/>
      </c>
      <c r="K684" s="755">
        <f t="shared" si="111"/>
        <v>0</v>
      </c>
      <c r="Q684" s="714">
        <f t="shared" si="112"/>
        <v>0</v>
      </c>
      <c r="S684" s="599">
        <f t="shared" si="113"/>
        <v>0</v>
      </c>
      <c r="T684" s="599">
        <f t="shared" si="114"/>
        <v>0</v>
      </c>
      <c r="U684" s="599">
        <f t="shared" si="115"/>
        <v>0</v>
      </c>
      <c r="V684" s="599">
        <f t="shared" si="116"/>
        <v>0</v>
      </c>
      <c r="W684" s="599">
        <f t="shared" si="117"/>
        <v>0</v>
      </c>
      <c r="X684" s="599">
        <f t="shared" si="118"/>
        <v>0</v>
      </c>
      <c r="Y684" s="599">
        <f t="shared" si="119"/>
        <v>0</v>
      </c>
      <c r="Z684" s="599">
        <f t="shared" si="120"/>
        <v>0</v>
      </c>
    </row>
    <row r="685" spans="1:26">
      <c r="A685" s="752" t="str">
        <f t="shared" si="121"/>
        <v/>
      </c>
      <c r="K685" s="755">
        <f t="shared" si="111"/>
        <v>0</v>
      </c>
      <c r="Q685" s="714">
        <f t="shared" si="112"/>
        <v>0</v>
      </c>
      <c r="S685" s="599">
        <f t="shared" si="113"/>
        <v>0</v>
      </c>
      <c r="T685" s="599">
        <f t="shared" si="114"/>
        <v>0</v>
      </c>
      <c r="U685" s="599">
        <f t="shared" si="115"/>
        <v>0</v>
      </c>
      <c r="V685" s="599">
        <f t="shared" si="116"/>
        <v>0</v>
      </c>
      <c r="W685" s="599">
        <f t="shared" si="117"/>
        <v>0</v>
      </c>
      <c r="X685" s="599">
        <f t="shared" si="118"/>
        <v>0</v>
      </c>
      <c r="Y685" s="599">
        <f t="shared" si="119"/>
        <v>0</v>
      </c>
      <c r="Z685" s="599">
        <f t="shared" si="120"/>
        <v>0</v>
      </c>
    </row>
    <row r="686" spans="1:26">
      <c r="A686" s="752" t="str">
        <f t="shared" si="121"/>
        <v/>
      </c>
      <c r="K686" s="755">
        <f t="shared" si="111"/>
        <v>0</v>
      </c>
      <c r="Q686" s="714">
        <f t="shared" si="112"/>
        <v>0</v>
      </c>
      <c r="S686" s="599">
        <f t="shared" si="113"/>
        <v>0</v>
      </c>
      <c r="T686" s="599">
        <f t="shared" si="114"/>
        <v>0</v>
      </c>
      <c r="U686" s="599">
        <f t="shared" si="115"/>
        <v>0</v>
      </c>
      <c r="V686" s="599">
        <f t="shared" si="116"/>
        <v>0</v>
      </c>
      <c r="W686" s="599">
        <f t="shared" si="117"/>
        <v>0</v>
      </c>
      <c r="X686" s="599">
        <f t="shared" si="118"/>
        <v>0</v>
      </c>
      <c r="Y686" s="599">
        <f t="shared" si="119"/>
        <v>0</v>
      </c>
      <c r="Z686" s="599">
        <f t="shared" si="120"/>
        <v>0</v>
      </c>
    </row>
    <row r="687" spans="1:26">
      <c r="A687" s="752" t="str">
        <f t="shared" si="121"/>
        <v/>
      </c>
      <c r="K687" s="755">
        <f t="shared" si="111"/>
        <v>0</v>
      </c>
      <c r="Q687" s="714">
        <f t="shared" si="112"/>
        <v>0</v>
      </c>
      <c r="S687" s="599">
        <f t="shared" si="113"/>
        <v>0</v>
      </c>
      <c r="T687" s="599">
        <f t="shared" si="114"/>
        <v>0</v>
      </c>
      <c r="U687" s="599">
        <f t="shared" si="115"/>
        <v>0</v>
      </c>
      <c r="V687" s="599">
        <f t="shared" si="116"/>
        <v>0</v>
      </c>
      <c r="W687" s="599">
        <f t="shared" si="117"/>
        <v>0</v>
      </c>
      <c r="X687" s="599">
        <f t="shared" si="118"/>
        <v>0</v>
      </c>
      <c r="Y687" s="599">
        <f t="shared" si="119"/>
        <v>0</v>
      </c>
      <c r="Z687" s="599">
        <f t="shared" si="120"/>
        <v>0</v>
      </c>
    </row>
    <row r="688" spans="1:26">
      <c r="A688" s="752" t="str">
        <f t="shared" si="121"/>
        <v/>
      </c>
      <c r="K688" s="755">
        <f t="shared" si="111"/>
        <v>0</v>
      </c>
      <c r="Q688" s="714">
        <f t="shared" si="112"/>
        <v>0</v>
      </c>
      <c r="S688" s="599">
        <f t="shared" si="113"/>
        <v>0</v>
      </c>
      <c r="T688" s="599">
        <f t="shared" si="114"/>
        <v>0</v>
      </c>
      <c r="U688" s="599">
        <f t="shared" si="115"/>
        <v>0</v>
      </c>
      <c r="V688" s="599">
        <f t="shared" si="116"/>
        <v>0</v>
      </c>
      <c r="W688" s="599">
        <f t="shared" si="117"/>
        <v>0</v>
      </c>
      <c r="X688" s="599">
        <f t="shared" si="118"/>
        <v>0</v>
      </c>
      <c r="Y688" s="599">
        <f t="shared" si="119"/>
        <v>0</v>
      </c>
      <c r="Z688" s="599">
        <f t="shared" si="120"/>
        <v>0</v>
      </c>
    </row>
    <row r="689" spans="1:26">
      <c r="A689" s="752" t="str">
        <f t="shared" si="121"/>
        <v/>
      </c>
      <c r="K689" s="755">
        <f t="shared" si="111"/>
        <v>0</v>
      </c>
      <c r="Q689" s="714">
        <f t="shared" si="112"/>
        <v>0</v>
      </c>
      <c r="S689" s="599">
        <f t="shared" si="113"/>
        <v>0</v>
      </c>
      <c r="T689" s="599">
        <f t="shared" si="114"/>
        <v>0</v>
      </c>
      <c r="U689" s="599">
        <f t="shared" si="115"/>
        <v>0</v>
      </c>
      <c r="V689" s="599">
        <f t="shared" si="116"/>
        <v>0</v>
      </c>
      <c r="W689" s="599">
        <f t="shared" si="117"/>
        <v>0</v>
      </c>
      <c r="X689" s="599">
        <f t="shared" si="118"/>
        <v>0</v>
      </c>
      <c r="Y689" s="599">
        <f t="shared" si="119"/>
        <v>0</v>
      </c>
      <c r="Z689" s="599">
        <f t="shared" si="120"/>
        <v>0</v>
      </c>
    </row>
    <row r="690" spans="1:26">
      <c r="A690" s="752" t="str">
        <f t="shared" si="121"/>
        <v/>
      </c>
      <c r="K690" s="755">
        <f t="shared" si="111"/>
        <v>0</v>
      </c>
      <c r="Q690" s="714">
        <f t="shared" si="112"/>
        <v>0</v>
      </c>
      <c r="S690" s="599">
        <f t="shared" si="113"/>
        <v>0</v>
      </c>
      <c r="T690" s="599">
        <f t="shared" si="114"/>
        <v>0</v>
      </c>
      <c r="U690" s="599">
        <f t="shared" si="115"/>
        <v>0</v>
      </c>
      <c r="V690" s="599">
        <f t="shared" si="116"/>
        <v>0</v>
      </c>
      <c r="W690" s="599">
        <f t="shared" si="117"/>
        <v>0</v>
      </c>
      <c r="X690" s="599">
        <f t="shared" si="118"/>
        <v>0</v>
      </c>
      <c r="Y690" s="599">
        <f t="shared" si="119"/>
        <v>0</v>
      </c>
      <c r="Z690" s="599">
        <f t="shared" si="120"/>
        <v>0</v>
      </c>
    </row>
    <row r="691" spans="1:26">
      <c r="A691" s="752" t="str">
        <f t="shared" si="121"/>
        <v/>
      </c>
      <c r="K691" s="755">
        <f t="shared" si="111"/>
        <v>0</v>
      </c>
      <c r="Q691" s="714">
        <f t="shared" si="112"/>
        <v>0</v>
      </c>
      <c r="S691" s="599">
        <f t="shared" si="113"/>
        <v>0</v>
      </c>
      <c r="T691" s="599">
        <f t="shared" si="114"/>
        <v>0</v>
      </c>
      <c r="U691" s="599">
        <f t="shared" si="115"/>
        <v>0</v>
      </c>
      <c r="V691" s="599">
        <f t="shared" si="116"/>
        <v>0</v>
      </c>
      <c r="W691" s="599">
        <f t="shared" si="117"/>
        <v>0</v>
      </c>
      <c r="X691" s="599">
        <f t="shared" si="118"/>
        <v>0</v>
      </c>
      <c r="Y691" s="599">
        <f t="shared" si="119"/>
        <v>0</v>
      </c>
      <c r="Z691" s="599">
        <f t="shared" si="120"/>
        <v>0</v>
      </c>
    </row>
    <row r="692" spans="1:26">
      <c r="A692" s="752" t="str">
        <f t="shared" si="121"/>
        <v/>
      </c>
      <c r="K692" s="755">
        <f t="shared" si="111"/>
        <v>0</v>
      </c>
      <c r="Q692" s="714">
        <f t="shared" si="112"/>
        <v>0</v>
      </c>
      <c r="S692" s="599">
        <f t="shared" si="113"/>
        <v>0</v>
      </c>
      <c r="T692" s="599">
        <f t="shared" si="114"/>
        <v>0</v>
      </c>
      <c r="U692" s="599">
        <f t="shared" si="115"/>
        <v>0</v>
      </c>
      <c r="V692" s="599">
        <f t="shared" si="116"/>
        <v>0</v>
      </c>
      <c r="W692" s="599">
        <f t="shared" si="117"/>
        <v>0</v>
      </c>
      <c r="X692" s="599">
        <f t="shared" si="118"/>
        <v>0</v>
      </c>
      <c r="Y692" s="599">
        <f t="shared" si="119"/>
        <v>0</v>
      </c>
      <c r="Z692" s="599">
        <f t="shared" si="120"/>
        <v>0</v>
      </c>
    </row>
    <row r="693" spans="1:26">
      <c r="A693" s="752" t="str">
        <f t="shared" si="121"/>
        <v/>
      </c>
      <c r="K693" s="755">
        <f t="shared" si="111"/>
        <v>0</v>
      </c>
      <c r="Q693" s="714">
        <f t="shared" si="112"/>
        <v>0</v>
      </c>
      <c r="S693" s="599">
        <f t="shared" si="113"/>
        <v>0</v>
      </c>
      <c r="T693" s="599">
        <f t="shared" si="114"/>
        <v>0</v>
      </c>
      <c r="U693" s="599">
        <f t="shared" si="115"/>
        <v>0</v>
      </c>
      <c r="V693" s="599">
        <f t="shared" si="116"/>
        <v>0</v>
      </c>
      <c r="W693" s="599">
        <f t="shared" si="117"/>
        <v>0</v>
      </c>
      <c r="X693" s="599">
        <f t="shared" si="118"/>
        <v>0</v>
      </c>
      <c r="Y693" s="599">
        <f t="shared" si="119"/>
        <v>0</v>
      </c>
      <c r="Z693" s="599">
        <f t="shared" si="120"/>
        <v>0</v>
      </c>
    </row>
    <row r="694" spans="1:26">
      <c r="A694" s="752" t="str">
        <f t="shared" si="121"/>
        <v/>
      </c>
      <c r="K694" s="755">
        <f t="shared" si="111"/>
        <v>0</v>
      </c>
      <c r="Q694" s="714">
        <f t="shared" si="112"/>
        <v>0</v>
      </c>
      <c r="S694" s="599">
        <f t="shared" si="113"/>
        <v>0</v>
      </c>
      <c r="T694" s="599">
        <f t="shared" si="114"/>
        <v>0</v>
      </c>
      <c r="U694" s="599">
        <f t="shared" si="115"/>
        <v>0</v>
      </c>
      <c r="V694" s="599">
        <f t="shared" si="116"/>
        <v>0</v>
      </c>
      <c r="W694" s="599">
        <f t="shared" si="117"/>
        <v>0</v>
      </c>
      <c r="X694" s="599">
        <f t="shared" si="118"/>
        <v>0</v>
      </c>
      <c r="Y694" s="599">
        <f t="shared" si="119"/>
        <v>0</v>
      </c>
      <c r="Z694" s="599">
        <f t="shared" si="120"/>
        <v>0</v>
      </c>
    </row>
    <row r="695" spans="1:26">
      <c r="A695" s="752" t="str">
        <f t="shared" si="121"/>
        <v/>
      </c>
      <c r="K695" s="755">
        <f t="shared" si="111"/>
        <v>0</v>
      </c>
      <c r="Q695" s="714">
        <f t="shared" si="112"/>
        <v>0</v>
      </c>
      <c r="S695" s="599">
        <f t="shared" si="113"/>
        <v>0</v>
      </c>
      <c r="T695" s="599">
        <f t="shared" si="114"/>
        <v>0</v>
      </c>
      <c r="U695" s="599">
        <f t="shared" si="115"/>
        <v>0</v>
      </c>
      <c r="V695" s="599">
        <f t="shared" si="116"/>
        <v>0</v>
      </c>
      <c r="W695" s="599">
        <f t="shared" si="117"/>
        <v>0</v>
      </c>
      <c r="X695" s="599">
        <f t="shared" si="118"/>
        <v>0</v>
      </c>
      <c r="Y695" s="599">
        <f t="shared" si="119"/>
        <v>0</v>
      </c>
      <c r="Z695" s="599">
        <f t="shared" si="120"/>
        <v>0</v>
      </c>
    </row>
    <row r="696" spans="1:26">
      <c r="A696" s="752" t="str">
        <f t="shared" si="121"/>
        <v/>
      </c>
      <c r="K696" s="755">
        <f t="shared" si="111"/>
        <v>0</v>
      </c>
      <c r="Q696" s="714">
        <f t="shared" si="112"/>
        <v>0</v>
      </c>
      <c r="S696" s="599">
        <f t="shared" si="113"/>
        <v>0</v>
      </c>
      <c r="T696" s="599">
        <f t="shared" si="114"/>
        <v>0</v>
      </c>
      <c r="U696" s="599">
        <f t="shared" si="115"/>
        <v>0</v>
      </c>
      <c r="V696" s="599">
        <f t="shared" si="116"/>
        <v>0</v>
      </c>
      <c r="W696" s="599">
        <f t="shared" si="117"/>
        <v>0</v>
      </c>
      <c r="X696" s="599">
        <f t="shared" si="118"/>
        <v>0</v>
      </c>
      <c r="Y696" s="599">
        <f t="shared" si="119"/>
        <v>0</v>
      </c>
      <c r="Z696" s="599">
        <f t="shared" si="120"/>
        <v>0</v>
      </c>
    </row>
    <row r="697" spans="1:26">
      <c r="A697" s="752" t="str">
        <f t="shared" si="121"/>
        <v/>
      </c>
      <c r="K697" s="755">
        <f t="shared" si="111"/>
        <v>0</v>
      </c>
      <c r="Q697" s="714">
        <f t="shared" si="112"/>
        <v>0</v>
      </c>
      <c r="S697" s="599">
        <f t="shared" si="113"/>
        <v>0</v>
      </c>
      <c r="T697" s="599">
        <f t="shared" si="114"/>
        <v>0</v>
      </c>
      <c r="U697" s="599">
        <f t="shared" si="115"/>
        <v>0</v>
      </c>
      <c r="V697" s="599">
        <f t="shared" si="116"/>
        <v>0</v>
      </c>
      <c r="W697" s="599">
        <f t="shared" si="117"/>
        <v>0</v>
      </c>
      <c r="X697" s="599">
        <f t="shared" si="118"/>
        <v>0</v>
      </c>
      <c r="Y697" s="599">
        <f t="shared" si="119"/>
        <v>0</v>
      </c>
      <c r="Z697" s="599">
        <f t="shared" si="120"/>
        <v>0</v>
      </c>
    </row>
    <row r="698" spans="1:26">
      <c r="A698" s="752" t="str">
        <f t="shared" si="121"/>
        <v/>
      </c>
      <c r="K698" s="755">
        <f t="shared" si="111"/>
        <v>0</v>
      </c>
      <c r="Q698" s="714">
        <f t="shared" si="112"/>
        <v>0</v>
      </c>
      <c r="S698" s="599">
        <f t="shared" si="113"/>
        <v>0</v>
      </c>
      <c r="T698" s="599">
        <f t="shared" si="114"/>
        <v>0</v>
      </c>
      <c r="U698" s="599">
        <f t="shared" si="115"/>
        <v>0</v>
      </c>
      <c r="V698" s="599">
        <f t="shared" si="116"/>
        <v>0</v>
      </c>
      <c r="W698" s="599">
        <f t="shared" si="117"/>
        <v>0</v>
      </c>
      <c r="X698" s="599">
        <f t="shared" si="118"/>
        <v>0</v>
      </c>
      <c r="Y698" s="599">
        <f t="shared" si="119"/>
        <v>0</v>
      </c>
      <c r="Z698" s="599">
        <f t="shared" si="120"/>
        <v>0</v>
      </c>
    </row>
    <row r="699" spans="1:26">
      <c r="A699" s="752" t="str">
        <f t="shared" si="121"/>
        <v/>
      </c>
      <c r="K699" s="755">
        <f t="shared" si="111"/>
        <v>0</v>
      </c>
      <c r="Q699" s="714">
        <f t="shared" si="112"/>
        <v>0</v>
      </c>
      <c r="S699" s="599">
        <f t="shared" si="113"/>
        <v>0</v>
      </c>
      <c r="T699" s="599">
        <f t="shared" si="114"/>
        <v>0</v>
      </c>
      <c r="U699" s="599">
        <f t="shared" si="115"/>
        <v>0</v>
      </c>
      <c r="V699" s="599">
        <f t="shared" si="116"/>
        <v>0</v>
      </c>
      <c r="W699" s="599">
        <f t="shared" si="117"/>
        <v>0</v>
      </c>
      <c r="X699" s="599">
        <f t="shared" si="118"/>
        <v>0</v>
      </c>
      <c r="Y699" s="599">
        <f t="shared" si="119"/>
        <v>0</v>
      </c>
      <c r="Z699" s="599">
        <f t="shared" si="120"/>
        <v>0</v>
      </c>
    </row>
    <row r="700" spans="1:26">
      <c r="A700" s="752" t="str">
        <f t="shared" si="121"/>
        <v/>
      </c>
      <c r="K700" s="755">
        <f t="shared" si="111"/>
        <v>0</v>
      </c>
      <c r="Q700" s="714">
        <f t="shared" si="112"/>
        <v>0</v>
      </c>
      <c r="S700" s="599">
        <f t="shared" si="113"/>
        <v>0</v>
      </c>
      <c r="T700" s="599">
        <f t="shared" si="114"/>
        <v>0</v>
      </c>
      <c r="U700" s="599">
        <f t="shared" si="115"/>
        <v>0</v>
      </c>
      <c r="V700" s="599">
        <f t="shared" si="116"/>
        <v>0</v>
      </c>
      <c r="W700" s="599">
        <f t="shared" si="117"/>
        <v>0</v>
      </c>
      <c r="X700" s="599">
        <f t="shared" si="118"/>
        <v>0</v>
      </c>
      <c r="Y700" s="599">
        <f t="shared" si="119"/>
        <v>0</v>
      </c>
      <c r="Z700" s="599">
        <f t="shared" si="120"/>
        <v>0</v>
      </c>
    </row>
    <row r="701" spans="1:26">
      <c r="A701" s="752" t="str">
        <f t="shared" si="121"/>
        <v/>
      </c>
      <c r="K701" s="755">
        <f t="shared" si="111"/>
        <v>0</v>
      </c>
      <c r="Q701" s="714">
        <f t="shared" si="112"/>
        <v>0</v>
      </c>
      <c r="S701" s="599">
        <f t="shared" si="113"/>
        <v>0</v>
      </c>
      <c r="T701" s="599">
        <f t="shared" si="114"/>
        <v>0</v>
      </c>
      <c r="U701" s="599">
        <f t="shared" si="115"/>
        <v>0</v>
      </c>
      <c r="V701" s="599">
        <f t="shared" si="116"/>
        <v>0</v>
      </c>
      <c r="W701" s="599">
        <f t="shared" si="117"/>
        <v>0</v>
      </c>
      <c r="X701" s="599">
        <f t="shared" si="118"/>
        <v>0</v>
      </c>
      <c r="Y701" s="599">
        <f t="shared" si="119"/>
        <v>0</v>
      </c>
      <c r="Z701" s="599">
        <f t="shared" si="120"/>
        <v>0</v>
      </c>
    </row>
    <row r="702" spans="1:26">
      <c r="A702" s="752" t="str">
        <f t="shared" si="121"/>
        <v/>
      </c>
      <c r="K702" s="755">
        <f t="shared" si="111"/>
        <v>0</v>
      </c>
      <c r="Q702" s="714">
        <f t="shared" si="112"/>
        <v>0</v>
      </c>
      <c r="S702" s="599">
        <f t="shared" si="113"/>
        <v>0</v>
      </c>
      <c r="T702" s="599">
        <f t="shared" si="114"/>
        <v>0</v>
      </c>
      <c r="U702" s="599">
        <f t="shared" si="115"/>
        <v>0</v>
      </c>
      <c r="V702" s="599">
        <f t="shared" si="116"/>
        <v>0</v>
      </c>
      <c r="W702" s="599">
        <f t="shared" si="117"/>
        <v>0</v>
      </c>
      <c r="X702" s="599">
        <f t="shared" si="118"/>
        <v>0</v>
      </c>
      <c r="Y702" s="599">
        <f t="shared" si="119"/>
        <v>0</v>
      </c>
      <c r="Z702" s="599">
        <f t="shared" si="120"/>
        <v>0</v>
      </c>
    </row>
    <row r="703" spans="1:26">
      <c r="A703" s="752" t="str">
        <f t="shared" si="121"/>
        <v/>
      </c>
      <c r="K703" s="755">
        <f t="shared" si="111"/>
        <v>0</v>
      </c>
      <c r="Q703" s="714">
        <f t="shared" si="112"/>
        <v>0</v>
      </c>
      <c r="S703" s="599">
        <f t="shared" si="113"/>
        <v>0</v>
      </c>
      <c r="T703" s="599">
        <f t="shared" si="114"/>
        <v>0</v>
      </c>
      <c r="U703" s="599">
        <f t="shared" si="115"/>
        <v>0</v>
      </c>
      <c r="V703" s="599">
        <f t="shared" si="116"/>
        <v>0</v>
      </c>
      <c r="W703" s="599">
        <f t="shared" si="117"/>
        <v>0</v>
      </c>
      <c r="X703" s="599">
        <f t="shared" si="118"/>
        <v>0</v>
      </c>
      <c r="Y703" s="599">
        <f t="shared" si="119"/>
        <v>0</v>
      </c>
      <c r="Z703" s="599">
        <f t="shared" si="120"/>
        <v>0</v>
      </c>
    </row>
    <row r="704" spans="1:26">
      <c r="A704" s="752" t="str">
        <f t="shared" si="121"/>
        <v/>
      </c>
      <c r="K704" s="755">
        <f t="shared" si="111"/>
        <v>0</v>
      </c>
      <c r="Q704" s="714">
        <f t="shared" si="112"/>
        <v>0</v>
      </c>
      <c r="S704" s="599">
        <f t="shared" si="113"/>
        <v>0</v>
      </c>
      <c r="T704" s="599">
        <f t="shared" si="114"/>
        <v>0</v>
      </c>
      <c r="U704" s="599">
        <f t="shared" si="115"/>
        <v>0</v>
      </c>
      <c r="V704" s="599">
        <f t="shared" si="116"/>
        <v>0</v>
      </c>
      <c r="W704" s="599">
        <f t="shared" si="117"/>
        <v>0</v>
      </c>
      <c r="X704" s="599">
        <f t="shared" si="118"/>
        <v>0</v>
      </c>
      <c r="Y704" s="599">
        <f t="shared" si="119"/>
        <v>0</v>
      </c>
      <c r="Z704" s="599">
        <f t="shared" si="120"/>
        <v>0</v>
      </c>
    </row>
    <row r="705" spans="1:26">
      <c r="A705" s="752" t="str">
        <f t="shared" si="121"/>
        <v/>
      </c>
      <c r="K705" s="755">
        <f t="shared" si="111"/>
        <v>0</v>
      </c>
      <c r="Q705" s="714">
        <f t="shared" si="112"/>
        <v>0</v>
      </c>
      <c r="S705" s="599">
        <f t="shared" si="113"/>
        <v>0</v>
      </c>
      <c r="T705" s="599">
        <f t="shared" si="114"/>
        <v>0</v>
      </c>
      <c r="U705" s="599">
        <f t="shared" si="115"/>
        <v>0</v>
      </c>
      <c r="V705" s="599">
        <f t="shared" si="116"/>
        <v>0</v>
      </c>
      <c r="W705" s="599">
        <f t="shared" si="117"/>
        <v>0</v>
      </c>
      <c r="X705" s="599">
        <f t="shared" si="118"/>
        <v>0</v>
      </c>
      <c r="Y705" s="599">
        <f t="shared" si="119"/>
        <v>0</v>
      </c>
      <c r="Z705" s="599">
        <f t="shared" si="120"/>
        <v>0</v>
      </c>
    </row>
    <row r="706" spans="1:26">
      <c r="A706" s="752" t="str">
        <f t="shared" si="121"/>
        <v/>
      </c>
      <c r="K706" s="755">
        <f t="shared" si="111"/>
        <v>0</v>
      </c>
      <c r="Q706" s="714">
        <f t="shared" si="112"/>
        <v>0</v>
      </c>
      <c r="S706" s="599">
        <f t="shared" si="113"/>
        <v>0</v>
      </c>
      <c r="T706" s="599">
        <f t="shared" si="114"/>
        <v>0</v>
      </c>
      <c r="U706" s="599">
        <f t="shared" si="115"/>
        <v>0</v>
      </c>
      <c r="V706" s="599">
        <f t="shared" si="116"/>
        <v>0</v>
      </c>
      <c r="W706" s="599">
        <f t="shared" si="117"/>
        <v>0</v>
      </c>
      <c r="X706" s="599">
        <f t="shared" si="118"/>
        <v>0</v>
      </c>
      <c r="Y706" s="599">
        <f t="shared" si="119"/>
        <v>0</v>
      </c>
      <c r="Z706" s="599">
        <f t="shared" si="120"/>
        <v>0</v>
      </c>
    </row>
    <row r="707" spans="1:26">
      <c r="A707" s="752" t="str">
        <f t="shared" si="121"/>
        <v/>
      </c>
      <c r="K707" s="755">
        <f t="shared" si="111"/>
        <v>0</v>
      </c>
      <c r="Q707" s="714">
        <f t="shared" si="112"/>
        <v>0</v>
      </c>
      <c r="S707" s="599">
        <f t="shared" si="113"/>
        <v>0</v>
      </c>
      <c r="T707" s="599">
        <f t="shared" si="114"/>
        <v>0</v>
      </c>
      <c r="U707" s="599">
        <f t="shared" si="115"/>
        <v>0</v>
      </c>
      <c r="V707" s="599">
        <f t="shared" si="116"/>
        <v>0</v>
      </c>
      <c r="W707" s="599">
        <f t="shared" si="117"/>
        <v>0</v>
      </c>
      <c r="X707" s="599">
        <f t="shared" si="118"/>
        <v>0</v>
      </c>
      <c r="Y707" s="599">
        <f t="shared" si="119"/>
        <v>0</v>
      </c>
      <c r="Z707" s="599">
        <f t="shared" si="120"/>
        <v>0</v>
      </c>
    </row>
    <row r="708" spans="1:26">
      <c r="A708" s="752" t="str">
        <f t="shared" si="121"/>
        <v/>
      </c>
      <c r="K708" s="755">
        <f t="shared" si="111"/>
        <v>0</v>
      </c>
      <c r="Q708" s="714">
        <f t="shared" si="112"/>
        <v>0</v>
      </c>
      <c r="S708" s="599">
        <f t="shared" si="113"/>
        <v>0</v>
      </c>
      <c r="T708" s="599">
        <f t="shared" si="114"/>
        <v>0</v>
      </c>
      <c r="U708" s="599">
        <f t="shared" si="115"/>
        <v>0</v>
      </c>
      <c r="V708" s="599">
        <f t="shared" si="116"/>
        <v>0</v>
      </c>
      <c r="W708" s="599">
        <f t="shared" si="117"/>
        <v>0</v>
      </c>
      <c r="X708" s="599">
        <f t="shared" si="118"/>
        <v>0</v>
      </c>
      <c r="Y708" s="599">
        <f t="shared" si="119"/>
        <v>0</v>
      </c>
      <c r="Z708" s="599">
        <f t="shared" si="120"/>
        <v>0</v>
      </c>
    </row>
    <row r="709" spans="1:26">
      <c r="A709" s="752" t="str">
        <f t="shared" si="121"/>
        <v/>
      </c>
      <c r="K709" s="755">
        <f t="shared" si="111"/>
        <v>0</v>
      </c>
      <c r="Q709" s="714">
        <f t="shared" si="112"/>
        <v>0</v>
      </c>
      <c r="S709" s="599">
        <f t="shared" si="113"/>
        <v>0</v>
      </c>
      <c r="T709" s="599">
        <f t="shared" si="114"/>
        <v>0</v>
      </c>
      <c r="U709" s="599">
        <f t="shared" si="115"/>
        <v>0</v>
      </c>
      <c r="V709" s="599">
        <f t="shared" si="116"/>
        <v>0</v>
      </c>
      <c r="W709" s="599">
        <f t="shared" si="117"/>
        <v>0</v>
      </c>
      <c r="X709" s="599">
        <f t="shared" si="118"/>
        <v>0</v>
      </c>
      <c r="Y709" s="599">
        <f t="shared" si="119"/>
        <v>0</v>
      </c>
      <c r="Z709" s="599">
        <f t="shared" si="120"/>
        <v>0</v>
      </c>
    </row>
    <row r="710" spans="1:26">
      <c r="A710" s="752" t="str">
        <f t="shared" si="121"/>
        <v/>
      </c>
      <c r="K710" s="755">
        <f t="shared" si="111"/>
        <v>0</v>
      </c>
      <c r="Q710" s="714">
        <f t="shared" si="112"/>
        <v>0</v>
      </c>
      <c r="S710" s="599">
        <f t="shared" si="113"/>
        <v>0</v>
      </c>
      <c r="T710" s="599">
        <f t="shared" si="114"/>
        <v>0</v>
      </c>
      <c r="U710" s="599">
        <f t="shared" si="115"/>
        <v>0</v>
      </c>
      <c r="V710" s="599">
        <f t="shared" si="116"/>
        <v>0</v>
      </c>
      <c r="W710" s="599">
        <f t="shared" si="117"/>
        <v>0</v>
      </c>
      <c r="X710" s="599">
        <f t="shared" si="118"/>
        <v>0</v>
      </c>
      <c r="Y710" s="599">
        <f t="shared" si="119"/>
        <v>0</v>
      </c>
      <c r="Z710" s="599">
        <f t="shared" si="120"/>
        <v>0</v>
      </c>
    </row>
    <row r="711" spans="1:26">
      <c r="A711" s="752" t="str">
        <f t="shared" si="121"/>
        <v/>
      </c>
      <c r="K711" s="755">
        <f t="shared" si="111"/>
        <v>0</v>
      </c>
      <c r="Q711" s="714">
        <f t="shared" si="112"/>
        <v>0</v>
      </c>
      <c r="S711" s="599">
        <f t="shared" si="113"/>
        <v>0</v>
      </c>
      <c r="T711" s="599">
        <f t="shared" si="114"/>
        <v>0</v>
      </c>
      <c r="U711" s="599">
        <f t="shared" si="115"/>
        <v>0</v>
      </c>
      <c r="V711" s="599">
        <f t="shared" si="116"/>
        <v>0</v>
      </c>
      <c r="W711" s="599">
        <f t="shared" si="117"/>
        <v>0</v>
      </c>
      <c r="X711" s="599">
        <f t="shared" si="118"/>
        <v>0</v>
      </c>
      <c r="Y711" s="599">
        <f t="shared" si="119"/>
        <v>0</v>
      </c>
      <c r="Z711" s="599">
        <f t="shared" si="120"/>
        <v>0</v>
      </c>
    </row>
    <row r="712" spans="1:26">
      <c r="A712" s="752" t="str">
        <f t="shared" si="121"/>
        <v/>
      </c>
      <c r="K712" s="755">
        <f t="shared" si="111"/>
        <v>0</v>
      </c>
      <c r="Q712" s="714">
        <f t="shared" si="112"/>
        <v>0</v>
      </c>
      <c r="S712" s="599">
        <f t="shared" si="113"/>
        <v>0</v>
      </c>
      <c r="T712" s="599">
        <f t="shared" si="114"/>
        <v>0</v>
      </c>
      <c r="U712" s="599">
        <f t="shared" si="115"/>
        <v>0</v>
      </c>
      <c r="V712" s="599">
        <f t="shared" si="116"/>
        <v>0</v>
      </c>
      <c r="W712" s="599">
        <f t="shared" si="117"/>
        <v>0</v>
      </c>
      <c r="X712" s="599">
        <f t="shared" si="118"/>
        <v>0</v>
      </c>
      <c r="Y712" s="599">
        <f t="shared" si="119"/>
        <v>0</v>
      </c>
      <c r="Z712" s="599">
        <f t="shared" si="120"/>
        <v>0</v>
      </c>
    </row>
    <row r="713" spans="1:26">
      <c r="A713" s="752" t="str">
        <f t="shared" si="121"/>
        <v/>
      </c>
      <c r="K713" s="755">
        <f t="shared" si="111"/>
        <v>0</v>
      </c>
      <c r="Q713" s="714">
        <f t="shared" si="112"/>
        <v>0</v>
      </c>
      <c r="S713" s="599">
        <f t="shared" si="113"/>
        <v>0</v>
      </c>
      <c r="T713" s="599">
        <f t="shared" si="114"/>
        <v>0</v>
      </c>
      <c r="U713" s="599">
        <f t="shared" si="115"/>
        <v>0</v>
      </c>
      <c r="V713" s="599">
        <f t="shared" si="116"/>
        <v>0</v>
      </c>
      <c r="W713" s="599">
        <f t="shared" si="117"/>
        <v>0</v>
      </c>
      <c r="X713" s="599">
        <f t="shared" si="118"/>
        <v>0</v>
      </c>
      <c r="Y713" s="599">
        <f t="shared" si="119"/>
        <v>0</v>
      </c>
      <c r="Z713" s="599">
        <f t="shared" si="120"/>
        <v>0</v>
      </c>
    </row>
    <row r="714" spans="1:26">
      <c r="A714" s="752" t="str">
        <f t="shared" si="121"/>
        <v/>
      </c>
      <c r="K714" s="755">
        <f t="shared" si="111"/>
        <v>0</v>
      </c>
      <c r="Q714" s="714">
        <f t="shared" si="112"/>
        <v>0</v>
      </c>
      <c r="S714" s="599">
        <f t="shared" si="113"/>
        <v>0</v>
      </c>
      <c r="T714" s="599">
        <f t="shared" si="114"/>
        <v>0</v>
      </c>
      <c r="U714" s="599">
        <f t="shared" si="115"/>
        <v>0</v>
      </c>
      <c r="V714" s="599">
        <f t="shared" si="116"/>
        <v>0</v>
      </c>
      <c r="W714" s="599">
        <f t="shared" si="117"/>
        <v>0</v>
      </c>
      <c r="X714" s="599">
        <f t="shared" si="118"/>
        <v>0</v>
      </c>
      <c r="Y714" s="599">
        <f t="shared" si="119"/>
        <v>0</v>
      </c>
      <c r="Z714" s="599">
        <f t="shared" si="120"/>
        <v>0</v>
      </c>
    </row>
    <row r="715" spans="1:26">
      <c r="A715" s="752" t="str">
        <f t="shared" si="121"/>
        <v/>
      </c>
      <c r="K715" s="755">
        <f t="shared" si="111"/>
        <v>0</v>
      </c>
      <c r="Q715" s="714">
        <f t="shared" si="112"/>
        <v>0</v>
      </c>
      <c r="S715" s="599">
        <f t="shared" si="113"/>
        <v>0</v>
      </c>
      <c r="T715" s="599">
        <f t="shared" si="114"/>
        <v>0</v>
      </c>
      <c r="U715" s="599">
        <f t="shared" si="115"/>
        <v>0</v>
      </c>
      <c r="V715" s="599">
        <f t="shared" si="116"/>
        <v>0</v>
      </c>
      <c r="W715" s="599">
        <f t="shared" si="117"/>
        <v>0</v>
      </c>
      <c r="X715" s="599">
        <f t="shared" si="118"/>
        <v>0</v>
      </c>
      <c r="Y715" s="599">
        <f t="shared" si="119"/>
        <v>0</v>
      </c>
      <c r="Z715" s="599">
        <f t="shared" si="120"/>
        <v>0</v>
      </c>
    </row>
    <row r="716" spans="1:26">
      <c r="A716" s="752" t="str">
        <f t="shared" si="121"/>
        <v/>
      </c>
      <c r="K716" s="755">
        <f t="shared" si="111"/>
        <v>0</v>
      </c>
      <c r="Q716" s="714">
        <f t="shared" si="112"/>
        <v>0</v>
      </c>
      <c r="S716" s="599">
        <f t="shared" si="113"/>
        <v>0</v>
      </c>
      <c r="T716" s="599">
        <f t="shared" si="114"/>
        <v>0</v>
      </c>
      <c r="U716" s="599">
        <f t="shared" si="115"/>
        <v>0</v>
      </c>
      <c r="V716" s="599">
        <f t="shared" si="116"/>
        <v>0</v>
      </c>
      <c r="W716" s="599">
        <f t="shared" si="117"/>
        <v>0</v>
      </c>
      <c r="X716" s="599">
        <f t="shared" si="118"/>
        <v>0</v>
      </c>
      <c r="Y716" s="599">
        <f t="shared" si="119"/>
        <v>0</v>
      </c>
      <c r="Z716" s="599">
        <f t="shared" si="120"/>
        <v>0</v>
      </c>
    </row>
    <row r="717" spans="1:26">
      <c r="A717" s="752" t="str">
        <f t="shared" si="121"/>
        <v/>
      </c>
      <c r="K717" s="755">
        <f t="shared" ref="K717:K780" si="122">I717-J717</f>
        <v>0</v>
      </c>
      <c r="Q717" s="714">
        <f t="shared" ref="Q717:Q780" si="123">IF(G717-(I717+L717+M717+N717)&lt;&gt;0,"ERROR",(G717-(I717+L717+M717+N717)))</f>
        <v>0</v>
      </c>
      <c r="S717" s="599">
        <f t="shared" ref="S717:S780" si="124">$F717*G717</f>
        <v>0</v>
      </c>
      <c r="T717" s="599">
        <f t="shared" ref="T717:T780" si="125">$F717*H717</f>
        <v>0</v>
      </c>
      <c r="U717" s="599">
        <f t="shared" ref="U717:U780" si="126">$F717*I717</f>
        <v>0</v>
      </c>
      <c r="V717" s="599">
        <f t="shared" ref="V717:V780" si="127">$F717*J717</f>
        <v>0</v>
      </c>
      <c r="W717" s="599">
        <f t="shared" ref="W717:W780" si="128">$F717*K717</f>
        <v>0</v>
      </c>
      <c r="X717" s="599">
        <f t="shared" ref="X717:X780" si="129">$F717*L717</f>
        <v>0</v>
      </c>
      <c r="Y717" s="599">
        <f t="shared" ref="Y717:Y780" si="130">$F717*M717</f>
        <v>0</v>
      </c>
      <c r="Z717" s="599">
        <f t="shared" ref="Z717:Z780" si="131">$F717*N717</f>
        <v>0</v>
      </c>
    </row>
    <row r="718" spans="1:26">
      <c r="A718" s="752" t="str">
        <f t="shared" ref="A718:A781" si="132">IF(B718&lt;&gt;"",A717+1,"")</f>
        <v/>
      </c>
      <c r="K718" s="755">
        <f t="shared" si="122"/>
        <v>0</v>
      </c>
      <c r="Q718" s="714">
        <f t="shared" si="123"/>
        <v>0</v>
      </c>
      <c r="S718" s="599">
        <f t="shared" si="124"/>
        <v>0</v>
      </c>
      <c r="T718" s="599">
        <f t="shared" si="125"/>
        <v>0</v>
      </c>
      <c r="U718" s="599">
        <f t="shared" si="126"/>
        <v>0</v>
      </c>
      <c r="V718" s="599">
        <f t="shared" si="127"/>
        <v>0</v>
      </c>
      <c r="W718" s="599">
        <f t="shared" si="128"/>
        <v>0</v>
      </c>
      <c r="X718" s="599">
        <f t="shared" si="129"/>
        <v>0</v>
      </c>
      <c r="Y718" s="599">
        <f t="shared" si="130"/>
        <v>0</v>
      </c>
      <c r="Z718" s="599">
        <f t="shared" si="131"/>
        <v>0</v>
      </c>
    </row>
    <row r="719" spans="1:26">
      <c r="A719" s="752" t="str">
        <f t="shared" si="132"/>
        <v/>
      </c>
      <c r="K719" s="755">
        <f t="shared" si="122"/>
        <v>0</v>
      </c>
      <c r="Q719" s="714">
        <f t="shared" si="123"/>
        <v>0</v>
      </c>
      <c r="S719" s="599">
        <f t="shared" si="124"/>
        <v>0</v>
      </c>
      <c r="T719" s="599">
        <f t="shared" si="125"/>
        <v>0</v>
      </c>
      <c r="U719" s="599">
        <f t="shared" si="126"/>
        <v>0</v>
      </c>
      <c r="V719" s="599">
        <f t="shared" si="127"/>
        <v>0</v>
      </c>
      <c r="W719" s="599">
        <f t="shared" si="128"/>
        <v>0</v>
      </c>
      <c r="X719" s="599">
        <f t="shared" si="129"/>
        <v>0</v>
      </c>
      <c r="Y719" s="599">
        <f t="shared" si="130"/>
        <v>0</v>
      </c>
      <c r="Z719" s="599">
        <f t="shared" si="131"/>
        <v>0</v>
      </c>
    </row>
    <row r="720" spans="1:26">
      <c r="A720" s="752" t="str">
        <f t="shared" si="132"/>
        <v/>
      </c>
      <c r="K720" s="755">
        <f t="shared" si="122"/>
        <v>0</v>
      </c>
      <c r="Q720" s="714">
        <f t="shared" si="123"/>
        <v>0</v>
      </c>
      <c r="S720" s="599">
        <f t="shared" si="124"/>
        <v>0</v>
      </c>
      <c r="T720" s="599">
        <f t="shared" si="125"/>
        <v>0</v>
      </c>
      <c r="U720" s="599">
        <f t="shared" si="126"/>
        <v>0</v>
      </c>
      <c r="V720" s="599">
        <f t="shared" si="127"/>
        <v>0</v>
      </c>
      <c r="W720" s="599">
        <f t="shared" si="128"/>
        <v>0</v>
      </c>
      <c r="X720" s="599">
        <f t="shared" si="129"/>
        <v>0</v>
      </c>
      <c r="Y720" s="599">
        <f t="shared" si="130"/>
        <v>0</v>
      </c>
      <c r="Z720" s="599">
        <f t="shared" si="131"/>
        <v>0</v>
      </c>
    </row>
    <row r="721" spans="1:26">
      <c r="A721" s="752" t="str">
        <f t="shared" si="132"/>
        <v/>
      </c>
      <c r="K721" s="755">
        <f t="shared" si="122"/>
        <v>0</v>
      </c>
      <c r="Q721" s="714">
        <f t="shared" si="123"/>
        <v>0</v>
      </c>
      <c r="S721" s="599">
        <f t="shared" si="124"/>
        <v>0</v>
      </c>
      <c r="T721" s="599">
        <f t="shared" si="125"/>
        <v>0</v>
      </c>
      <c r="U721" s="599">
        <f t="shared" si="126"/>
        <v>0</v>
      </c>
      <c r="V721" s="599">
        <f t="shared" si="127"/>
        <v>0</v>
      </c>
      <c r="W721" s="599">
        <f t="shared" si="128"/>
        <v>0</v>
      </c>
      <c r="X721" s="599">
        <f t="shared" si="129"/>
        <v>0</v>
      </c>
      <c r="Y721" s="599">
        <f t="shared" si="130"/>
        <v>0</v>
      </c>
      <c r="Z721" s="599">
        <f t="shared" si="131"/>
        <v>0</v>
      </c>
    </row>
    <row r="722" spans="1:26">
      <c r="A722" s="752" t="str">
        <f t="shared" si="132"/>
        <v/>
      </c>
      <c r="K722" s="755">
        <f t="shared" si="122"/>
        <v>0</v>
      </c>
      <c r="Q722" s="714">
        <f t="shared" si="123"/>
        <v>0</v>
      </c>
      <c r="S722" s="599">
        <f t="shared" si="124"/>
        <v>0</v>
      </c>
      <c r="T722" s="599">
        <f t="shared" si="125"/>
        <v>0</v>
      </c>
      <c r="U722" s="599">
        <f t="shared" si="126"/>
        <v>0</v>
      </c>
      <c r="V722" s="599">
        <f t="shared" si="127"/>
        <v>0</v>
      </c>
      <c r="W722" s="599">
        <f t="shared" si="128"/>
        <v>0</v>
      </c>
      <c r="X722" s="599">
        <f t="shared" si="129"/>
        <v>0</v>
      </c>
      <c r="Y722" s="599">
        <f t="shared" si="130"/>
        <v>0</v>
      </c>
      <c r="Z722" s="599">
        <f t="shared" si="131"/>
        <v>0</v>
      </c>
    </row>
    <row r="723" spans="1:26">
      <c r="A723" s="752" t="str">
        <f t="shared" si="132"/>
        <v/>
      </c>
      <c r="K723" s="755">
        <f t="shared" si="122"/>
        <v>0</v>
      </c>
      <c r="Q723" s="714">
        <f t="shared" si="123"/>
        <v>0</v>
      </c>
      <c r="S723" s="599">
        <f t="shared" si="124"/>
        <v>0</v>
      </c>
      <c r="T723" s="599">
        <f t="shared" si="125"/>
        <v>0</v>
      </c>
      <c r="U723" s="599">
        <f t="shared" si="126"/>
        <v>0</v>
      </c>
      <c r="V723" s="599">
        <f t="shared" si="127"/>
        <v>0</v>
      </c>
      <c r="W723" s="599">
        <f t="shared" si="128"/>
        <v>0</v>
      </c>
      <c r="X723" s="599">
        <f t="shared" si="129"/>
        <v>0</v>
      </c>
      <c r="Y723" s="599">
        <f t="shared" si="130"/>
        <v>0</v>
      </c>
      <c r="Z723" s="599">
        <f t="shared" si="131"/>
        <v>0</v>
      </c>
    </row>
    <row r="724" spans="1:26">
      <c r="A724" s="752" t="str">
        <f t="shared" si="132"/>
        <v/>
      </c>
      <c r="K724" s="755">
        <f t="shared" si="122"/>
        <v>0</v>
      </c>
      <c r="Q724" s="714">
        <f t="shared" si="123"/>
        <v>0</v>
      </c>
      <c r="S724" s="599">
        <f t="shared" si="124"/>
        <v>0</v>
      </c>
      <c r="T724" s="599">
        <f t="shared" si="125"/>
        <v>0</v>
      </c>
      <c r="U724" s="599">
        <f t="shared" si="126"/>
        <v>0</v>
      </c>
      <c r="V724" s="599">
        <f t="shared" si="127"/>
        <v>0</v>
      </c>
      <c r="W724" s="599">
        <f t="shared" si="128"/>
        <v>0</v>
      </c>
      <c r="X724" s="599">
        <f t="shared" si="129"/>
        <v>0</v>
      </c>
      <c r="Y724" s="599">
        <f t="shared" si="130"/>
        <v>0</v>
      </c>
      <c r="Z724" s="599">
        <f t="shared" si="131"/>
        <v>0</v>
      </c>
    </row>
    <row r="725" spans="1:26">
      <c r="A725" s="752" t="str">
        <f t="shared" si="132"/>
        <v/>
      </c>
      <c r="K725" s="755">
        <f t="shared" si="122"/>
        <v>0</v>
      </c>
      <c r="Q725" s="714">
        <f t="shared" si="123"/>
        <v>0</v>
      </c>
      <c r="S725" s="599">
        <f t="shared" si="124"/>
        <v>0</v>
      </c>
      <c r="T725" s="599">
        <f t="shared" si="125"/>
        <v>0</v>
      </c>
      <c r="U725" s="599">
        <f t="shared" si="126"/>
        <v>0</v>
      </c>
      <c r="V725" s="599">
        <f t="shared" si="127"/>
        <v>0</v>
      </c>
      <c r="W725" s="599">
        <f t="shared" si="128"/>
        <v>0</v>
      </c>
      <c r="X725" s="599">
        <f t="shared" si="129"/>
        <v>0</v>
      </c>
      <c r="Y725" s="599">
        <f t="shared" si="130"/>
        <v>0</v>
      </c>
      <c r="Z725" s="599">
        <f t="shared" si="131"/>
        <v>0</v>
      </c>
    </row>
    <row r="726" spans="1:26">
      <c r="A726" s="752" t="str">
        <f t="shared" si="132"/>
        <v/>
      </c>
      <c r="K726" s="755">
        <f t="shared" si="122"/>
        <v>0</v>
      </c>
      <c r="Q726" s="714">
        <f t="shared" si="123"/>
        <v>0</v>
      </c>
      <c r="S726" s="599">
        <f t="shared" si="124"/>
        <v>0</v>
      </c>
      <c r="T726" s="599">
        <f t="shared" si="125"/>
        <v>0</v>
      </c>
      <c r="U726" s="599">
        <f t="shared" si="126"/>
        <v>0</v>
      </c>
      <c r="V726" s="599">
        <f t="shared" si="127"/>
        <v>0</v>
      </c>
      <c r="W726" s="599">
        <f t="shared" si="128"/>
        <v>0</v>
      </c>
      <c r="X726" s="599">
        <f t="shared" si="129"/>
        <v>0</v>
      </c>
      <c r="Y726" s="599">
        <f t="shared" si="130"/>
        <v>0</v>
      </c>
      <c r="Z726" s="599">
        <f t="shared" si="131"/>
        <v>0</v>
      </c>
    </row>
    <row r="727" spans="1:26">
      <c r="A727" s="752" t="str">
        <f t="shared" si="132"/>
        <v/>
      </c>
      <c r="K727" s="755">
        <f t="shared" si="122"/>
        <v>0</v>
      </c>
      <c r="Q727" s="714">
        <f t="shared" si="123"/>
        <v>0</v>
      </c>
      <c r="S727" s="599">
        <f t="shared" si="124"/>
        <v>0</v>
      </c>
      <c r="T727" s="599">
        <f t="shared" si="125"/>
        <v>0</v>
      </c>
      <c r="U727" s="599">
        <f t="shared" si="126"/>
        <v>0</v>
      </c>
      <c r="V727" s="599">
        <f t="shared" si="127"/>
        <v>0</v>
      </c>
      <c r="W727" s="599">
        <f t="shared" si="128"/>
        <v>0</v>
      </c>
      <c r="X727" s="599">
        <f t="shared" si="129"/>
        <v>0</v>
      </c>
      <c r="Y727" s="599">
        <f t="shared" si="130"/>
        <v>0</v>
      </c>
      <c r="Z727" s="599">
        <f t="shared" si="131"/>
        <v>0</v>
      </c>
    </row>
    <row r="728" spans="1:26">
      <c r="A728" s="752" t="str">
        <f t="shared" si="132"/>
        <v/>
      </c>
      <c r="K728" s="755">
        <f t="shared" si="122"/>
        <v>0</v>
      </c>
      <c r="Q728" s="714">
        <f t="shared" si="123"/>
        <v>0</v>
      </c>
      <c r="S728" s="599">
        <f t="shared" si="124"/>
        <v>0</v>
      </c>
      <c r="T728" s="599">
        <f t="shared" si="125"/>
        <v>0</v>
      </c>
      <c r="U728" s="599">
        <f t="shared" si="126"/>
        <v>0</v>
      </c>
      <c r="V728" s="599">
        <f t="shared" si="127"/>
        <v>0</v>
      </c>
      <c r="W728" s="599">
        <f t="shared" si="128"/>
        <v>0</v>
      </c>
      <c r="X728" s="599">
        <f t="shared" si="129"/>
        <v>0</v>
      </c>
      <c r="Y728" s="599">
        <f t="shared" si="130"/>
        <v>0</v>
      </c>
      <c r="Z728" s="599">
        <f t="shared" si="131"/>
        <v>0</v>
      </c>
    </row>
    <row r="729" spans="1:26">
      <c r="A729" s="752" t="str">
        <f t="shared" si="132"/>
        <v/>
      </c>
      <c r="K729" s="755">
        <f t="shared" si="122"/>
        <v>0</v>
      </c>
      <c r="Q729" s="714">
        <f t="shared" si="123"/>
        <v>0</v>
      </c>
      <c r="S729" s="599">
        <f t="shared" si="124"/>
        <v>0</v>
      </c>
      <c r="T729" s="599">
        <f t="shared" si="125"/>
        <v>0</v>
      </c>
      <c r="U729" s="599">
        <f t="shared" si="126"/>
        <v>0</v>
      </c>
      <c r="V729" s="599">
        <f t="shared" si="127"/>
        <v>0</v>
      </c>
      <c r="W729" s="599">
        <f t="shared" si="128"/>
        <v>0</v>
      </c>
      <c r="X729" s="599">
        <f t="shared" si="129"/>
        <v>0</v>
      </c>
      <c r="Y729" s="599">
        <f t="shared" si="130"/>
        <v>0</v>
      </c>
      <c r="Z729" s="599">
        <f t="shared" si="131"/>
        <v>0</v>
      </c>
    </row>
    <row r="730" spans="1:26">
      <c r="A730" s="752" t="str">
        <f t="shared" si="132"/>
        <v/>
      </c>
      <c r="K730" s="755">
        <f t="shared" si="122"/>
        <v>0</v>
      </c>
      <c r="Q730" s="714">
        <f t="shared" si="123"/>
        <v>0</v>
      </c>
      <c r="S730" s="599">
        <f t="shared" si="124"/>
        <v>0</v>
      </c>
      <c r="T730" s="599">
        <f t="shared" si="125"/>
        <v>0</v>
      </c>
      <c r="U730" s="599">
        <f t="shared" si="126"/>
        <v>0</v>
      </c>
      <c r="V730" s="599">
        <f t="shared" si="127"/>
        <v>0</v>
      </c>
      <c r="W730" s="599">
        <f t="shared" si="128"/>
        <v>0</v>
      </c>
      <c r="X730" s="599">
        <f t="shared" si="129"/>
        <v>0</v>
      </c>
      <c r="Y730" s="599">
        <f t="shared" si="130"/>
        <v>0</v>
      </c>
      <c r="Z730" s="599">
        <f t="shared" si="131"/>
        <v>0</v>
      </c>
    </row>
    <row r="731" spans="1:26">
      <c r="A731" s="752" t="str">
        <f t="shared" si="132"/>
        <v/>
      </c>
      <c r="K731" s="755">
        <f t="shared" si="122"/>
        <v>0</v>
      </c>
      <c r="Q731" s="714">
        <f t="shared" si="123"/>
        <v>0</v>
      </c>
      <c r="S731" s="599">
        <f t="shared" si="124"/>
        <v>0</v>
      </c>
      <c r="T731" s="599">
        <f t="shared" si="125"/>
        <v>0</v>
      </c>
      <c r="U731" s="599">
        <f t="shared" si="126"/>
        <v>0</v>
      </c>
      <c r="V731" s="599">
        <f t="shared" si="127"/>
        <v>0</v>
      </c>
      <c r="W731" s="599">
        <f t="shared" si="128"/>
        <v>0</v>
      </c>
      <c r="X731" s="599">
        <f t="shared" si="129"/>
        <v>0</v>
      </c>
      <c r="Y731" s="599">
        <f t="shared" si="130"/>
        <v>0</v>
      </c>
      <c r="Z731" s="599">
        <f t="shared" si="131"/>
        <v>0</v>
      </c>
    </row>
    <row r="732" spans="1:26">
      <c r="A732" s="752" t="str">
        <f t="shared" si="132"/>
        <v/>
      </c>
      <c r="K732" s="755">
        <f t="shared" si="122"/>
        <v>0</v>
      </c>
      <c r="Q732" s="714">
        <f t="shared" si="123"/>
        <v>0</v>
      </c>
      <c r="S732" s="599">
        <f t="shared" si="124"/>
        <v>0</v>
      </c>
      <c r="T732" s="599">
        <f t="shared" si="125"/>
        <v>0</v>
      </c>
      <c r="U732" s="599">
        <f t="shared" si="126"/>
        <v>0</v>
      </c>
      <c r="V732" s="599">
        <f t="shared" si="127"/>
        <v>0</v>
      </c>
      <c r="W732" s="599">
        <f t="shared" si="128"/>
        <v>0</v>
      </c>
      <c r="X732" s="599">
        <f t="shared" si="129"/>
        <v>0</v>
      </c>
      <c r="Y732" s="599">
        <f t="shared" si="130"/>
        <v>0</v>
      </c>
      <c r="Z732" s="599">
        <f t="shared" si="131"/>
        <v>0</v>
      </c>
    </row>
    <row r="733" spans="1:26">
      <c r="A733" s="752" t="str">
        <f t="shared" si="132"/>
        <v/>
      </c>
      <c r="K733" s="755">
        <f t="shared" si="122"/>
        <v>0</v>
      </c>
      <c r="Q733" s="714">
        <f t="shared" si="123"/>
        <v>0</v>
      </c>
      <c r="S733" s="599">
        <f t="shared" si="124"/>
        <v>0</v>
      </c>
      <c r="T733" s="599">
        <f t="shared" si="125"/>
        <v>0</v>
      </c>
      <c r="U733" s="599">
        <f t="shared" si="126"/>
        <v>0</v>
      </c>
      <c r="V733" s="599">
        <f t="shared" si="127"/>
        <v>0</v>
      </c>
      <c r="W733" s="599">
        <f t="shared" si="128"/>
        <v>0</v>
      </c>
      <c r="X733" s="599">
        <f t="shared" si="129"/>
        <v>0</v>
      </c>
      <c r="Y733" s="599">
        <f t="shared" si="130"/>
        <v>0</v>
      </c>
      <c r="Z733" s="599">
        <f t="shared" si="131"/>
        <v>0</v>
      </c>
    </row>
    <row r="734" spans="1:26">
      <c r="A734" s="752" t="str">
        <f t="shared" si="132"/>
        <v/>
      </c>
      <c r="K734" s="755">
        <f t="shared" si="122"/>
        <v>0</v>
      </c>
      <c r="Q734" s="714">
        <f t="shared" si="123"/>
        <v>0</v>
      </c>
      <c r="S734" s="599">
        <f t="shared" si="124"/>
        <v>0</v>
      </c>
      <c r="T734" s="599">
        <f t="shared" si="125"/>
        <v>0</v>
      </c>
      <c r="U734" s="599">
        <f t="shared" si="126"/>
        <v>0</v>
      </c>
      <c r="V734" s="599">
        <f t="shared" si="127"/>
        <v>0</v>
      </c>
      <c r="W734" s="599">
        <f t="shared" si="128"/>
        <v>0</v>
      </c>
      <c r="X734" s="599">
        <f t="shared" si="129"/>
        <v>0</v>
      </c>
      <c r="Y734" s="599">
        <f t="shared" si="130"/>
        <v>0</v>
      </c>
      <c r="Z734" s="599">
        <f t="shared" si="131"/>
        <v>0</v>
      </c>
    </row>
    <row r="735" spans="1:26">
      <c r="A735" s="752" t="str">
        <f t="shared" si="132"/>
        <v/>
      </c>
      <c r="K735" s="755">
        <f t="shared" si="122"/>
        <v>0</v>
      </c>
      <c r="Q735" s="714">
        <f t="shared" si="123"/>
        <v>0</v>
      </c>
      <c r="S735" s="599">
        <f t="shared" si="124"/>
        <v>0</v>
      </c>
      <c r="T735" s="599">
        <f t="shared" si="125"/>
        <v>0</v>
      </c>
      <c r="U735" s="599">
        <f t="shared" si="126"/>
        <v>0</v>
      </c>
      <c r="V735" s="599">
        <f t="shared" si="127"/>
        <v>0</v>
      </c>
      <c r="W735" s="599">
        <f t="shared" si="128"/>
        <v>0</v>
      </c>
      <c r="X735" s="599">
        <f t="shared" si="129"/>
        <v>0</v>
      </c>
      <c r="Y735" s="599">
        <f t="shared" si="130"/>
        <v>0</v>
      </c>
      <c r="Z735" s="599">
        <f t="shared" si="131"/>
        <v>0</v>
      </c>
    </row>
    <row r="736" spans="1:26">
      <c r="A736" s="752" t="str">
        <f t="shared" si="132"/>
        <v/>
      </c>
      <c r="K736" s="755">
        <f t="shared" si="122"/>
        <v>0</v>
      </c>
      <c r="Q736" s="714">
        <f t="shared" si="123"/>
        <v>0</v>
      </c>
      <c r="S736" s="599">
        <f t="shared" si="124"/>
        <v>0</v>
      </c>
      <c r="T736" s="599">
        <f t="shared" si="125"/>
        <v>0</v>
      </c>
      <c r="U736" s="599">
        <f t="shared" si="126"/>
        <v>0</v>
      </c>
      <c r="V736" s="599">
        <f t="shared" si="127"/>
        <v>0</v>
      </c>
      <c r="W736" s="599">
        <f t="shared" si="128"/>
        <v>0</v>
      </c>
      <c r="X736" s="599">
        <f t="shared" si="129"/>
        <v>0</v>
      </c>
      <c r="Y736" s="599">
        <f t="shared" si="130"/>
        <v>0</v>
      </c>
      <c r="Z736" s="599">
        <f t="shared" si="131"/>
        <v>0</v>
      </c>
    </row>
    <row r="737" spans="1:26">
      <c r="A737" s="752" t="str">
        <f t="shared" si="132"/>
        <v/>
      </c>
      <c r="K737" s="755">
        <f t="shared" si="122"/>
        <v>0</v>
      </c>
      <c r="Q737" s="714">
        <f t="shared" si="123"/>
        <v>0</v>
      </c>
      <c r="S737" s="599">
        <f t="shared" si="124"/>
        <v>0</v>
      </c>
      <c r="T737" s="599">
        <f t="shared" si="125"/>
        <v>0</v>
      </c>
      <c r="U737" s="599">
        <f t="shared" si="126"/>
        <v>0</v>
      </c>
      <c r="V737" s="599">
        <f t="shared" si="127"/>
        <v>0</v>
      </c>
      <c r="W737" s="599">
        <f t="shared" si="128"/>
        <v>0</v>
      </c>
      <c r="X737" s="599">
        <f t="shared" si="129"/>
        <v>0</v>
      </c>
      <c r="Y737" s="599">
        <f t="shared" si="130"/>
        <v>0</v>
      </c>
      <c r="Z737" s="599">
        <f t="shared" si="131"/>
        <v>0</v>
      </c>
    </row>
    <row r="738" spans="1:26">
      <c r="A738" s="752" t="str">
        <f t="shared" si="132"/>
        <v/>
      </c>
      <c r="K738" s="755">
        <f t="shared" si="122"/>
        <v>0</v>
      </c>
      <c r="Q738" s="714">
        <f t="shared" si="123"/>
        <v>0</v>
      </c>
      <c r="S738" s="599">
        <f t="shared" si="124"/>
        <v>0</v>
      </c>
      <c r="T738" s="599">
        <f t="shared" si="125"/>
        <v>0</v>
      </c>
      <c r="U738" s="599">
        <f t="shared" si="126"/>
        <v>0</v>
      </c>
      <c r="V738" s="599">
        <f t="shared" si="127"/>
        <v>0</v>
      </c>
      <c r="W738" s="599">
        <f t="shared" si="128"/>
        <v>0</v>
      </c>
      <c r="X738" s="599">
        <f t="shared" si="129"/>
        <v>0</v>
      </c>
      <c r="Y738" s="599">
        <f t="shared" si="130"/>
        <v>0</v>
      </c>
      <c r="Z738" s="599">
        <f t="shared" si="131"/>
        <v>0</v>
      </c>
    </row>
    <row r="739" spans="1:26">
      <c r="A739" s="752" t="str">
        <f t="shared" si="132"/>
        <v/>
      </c>
      <c r="K739" s="755">
        <f t="shared" si="122"/>
        <v>0</v>
      </c>
      <c r="Q739" s="714">
        <f t="shared" si="123"/>
        <v>0</v>
      </c>
      <c r="S739" s="599">
        <f t="shared" si="124"/>
        <v>0</v>
      </c>
      <c r="T739" s="599">
        <f t="shared" si="125"/>
        <v>0</v>
      </c>
      <c r="U739" s="599">
        <f t="shared" si="126"/>
        <v>0</v>
      </c>
      <c r="V739" s="599">
        <f t="shared" si="127"/>
        <v>0</v>
      </c>
      <c r="W739" s="599">
        <f t="shared" si="128"/>
        <v>0</v>
      </c>
      <c r="X739" s="599">
        <f t="shared" si="129"/>
        <v>0</v>
      </c>
      <c r="Y739" s="599">
        <f t="shared" si="130"/>
        <v>0</v>
      </c>
      <c r="Z739" s="599">
        <f t="shared" si="131"/>
        <v>0</v>
      </c>
    </row>
    <row r="740" spans="1:26">
      <c r="A740" s="752" t="str">
        <f t="shared" si="132"/>
        <v/>
      </c>
      <c r="K740" s="755">
        <f t="shared" si="122"/>
        <v>0</v>
      </c>
      <c r="Q740" s="714">
        <f t="shared" si="123"/>
        <v>0</v>
      </c>
      <c r="S740" s="599">
        <f t="shared" si="124"/>
        <v>0</v>
      </c>
      <c r="T740" s="599">
        <f t="shared" si="125"/>
        <v>0</v>
      </c>
      <c r="U740" s="599">
        <f t="shared" si="126"/>
        <v>0</v>
      </c>
      <c r="V740" s="599">
        <f t="shared" si="127"/>
        <v>0</v>
      </c>
      <c r="W740" s="599">
        <f t="shared" si="128"/>
        <v>0</v>
      </c>
      <c r="X740" s="599">
        <f t="shared" si="129"/>
        <v>0</v>
      </c>
      <c r="Y740" s="599">
        <f t="shared" si="130"/>
        <v>0</v>
      </c>
      <c r="Z740" s="599">
        <f t="shared" si="131"/>
        <v>0</v>
      </c>
    </row>
    <row r="741" spans="1:26">
      <c r="A741" s="752" t="str">
        <f t="shared" si="132"/>
        <v/>
      </c>
      <c r="K741" s="755">
        <f t="shared" si="122"/>
        <v>0</v>
      </c>
      <c r="Q741" s="714">
        <f t="shared" si="123"/>
        <v>0</v>
      </c>
      <c r="S741" s="599">
        <f t="shared" si="124"/>
        <v>0</v>
      </c>
      <c r="T741" s="599">
        <f t="shared" si="125"/>
        <v>0</v>
      </c>
      <c r="U741" s="599">
        <f t="shared" si="126"/>
        <v>0</v>
      </c>
      <c r="V741" s="599">
        <f t="shared" si="127"/>
        <v>0</v>
      </c>
      <c r="W741" s="599">
        <f t="shared" si="128"/>
        <v>0</v>
      </c>
      <c r="X741" s="599">
        <f t="shared" si="129"/>
        <v>0</v>
      </c>
      <c r="Y741" s="599">
        <f t="shared" si="130"/>
        <v>0</v>
      </c>
      <c r="Z741" s="599">
        <f t="shared" si="131"/>
        <v>0</v>
      </c>
    </row>
    <row r="742" spans="1:26">
      <c r="A742" s="752" t="str">
        <f t="shared" si="132"/>
        <v/>
      </c>
      <c r="K742" s="755">
        <f t="shared" si="122"/>
        <v>0</v>
      </c>
      <c r="Q742" s="714">
        <f t="shared" si="123"/>
        <v>0</v>
      </c>
      <c r="S742" s="599">
        <f t="shared" si="124"/>
        <v>0</v>
      </c>
      <c r="T742" s="599">
        <f t="shared" si="125"/>
        <v>0</v>
      </c>
      <c r="U742" s="599">
        <f t="shared" si="126"/>
        <v>0</v>
      </c>
      <c r="V742" s="599">
        <f t="shared" si="127"/>
        <v>0</v>
      </c>
      <c r="W742" s="599">
        <f t="shared" si="128"/>
        <v>0</v>
      </c>
      <c r="X742" s="599">
        <f t="shared" si="129"/>
        <v>0</v>
      </c>
      <c r="Y742" s="599">
        <f t="shared" si="130"/>
        <v>0</v>
      </c>
      <c r="Z742" s="599">
        <f t="shared" si="131"/>
        <v>0</v>
      </c>
    </row>
    <row r="743" spans="1:26">
      <c r="A743" s="752" t="str">
        <f t="shared" si="132"/>
        <v/>
      </c>
      <c r="K743" s="755">
        <f t="shared" si="122"/>
        <v>0</v>
      </c>
      <c r="Q743" s="714">
        <f t="shared" si="123"/>
        <v>0</v>
      </c>
      <c r="S743" s="599">
        <f t="shared" si="124"/>
        <v>0</v>
      </c>
      <c r="T743" s="599">
        <f t="shared" si="125"/>
        <v>0</v>
      </c>
      <c r="U743" s="599">
        <f t="shared" si="126"/>
        <v>0</v>
      </c>
      <c r="V743" s="599">
        <f t="shared" si="127"/>
        <v>0</v>
      </c>
      <c r="W743" s="599">
        <f t="shared" si="128"/>
        <v>0</v>
      </c>
      <c r="X743" s="599">
        <f t="shared" si="129"/>
        <v>0</v>
      </c>
      <c r="Y743" s="599">
        <f t="shared" si="130"/>
        <v>0</v>
      </c>
      <c r="Z743" s="599">
        <f t="shared" si="131"/>
        <v>0</v>
      </c>
    </row>
    <row r="744" spans="1:26">
      <c r="A744" s="752" t="str">
        <f t="shared" si="132"/>
        <v/>
      </c>
      <c r="K744" s="755">
        <f t="shared" si="122"/>
        <v>0</v>
      </c>
      <c r="Q744" s="714">
        <f t="shared" si="123"/>
        <v>0</v>
      </c>
      <c r="S744" s="599">
        <f t="shared" si="124"/>
        <v>0</v>
      </c>
      <c r="T744" s="599">
        <f t="shared" si="125"/>
        <v>0</v>
      </c>
      <c r="U744" s="599">
        <f t="shared" si="126"/>
        <v>0</v>
      </c>
      <c r="V744" s="599">
        <f t="shared" si="127"/>
        <v>0</v>
      </c>
      <c r="W744" s="599">
        <f t="shared" si="128"/>
        <v>0</v>
      </c>
      <c r="X744" s="599">
        <f t="shared" si="129"/>
        <v>0</v>
      </c>
      <c r="Y744" s="599">
        <f t="shared" si="130"/>
        <v>0</v>
      </c>
      <c r="Z744" s="599">
        <f t="shared" si="131"/>
        <v>0</v>
      </c>
    </row>
    <row r="745" spans="1:26">
      <c r="A745" s="752" t="str">
        <f t="shared" si="132"/>
        <v/>
      </c>
      <c r="K745" s="755">
        <f t="shared" si="122"/>
        <v>0</v>
      </c>
      <c r="Q745" s="714">
        <f t="shared" si="123"/>
        <v>0</v>
      </c>
      <c r="S745" s="599">
        <f t="shared" si="124"/>
        <v>0</v>
      </c>
      <c r="T745" s="599">
        <f t="shared" si="125"/>
        <v>0</v>
      </c>
      <c r="U745" s="599">
        <f t="shared" si="126"/>
        <v>0</v>
      </c>
      <c r="V745" s="599">
        <f t="shared" si="127"/>
        <v>0</v>
      </c>
      <c r="W745" s="599">
        <f t="shared" si="128"/>
        <v>0</v>
      </c>
      <c r="X745" s="599">
        <f t="shared" si="129"/>
        <v>0</v>
      </c>
      <c r="Y745" s="599">
        <f t="shared" si="130"/>
        <v>0</v>
      </c>
      <c r="Z745" s="599">
        <f t="shared" si="131"/>
        <v>0</v>
      </c>
    </row>
    <row r="746" spans="1:26">
      <c r="A746" s="752" t="str">
        <f t="shared" si="132"/>
        <v/>
      </c>
      <c r="K746" s="755">
        <f t="shared" si="122"/>
        <v>0</v>
      </c>
      <c r="Q746" s="714">
        <f t="shared" si="123"/>
        <v>0</v>
      </c>
      <c r="S746" s="599">
        <f t="shared" si="124"/>
        <v>0</v>
      </c>
      <c r="T746" s="599">
        <f t="shared" si="125"/>
        <v>0</v>
      </c>
      <c r="U746" s="599">
        <f t="shared" si="126"/>
        <v>0</v>
      </c>
      <c r="V746" s="599">
        <f t="shared" si="127"/>
        <v>0</v>
      </c>
      <c r="W746" s="599">
        <f t="shared" si="128"/>
        <v>0</v>
      </c>
      <c r="X746" s="599">
        <f t="shared" si="129"/>
        <v>0</v>
      </c>
      <c r="Y746" s="599">
        <f t="shared" si="130"/>
        <v>0</v>
      </c>
      <c r="Z746" s="599">
        <f t="shared" si="131"/>
        <v>0</v>
      </c>
    </row>
    <row r="747" spans="1:26">
      <c r="A747" s="752" t="str">
        <f t="shared" si="132"/>
        <v/>
      </c>
      <c r="K747" s="755">
        <f t="shared" si="122"/>
        <v>0</v>
      </c>
      <c r="Q747" s="714">
        <f t="shared" si="123"/>
        <v>0</v>
      </c>
      <c r="S747" s="599">
        <f t="shared" si="124"/>
        <v>0</v>
      </c>
      <c r="T747" s="599">
        <f t="shared" si="125"/>
        <v>0</v>
      </c>
      <c r="U747" s="599">
        <f t="shared" si="126"/>
        <v>0</v>
      </c>
      <c r="V747" s="599">
        <f t="shared" si="127"/>
        <v>0</v>
      </c>
      <c r="W747" s="599">
        <f t="shared" si="128"/>
        <v>0</v>
      </c>
      <c r="X747" s="599">
        <f t="shared" si="129"/>
        <v>0</v>
      </c>
      <c r="Y747" s="599">
        <f t="shared" si="130"/>
        <v>0</v>
      </c>
      <c r="Z747" s="599">
        <f t="shared" si="131"/>
        <v>0</v>
      </c>
    </row>
    <row r="748" spans="1:26">
      <c r="A748" s="752" t="str">
        <f t="shared" si="132"/>
        <v/>
      </c>
      <c r="K748" s="755">
        <f t="shared" si="122"/>
        <v>0</v>
      </c>
      <c r="Q748" s="714">
        <f t="shared" si="123"/>
        <v>0</v>
      </c>
      <c r="S748" s="599">
        <f t="shared" si="124"/>
        <v>0</v>
      </c>
      <c r="T748" s="599">
        <f t="shared" si="125"/>
        <v>0</v>
      </c>
      <c r="U748" s="599">
        <f t="shared" si="126"/>
        <v>0</v>
      </c>
      <c r="V748" s="599">
        <f t="shared" si="127"/>
        <v>0</v>
      </c>
      <c r="W748" s="599">
        <f t="shared" si="128"/>
        <v>0</v>
      </c>
      <c r="X748" s="599">
        <f t="shared" si="129"/>
        <v>0</v>
      </c>
      <c r="Y748" s="599">
        <f t="shared" si="130"/>
        <v>0</v>
      </c>
      <c r="Z748" s="599">
        <f t="shared" si="131"/>
        <v>0</v>
      </c>
    </row>
    <row r="749" spans="1:26">
      <c r="A749" s="752" t="str">
        <f t="shared" si="132"/>
        <v/>
      </c>
      <c r="K749" s="755">
        <f t="shared" si="122"/>
        <v>0</v>
      </c>
      <c r="Q749" s="714">
        <f t="shared" si="123"/>
        <v>0</v>
      </c>
      <c r="S749" s="599">
        <f t="shared" si="124"/>
        <v>0</v>
      </c>
      <c r="T749" s="599">
        <f t="shared" si="125"/>
        <v>0</v>
      </c>
      <c r="U749" s="599">
        <f t="shared" si="126"/>
        <v>0</v>
      </c>
      <c r="V749" s="599">
        <f t="shared" si="127"/>
        <v>0</v>
      </c>
      <c r="W749" s="599">
        <f t="shared" si="128"/>
        <v>0</v>
      </c>
      <c r="X749" s="599">
        <f t="shared" si="129"/>
        <v>0</v>
      </c>
      <c r="Y749" s="599">
        <f t="shared" si="130"/>
        <v>0</v>
      </c>
      <c r="Z749" s="599">
        <f t="shared" si="131"/>
        <v>0</v>
      </c>
    </row>
    <row r="750" spans="1:26">
      <c r="A750" s="752" t="str">
        <f t="shared" si="132"/>
        <v/>
      </c>
      <c r="K750" s="755">
        <f t="shared" si="122"/>
        <v>0</v>
      </c>
      <c r="Q750" s="714">
        <f t="shared" si="123"/>
        <v>0</v>
      </c>
      <c r="S750" s="599">
        <f t="shared" si="124"/>
        <v>0</v>
      </c>
      <c r="T750" s="599">
        <f t="shared" si="125"/>
        <v>0</v>
      </c>
      <c r="U750" s="599">
        <f t="shared" si="126"/>
        <v>0</v>
      </c>
      <c r="V750" s="599">
        <f t="shared" si="127"/>
        <v>0</v>
      </c>
      <c r="W750" s="599">
        <f t="shared" si="128"/>
        <v>0</v>
      </c>
      <c r="X750" s="599">
        <f t="shared" si="129"/>
        <v>0</v>
      </c>
      <c r="Y750" s="599">
        <f t="shared" si="130"/>
        <v>0</v>
      </c>
      <c r="Z750" s="599">
        <f t="shared" si="131"/>
        <v>0</v>
      </c>
    </row>
    <row r="751" spans="1:26">
      <c r="A751" s="752" t="str">
        <f t="shared" si="132"/>
        <v/>
      </c>
      <c r="K751" s="755">
        <f t="shared" si="122"/>
        <v>0</v>
      </c>
      <c r="Q751" s="714">
        <f t="shared" si="123"/>
        <v>0</v>
      </c>
      <c r="S751" s="599">
        <f t="shared" si="124"/>
        <v>0</v>
      </c>
      <c r="T751" s="599">
        <f t="shared" si="125"/>
        <v>0</v>
      </c>
      <c r="U751" s="599">
        <f t="shared" si="126"/>
        <v>0</v>
      </c>
      <c r="V751" s="599">
        <f t="shared" si="127"/>
        <v>0</v>
      </c>
      <c r="W751" s="599">
        <f t="shared" si="128"/>
        <v>0</v>
      </c>
      <c r="X751" s="599">
        <f t="shared" si="129"/>
        <v>0</v>
      </c>
      <c r="Y751" s="599">
        <f t="shared" si="130"/>
        <v>0</v>
      </c>
      <c r="Z751" s="599">
        <f t="shared" si="131"/>
        <v>0</v>
      </c>
    </row>
    <row r="752" spans="1:26">
      <c r="A752" s="752" t="str">
        <f t="shared" si="132"/>
        <v/>
      </c>
      <c r="K752" s="755">
        <f t="shared" si="122"/>
        <v>0</v>
      </c>
      <c r="Q752" s="714">
        <f t="shared" si="123"/>
        <v>0</v>
      </c>
      <c r="S752" s="599">
        <f t="shared" si="124"/>
        <v>0</v>
      </c>
      <c r="T752" s="599">
        <f t="shared" si="125"/>
        <v>0</v>
      </c>
      <c r="U752" s="599">
        <f t="shared" si="126"/>
        <v>0</v>
      </c>
      <c r="V752" s="599">
        <f t="shared" si="127"/>
        <v>0</v>
      </c>
      <c r="W752" s="599">
        <f t="shared" si="128"/>
        <v>0</v>
      </c>
      <c r="X752" s="599">
        <f t="shared" si="129"/>
        <v>0</v>
      </c>
      <c r="Y752" s="599">
        <f t="shared" si="130"/>
        <v>0</v>
      </c>
      <c r="Z752" s="599">
        <f t="shared" si="131"/>
        <v>0</v>
      </c>
    </row>
    <row r="753" spans="1:26">
      <c r="A753" s="752" t="str">
        <f t="shared" si="132"/>
        <v/>
      </c>
      <c r="K753" s="755">
        <f t="shared" si="122"/>
        <v>0</v>
      </c>
      <c r="Q753" s="714">
        <f t="shared" si="123"/>
        <v>0</v>
      </c>
      <c r="S753" s="599">
        <f t="shared" si="124"/>
        <v>0</v>
      </c>
      <c r="T753" s="599">
        <f t="shared" si="125"/>
        <v>0</v>
      </c>
      <c r="U753" s="599">
        <f t="shared" si="126"/>
        <v>0</v>
      </c>
      <c r="V753" s="599">
        <f t="shared" si="127"/>
        <v>0</v>
      </c>
      <c r="W753" s="599">
        <f t="shared" si="128"/>
        <v>0</v>
      </c>
      <c r="X753" s="599">
        <f t="shared" si="129"/>
        <v>0</v>
      </c>
      <c r="Y753" s="599">
        <f t="shared" si="130"/>
        <v>0</v>
      </c>
      <c r="Z753" s="599">
        <f t="shared" si="131"/>
        <v>0</v>
      </c>
    </row>
    <row r="754" spans="1:26">
      <c r="A754" s="752" t="str">
        <f t="shared" si="132"/>
        <v/>
      </c>
      <c r="K754" s="755">
        <f t="shared" si="122"/>
        <v>0</v>
      </c>
      <c r="Q754" s="714">
        <f t="shared" si="123"/>
        <v>0</v>
      </c>
      <c r="S754" s="599">
        <f t="shared" si="124"/>
        <v>0</v>
      </c>
      <c r="T754" s="599">
        <f t="shared" si="125"/>
        <v>0</v>
      </c>
      <c r="U754" s="599">
        <f t="shared" si="126"/>
        <v>0</v>
      </c>
      <c r="V754" s="599">
        <f t="shared" si="127"/>
        <v>0</v>
      </c>
      <c r="W754" s="599">
        <f t="shared" si="128"/>
        <v>0</v>
      </c>
      <c r="X754" s="599">
        <f t="shared" si="129"/>
        <v>0</v>
      </c>
      <c r="Y754" s="599">
        <f t="shared" si="130"/>
        <v>0</v>
      </c>
      <c r="Z754" s="599">
        <f t="shared" si="131"/>
        <v>0</v>
      </c>
    </row>
    <row r="755" spans="1:26">
      <c r="A755" s="752" t="str">
        <f t="shared" si="132"/>
        <v/>
      </c>
      <c r="K755" s="755">
        <f t="shared" si="122"/>
        <v>0</v>
      </c>
      <c r="Q755" s="714">
        <f t="shared" si="123"/>
        <v>0</v>
      </c>
      <c r="S755" s="599">
        <f t="shared" si="124"/>
        <v>0</v>
      </c>
      <c r="T755" s="599">
        <f t="shared" si="125"/>
        <v>0</v>
      </c>
      <c r="U755" s="599">
        <f t="shared" si="126"/>
        <v>0</v>
      </c>
      <c r="V755" s="599">
        <f t="shared" si="127"/>
        <v>0</v>
      </c>
      <c r="W755" s="599">
        <f t="shared" si="128"/>
        <v>0</v>
      </c>
      <c r="X755" s="599">
        <f t="shared" si="129"/>
        <v>0</v>
      </c>
      <c r="Y755" s="599">
        <f t="shared" si="130"/>
        <v>0</v>
      </c>
      <c r="Z755" s="599">
        <f t="shared" si="131"/>
        <v>0</v>
      </c>
    </row>
    <row r="756" spans="1:26">
      <c r="A756" s="752" t="str">
        <f t="shared" si="132"/>
        <v/>
      </c>
      <c r="K756" s="755">
        <f t="shared" si="122"/>
        <v>0</v>
      </c>
      <c r="Q756" s="714">
        <f t="shared" si="123"/>
        <v>0</v>
      </c>
      <c r="S756" s="599">
        <f t="shared" si="124"/>
        <v>0</v>
      </c>
      <c r="T756" s="599">
        <f t="shared" si="125"/>
        <v>0</v>
      </c>
      <c r="U756" s="599">
        <f t="shared" si="126"/>
        <v>0</v>
      </c>
      <c r="V756" s="599">
        <f t="shared" si="127"/>
        <v>0</v>
      </c>
      <c r="W756" s="599">
        <f t="shared" si="128"/>
        <v>0</v>
      </c>
      <c r="X756" s="599">
        <f t="shared" si="129"/>
        <v>0</v>
      </c>
      <c r="Y756" s="599">
        <f t="shared" si="130"/>
        <v>0</v>
      </c>
      <c r="Z756" s="599">
        <f t="shared" si="131"/>
        <v>0</v>
      </c>
    </row>
    <row r="757" spans="1:26">
      <c r="A757" s="752" t="str">
        <f t="shared" si="132"/>
        <v/>
      </c>
      <c r="K757" s="755">
        <f t="shared" si="122"/>
        <v>0</v>
      </c>
      <c r="Q757" s="714">
        <f t="shared" si="123"/>
        <v>0</v>
      </c>
      <c r="S757" s="599">
        <f t="shared" si="124"/>
        <v>0</v>
      </c>
      <c r="T757" s="599">
        <f t="shared" si="125"/>
        <v>0</v>
      </c>
      <c r="U757" s="599">
        <f t="shared" si="126"/>
        <v>0</v>
      </c>
      <c r="V757" s="599">
        <f t="shared" si="127"/>
        <v>0</v>
      </c>
      <c r="W757" s="599">
        <f t="shared" si="128"/>
        <v>0</v>
      </c>
      <c r="X757" s="599">
        <f t="shared" si="129"/>
        <v>0</v>
      </c>
      <c r="Y757" s="599">
        <f t="shared" si="130"/>
        <v>0</v>
      </c>
      <c r="Z757" s="599">
        <f t="shared" si="131"/>
        <v>0</v>
      </c>
    </row>
    <row r="758" spans="1:26">
      <c r="A758" s="752" t="str">
        <f t="shared" si="132"/>
        <v/>
      </c>
      <c r="K758" s="755">
        <f t="shared" si="122"/>
        <v>0</v>
      </c>
      <c r="Q758" s="714">
        <f t="shared" si="123"/>
        <v>0</v>
      </c>
      <c r="S758" s="599">
        <f t="shared" si="124"/>
        <v>0</v>
      </c>
      <c r="T758" s="599">
        <f t="shared" si="125"/>
        <v>0</v>
      </c>
      <c r="U758" s="599">
        <f t="shared" si="126"/>
        <v>0</v>
      </c>
      <c r="V758" s="599">
        <f t="shared" si="127"/>
        <v>0</v>
      </c>
      <c r="W758" s="599">
        <f t="shared" si="128"/>
        <v>0</v>
      </c>
      <c r="X758" s="599">
        <f t="shared" si="129"/>
        <v>0</v>
      </c>
      <c r="Y758" s="599">
        <f t="shared" si="130"/>
        <v>0</v>
      </c>
      <c r="Z758" s="599">
        <f t="shared" si="131"/>
        <v>0</v>
      </c>
    </row>
    <row r="759" spans="1:26">
      <c r="A759" s="752" t="str">
        <f t="shared" si="132"/>
        <v/>
      </c>
      <c r="K759" s="755">
        <f t="shared" si="122"/>
        <v>0</v>
      </c>
      <c r="Q759" s="714">
        <f t="shared" si="123"/>
        <v>0</v>
      </c>
      <c r="S759" s="599">
        <f t="shared" si="124"/>
        <v>0</v>
      </c>
      <c r="T759" s="599">
        <f t="shared" si="125"/>
        <v>0</v>
      </c>
      <c r="U759" s="599">
        <f t="shared" si="126"/>
        <v>0</v>
      </c>
      <c r="V759" s="599">
        <f t="shared" si="127"/>
        <v>0</v>
      </c>
      <c r="W759" s="599">
        <f t="shared" si="128"/>
        <v>0</v>
      </c>
      <c r="X759" s="599">
        <f t="shared" si="129"/>
        <v>0</v>
      </c>
      <c r="Y759" s="599">
        <f t="shared" si="130"/>
        <v>0</v>
      </c>
      <c r="Z759" s="599">
        <f t="shared" si="131"/>
        <v>0</v>
      </c>
    </row>
    <row r="760" spans="1:26">
      <c r="A760" s="752" t="str">
        <f t="shared" si="132"/>
        <v/>
      </c>
      <c r="K760" s="755">
        <f t="shared" si="122"/>
        <v>0</v>
      </c>
      <c r="Q760" s="714">
        <f t="shared" si="123"/>
        <v>0</v>
      </c>
      <c r="S760" s="599">
        <f t="shared" si="124"/>
        <v>0</v>
      </c>
      <c r="T760" s="599">
        <f t="shared" si="125"/>
        <v>0</v>
      </c>
      <c r="U760" s="599">
        <f t="shared" si="126"/>
        <v>0</v>
      </c>
      <c r="V760" s="599">
        <f t="shared" si="127"/>
        <v>0</v>
      </c>
      <c r="W760" s="599">
        <f t="shared" si="128"/>
        <v>0</v>
      </c>
      <c r="X760" s="599">
        <f t="shared" si="129"/>
        <v>0</v>
      </c>
      <c r="Y760" s="599">
        <f t="shared" si="130"/>
        <v>0</v>
      </c>
      <c r="Z760" s="599">
        <f t="shared" si="131"/>
        <v>0</v>
      </c>
    </row>
    <row r="761" spans="1:26">
      <c r="A761" s="752" t="str">
        <f t="shared" si="132"/>
        <v/>
      </c>
      <c r="K761" s="755">
        <f t="shared" si="122"/>
        <v>0</v>
      </c>
      <c r="Q761" s="714">
        <f t="shared" si="123"/>
        <v>0</v>
      </c>
      <c r="S761" s="599">
        <f t="shared" si="124"/>
        <v>0</v>
      </c>
      <c r="T761" s="599">
        <f t="shared" si="125"/>
        <v>0</v>
      </c>
      <c r="U761" s="599">
        <f t="shared" si="126"/>
        <v>0</v>
      </c>
      <c r="V761" s="599">
        <f t="shared" si="127"/>
        <v>0</v>
      </c>
      <c r="W761" s="599">
        <f t="shared" si="128"/>
        <v>0</v>
      </c>
      <c r="X761" s="599">
        <f t="shared" si="129"/>
        <v>0</v>
      </c>
      <c r="Y761" s="599">
        <f t="shared" si="130"/>
        <v>0</v>
      </c>
      <c r="Z761" s="599">
        <f t="shared" si="131"/>
        <v>0</v>
      </c>
    </row>
    <row r="762" spans="1:26">
      <c r="A762" s="752" t="str">
        <f t="shared" si="132"/>
        <v/>
      </c>
      <c r="K762" s="755">
        <f t="shared" si="122"/>
        <v>0</v>
      </c>
      <c r="Q762" s="714">
        <f t="shared" si="123"/>
        <v>0</v>
      </c>
      <c r="S762" s="599">
        <f t="shared" si="124"/>
        <v>0</v>
      </c>
      <c r="T762" s="599">
        <f t="shared" si="125"/>
        <v>0</v>
      </c>
      <c r="U762" s="599">
        <f t="shared" si="126"/>
        <v>0</v>
      </c>
      <c r="V762" s="599">
        <f t="shared" si="127"/>
        <v>0</v>
      </c>
      <c r="W762" s="599">
        <f t="shared" si="128"/>
        <v>0</v>
      </c>
      <c r="X762" s="599">
        <f t="shared" si="129"/>
        <v>0</v>
      </c>
      <c r="Y762" s="599">
        <f t="shared" si="130"/>
        <v>0</v>
      </c>
      <c r="Z762" s="599">
        <f t="shared" si="131"/>
        <v>0</v>
      </c>
    </row>
    <row r="763" spans="1:26">
      <c r="A763" s="752" t="str">
        <f t="shared" si="132"/>
        <v/>
      </c>
      <c r="K763" s="755">
        <f t="shared" si="122"/>
        <v>0</v>
      </c>
      <c r="Q763" s="714">
        <f t="shared" si="123"/>
        <v>0</v>
      </c>
      <c r="S763" s="599">
        <f t="shared" si="124"/>
        <v>0</v>
      </c>
      <c r="T763" s="599">
        <f t="shared" si="125"/>
        <v>0</v>
      </c>
      <c r="U763" s="599">
        <f t="shared" si="126"/>
        <v>0</v>
      </c>
      <c r="V763" s="599">
        <f t="shared" si="127"/>
        <v>0</v>
      </c>
      <c r="W763" s="599">
        <f t="shared" si="128"/>
        <v>0</v>
      </c>
      <c r="X763" s="599">
        <f t="shared" si="129"/>
        <v>0</v>
      </c>
      <c r="Y763" s="599">
        <f t="shared" si="130"/>
        <v>0</v>
      </c>
      <c r="Z763" s="599">
        <f t="shared" si="131"/>
        <v>0</v>
      </c>
    </row>
    <row r="764" spans="1:26">
      <c r="A764" s="752" t="str">
        <f t="shared" si="132"/>
        <v/>
      </c>
      <c r="K764" s="755">
        <f t="shared" si="122"/>
        <v>0</v>
      </c>
      <c r="Q764" s="714">
        <f t="shared" si="123"/>
        <v>0</v>
      </c>
      <c r="S764" s="599">
        <f t="shared" si="124"/>
        <v>0</v>
      </c>
      <c r="T764" s="599">
        <f t="shared" si="125"/>
        <v>0</v>
      </c>
      <c r="U764" s="599">
        <f t="shared" si="126"/>
        <v>0</v>
      </c>
      <c r="V764" s="599">
        <f t="shared" si="127"/>
        <v>0</v>
      </c>
      <c r="W764" s="599">
        <f t="shared" si="128"/>
        <v>0</v>
      </c>
      <c r="X764" s="599">
        <f t="shared" si="129"/>
        <v>0</v>
      </c>
      <c r="Y764" s="599">
        <f t="shared" si="130"/>
        <v>0</v>
      </c>
      <c r="Z764" s="599">
        <f t="shared" si="131"/>
        <v>0</v>
      </c>
    </row>
    <row r="765" spans="1:26">
      <c r="A765" s="752" t="str">
        <f t="shared" si="132"/>
        <v/>
      </c>
      <c r="K765" s="755">
        <f t="shared" si="122"/>
        <v>0</v>
      </c>
      <c r="Q765" s="714">
        <f t="shared" si="123"/>
        <v>0</v>
      </c>
      <c r="S765" s="599">
        <f t="shared" si="124"/>
        <v>0</v>
      </c>
      <c r="T765" s="599">
        <f t="shared" si="125"/>
        <v>0</v>
      </c>
      <c r="U765" s="599">
        <f t="shared" si="126"/>
        <v>0</v>
      </c>
      <c r="V765" s="599">
        <f t="shared" si="127"/>
        <v>0</v>
      </c>
      <c r="W765" s="599">
        <f t="shared" si="128"/>
        <v>0</v>
      </c>
      <c r="X765" s="599">
        <f t="shared" si="129"/>
        <v>0</v>
      </c>
      <c r="Y765" s="599">
        <f t="shared" si="130"/>
        <v>0</v>
      </c>
      <c r="Z765" s="599">
        <f t="shared" si="131"/>
        <v>0</v>
      </c>
    </row>
    <row r="766" spans="1:26">
      <c r="A766" s="752" t="str">
        <f t="shared" si="132"/>
        <v/>
      </c>
      <c r="K766" s="755">
        <f t="shared" si="122"/>
        <v>0</v>
      </c>
      <c r="Q766" s="714">
        <f t="shared" si="123"/>
        <v>0</v>
      </c>
      <c r="S766" s="599">
        <f t="shared" si="124"/>
        <v>0</v>
      </c>
      <c r="T766" s="599">
        <f t="shared" si="125"/>
        <v>0</v>
      </c>
      <c r="U766" s="599">
        <f t="shared" si="126"/>
        <v>0</v>
      </c>
      <c r="V766" s="599">
        <f t="shared" si="127"/>
        <v>0</v>
      </c>
      <c r="W766" s="599">
        <f t="shared" si="128"/>
        <v>0</v>
      </c>
      <c r="X766" s="599">
        <f t="shared" si="129"/>
        <v>0</v>
      </c>
      <c r="Y766" s="599">
        <f t="shared" si="130"/>
        <v>0</v>
      </c>
      <c r="Z766" s="599">
        <f t="shared" si="131"/>
        <v>0</v>
      </c>
    </row>
    <row r="767" spans="1:26">
      <c r="A767" s="752" t="str">
        <f t="shared" si="132"/>
        <v/>
      </c>
      <c r="K767" s="755">
        <f t="shared" si="122"/>
        <v>0</v>
      </c>
      <c r="Q767" s="714">
        <f t="shared" si="123"/>
        <v>0</v>
      </c>
      <c r="S767" s="599">
        <f t="shared" si="124"/>
        <v>0</v>
      </c>
      <c r="T767" s="599">
        <f t="shared" si="125"/>
        <v>0</v>
      </c>
      <c r="U767" s="599">
        <f t="shared" si="126"/>
        <v>0</v>
      </c>
      <c r="V767" s="599">
        <f t="shared" si="127"/>
        <v>0</v>
      </c>
      <c r="W767" s="599">
        <f t="shared" si="128"/>
        <v>0</v>
      </c>
      <c r="X767" s="599">
        <f t="shared" si="129"/>
        <v>0</v>
      </c>
      <c r="Y767" s="599">
        <f t="shared" si="130"/>
        <v>0</v>
      </c>
      <c r="Z767" s="599">
        <f t="shared" si="131"/>
        <v>0</v>
      </c>
    </row>
    <row r="768" spans="1:26">
      <c r="A768" s="752" t="str">
        <f t="shared" si="132"/>
        <v/>
      </c>
      <c r="K768" s="755">
        <f t="shared" si="122"/>
        <v>0</v>
      </c>
      <c r="Q768" s="714">
        <f t="shared" si="123"/>
        <v>0</v>
      </c>
      <c r="S768" s="599">
        <f t="shared" si="124"/>
        <v>0</v>
      </c>
      <c r="T768" s="599">
        <f t="shared" si="125"/>
        <v>0</v>
      </c>
      <c r="U768" s="599">
        <f t="shared" si="126"/>
        <v>0</v>
      </c>
      <c r="V768" s="599">
        <f t="shared" si="127"/>
        <v>0</v>
      </c>
      <c r="W768" s="599">
        <f t="shared" si="128"/>
        <v>0</v>
      </c>
      <c r="X768" s="599">
        <f t="shared" si="129"/>
        <v>0</v>
      </c>
      <c r="Y768" s="599">
        <f t="shared" si="130"/>
        <v>0</v>
      </c>
      <c r="Z768" s="599">
        <f t="shared" si="131"/>
        <v>0</v>
      </c>
    </row>
    <row r="769" spans="1:26">
      <c r="A769" s="752" t="str">
        <f t="shared" si="132"/>
        <v/>
      </c>
      <c r="K769" s="755">
        <f t="shared" si="122"/>
        <v>0</v>
      </c>
      <c r="Q769" s="714">
        <f t="shared" si="123"/>
        <v>0</v>
      </c>
      <c r="S769" s="599">
        <f t="shared" si="124"/>
        <v>0</v>
      </c>
      <c r="T769" s="599">
        <f t="shared" si="125"/>
        <v>0</v>
      </c>
      <c r="U769" s="599">
        <f t="shared" si="126"/>
        <v>0</v>
      </c>
      <c r="V769" s="599">
        <f t="shared" si="127"/>
        <v>0</v>
      </c>
      <c r="W769" s="599">
        <f t="shared" si="128"/>
        <v>0</v>
      </c>
      <c r="X769" s="599">
        <f t="shared" si="129"/>
        <v>0</v>
      </c>
      <c r="Y769" s="599">
        <f t="shared" si="130"/>
        <v>0</v>
      </c>
      <c r="Z769" s="599">
        <f t="shared" si="131"/>
        <v>0</v>
      </c>
    </row>
    <row r="770" spans="1:26">
      <c r="A770" s="752" t="str">
        <f t="shared" si="132"/>
        <v/>
      </c>
      <c r="K770" s="755">
        <f t="shared" si="122"/>
        <v>0</v>
      </c>
      <c r="Q770" s="714">
        <f t="shared" si="123"/>
        <v>0</v>
      </c>
      <c r="S770" s="599">
        <f t="shared" si="124"/>
        <v>0</v>
      </c>
      <c r="T770" s="599">
        <f t="shared" si="125"/>
        <v>0</v>
      </c>
      <c r="U770" s="599">
        <f t="shared" si="126"/>
        <v>0</v>
      </c>
      <c r="V770" s="599">
        <f t="shared" si="127"/>
        <v>0</v>
      </c>
      <c r="W770" s="599">
        <f t="shared" si="128"/>
        <v>0</v>
      </c>
      <c r="X770" s="599">
        <f t="shared" si="129"/>
        <v>0</v>
      </c>
      <c r="Y770" s="599">
        <f t="shared" si="130"/>
        <v>0</v>
      </c>
      <c r="Z770" s="599">
        <f t="shared" si="131"/>
        <v>0</v>
      </c>
    </row>
    <row r="771" spans="1:26">
      <c r="A771" s="752" t="str">
        <f t="shared" si="132"/>
        <v/>
      </c>
      <c r="K771" s="755">
        <f t="shared" si="122"/>
        <v>0</v>
      </c>
      <c r="Q771" s="714">
        <f t="shared" si="123"/>
        <v>0</v>
      </c>
      <c r="S771" s="599">
        <f t="shared" si="124"/>
        <v>0</v>
      </c>
      <c r="T771" s="599">
        <f t="shared" si="125"/>
        <v>0</v>
      </c>
      <c r="U771" s="599">
        <f t="shared" si="126"/>
        <v>0</v>
      </c>
      <c r="V771" s="599">
        <f t="shared" si="127"/>
        <v>0</v>
      </c>
      <c r="W771" s="599">
        <f t="shared" si="128"/>
        <v>0</v>
      </c>
      <c r="X771" s="599">
        <f t="shared" si="129"/>
        <v>0</v>
      </c>
      <c r="Y771" s="599">
        <f t="shared" si="130"/>
        <v>0</v>
      </c>
      <c r="Z771" s="599">
        <f t="shared" si="131"/>
        <v>0</v>
      </c>
    </row>
    <row r="772" spans="1:26">
      <c r="A772" s="752" t="str">
        <f t="shared" si="132"/>
        <v/>
      </c>
      <c r="K772" s="755">
        <f t="shared" si="122"/>
        <v>0</v>
      </c>
      <c r="Q772" s="714">
        <f t="shared" si="123"/>
        <v>0</v>
      </c>
      <c r="S772" s="599">
        <f t="shared" si="124"/>
        <v>0</v>
      </c>
      <c r="T772" s="599">
        <f t="shared" si="125"/>
        <v>0</v>
      </c>
      <c r="U772" s="599">
        <f t="shared" si="126"/>
        <v>0</v>
      </c>
      <c r="V772" s="599">
        <f t="shared" si="127"/>
        <v>0</v>
      </c>
      <c r="W772" s="599">
        <f t="shared" si="128"/>
        <v>0</v>
      </c>
      <c r="X772" s="599">
        <f t="shared" si="129"/>
        <v>0</v>
      </c>
      <c r="Y772" s="599">
        <f t="shared" si="130"/>
        <v>0</v>
      </c>
      <c r="Z772" s="599">
        <f t="shared" si="131"/>
        <v>0</v>
      </c>
    </row>
    <row r="773" spans="1:26">
      <c r="A773" s="752" t="str">
        <f t="shared" si="132"/>
        <v/>
      </c>
      <c r="K773" s="755">
        <f t="shared" si="122"/>
        <v>0</v>
      </c>
      <c r="Q773" s="714">
        <f t="shared" si="123"/>
        <v>0</v>
      </c>
      <c r="S773" s="599">
        <f t="shared" si="124"/>
        <v>0</v>
      </c>
      <c r="T773" s="599">
        <f t="shared" si="125"/>
        <v>0</v>
      </c>
      <c r="U773" s="599">
        <f t="shared" si="126"/>
        <v>0</v>
      </c>
      <c r="V773" s="599">
        <f t="shared" si="127"/>
        <v>0</v>
      </c>
      <c r="W773" s="599">
        <f t="shared" si="128"/>
        <v>0</v>
      </c>
      <c r="X773" s="599">
        <f t="shared" si="129"/>
        <v>0</v>
      </c>
      <c r="Y773" s="599">
        <f t="shared" si="130"/>
        <v>0</v>
      </c>
      <c r="Z773" s="599">
        <f t="shared" si="131"/>
        <v>0</v>
      </c>
    </row>
    <row r="774" spans="1:26">
      <c r="A774" s="752" t="str">
        <f t="shared" si="132"/>
        <v/>
      </c>
      <c r="K774" s="755">
        <f t="shared" si="122"/>
        <v>0</v>
      </c>
      <c r="Q774" s="714">
        <f t="shared" si="123"/>
        <v>0</v>
      </c>
      <c r="S774" s="599">
        <f t="shared" si="124"/>
        <v>0</v>
      </c>
      <c r="T774" s="599">
        <f t="shared" si="125"/>
        <v>0</v>
      </c>
      <c r="U774" s="599">
        <f t="shared" si="126"/>
        <v>0</v>
      </c>
      <c r="V774" s="599">
        <f t="shared" si="127"/>
        <v>0</v>
      </c>
      <c r="W774" s="599">
        <f t="shared" si="128"/>
        <v>0</v>
      </c>
      <c r="X774" s="599">
        <f t="shared" si="129"/>
        <v>0</v>
      </c>
      <c r="Y774" s="599">
        <f t="shared" si="130"/>
        <v>0</v>
      </c>
      <c r="Z774" s="599">
        <f t="shared" si="131"/>
        <v>0</v>
      </c>
    </row>
    <row r="775" spans="1:26">
      <c r="A775" s="752" t="str">
        <f t="shared" si="132"/>
        <v/>
      </c>
      <c r="K775" s="755">
        <f t="shared" si="122"/>
        <v>0</v>
      </c>
      <c r="Q775" s="714">
        <f t="shared" si="123"/>
        <v>0</v>
      </c>
      <c r="S775" s="599">
        <f t="shared" si="124"/>
        <v>0</v>
      </c>
      <c r="T775" s="599">
        <f t="shared" si="125"/>
        <v>0</v>
      </c>
      <c r="U775" s="599">
        <f t="shared" si="126"/>
        <v>0</v>
      </c>
      <c r="V775" s="599">
        <f t="shared" si="127"/>
        <v>0</v>
      </c>
      <c r="W775" s="599">
        <f t="shared" si="128"/>
        <v>0</v>
      </c>
      <c r="X775" s="599">
        <f t="shared" si="129"/>
        <v>0</v>
      </c>
      <c r="Y775" s="599">
        <f t="shared" si="130"/>
        <v>0</v>
      </c>
      <c r="Z775" s="599">
        <f t="shared" si="131"/>
        <v>0</v>
      </c>
    </row>
    <row r="776" spans="1:26">
      <c r="A776" s="752" t="str">
        <f t="shared" si="132"/>
        <v/>
      </c>
      <c r="K776" s="755">
        <f t="shared" si="122"/>
        <v>0</v>
      </c>
      <c r="Q776" s="714">
        <f t="shared" si="123"/>
        <v>0</v>
      </c>
      <c r="S776" s="599">
        <f t="shared" si="124"/>
        <v>0</v>
      </c>
      <c r="T776" s="599">
        <f t="shared" si="125"/>
        <v>0</v>
      </c>
      <c r="U776" s="599">
        <f t="shared" si="126"/>
        <v>0</v>
      </c>
      <c r="V776" s="599">
        <f t="shared" si="127"/>
        <v>0</v>
      </c>
      <c r="W776" s="599">
        <f t="shared" si="128"/>
        <v>0</v>
      </c>
      <c r="X776" s="599">
        <f t="shared" si="129"/>
        <v>0</v>
      </c>
      <c r="Y776" s="599">
        <f t="shared" si="130"/>
        <v>0</v>
      </c>
      <c r="Z776" s="599">
        <f t="shared" si="131"/>
        <v>0</v>
      </c>
    </row>
    <row r="777" spans="1:26">
      <c r="A777" s="752" t="str">
        <f t="shared" si="132"/>
        <v/>
      </c>
      <c r="K777" s="755">
        <f t="shared" si="122"/>
        <v>0</v>
      </c>
      <c r="Q777" s="714">
        <f t="shared" si="123"/>
        <v>0</v>
      </c>
      <c r="S777" s="599">
        <f t="shared" si="124"/>
        <v>0</v>
      </c>
      <c r="T777" s="599">
        <f t="shared" si="125"/>
        <v>0</v>
      </c>
      <c r="U777" s="599">
        <f t="shared" si="126"/>
        <v>0</v>
      </c>
      <c r="V777" s="599">
        <f t="shared" si="127"/>
        <v>0</v>
      </c>
      <c r="W777" s="599">
        <f t="shared" si="128"/>
        <v>0</v>
      </c>
      <c r="X777" s="599">
        <f t="shared" si="129"/>
        <v>0</v>
      </c>
      <c r="Y777" s="599">
        <f t="shared" si="130"/>
        <v>0</v>
      </c>
      <c r="Z777" s="599">
        <f t="shared" si="131"/>
        <v>0</v>
      </c>
    </row>
    <row r="778" spans="1:26">
      <c r="A778" s="752" t="str">
        <f t="shared" si="132"/>
        <v/>
      </c>
      <c r="K778" s="755">
        <f t="shared" si="122"/>
        <v>0</v>
      </c>
      <c r="Q778" s="714">
        <f t="shared" si="123"/>
        <v>0</v>
      </c>
      <c r="S778" s="599">
        <f t="shared" si="124"/>
        <v>0</v>
      </c>
      <c r="T778" s="599">
        <f t="shared" si="125"/>
        <v>0</v>
      </c>
      <c r="U778" s="599">
        <f t="shared" si="126"/>
        <v>0</v>
      </c>
      <c r="V778" s="599">
        <f t="shared" si="127"/>
        <v>0</v>
      </c>
      <c r="W778" s="599">
        <f t="shared" si="128"/>
        <v>0</v>
      </c>
      <c r="X778" s="599">
        <f t="shared" si="129"/>
        <v>0</v>
      </c>
      <c r="Y778" s="599">
        <f t="shared" si="130"/>
        <v>0</v>
      </c>
      <c r="Z778" s="599">
        <f t="shared" si="131"/>
        <v>0</v>
      </c>
    </row>
    <row r="779" spans="1:26">
      <c r="A779" s="752" t="str">
        <f t="shared" si="132"/>
        <v/>
      </c>
      <c r="K779" s="755">
        <f t="shared" si="122"/>
        <v>0</v>
      </c>
      <c r="Q779" s="714">
        <f t="shared" si="123"/>
        <v>0</v>
      </c>
      <c r="S779" s="599">
        <f t="shared" si="124"/>
        <v>0</v>
      </c>
      <c r="T779" s="599">
        <f t="shared" si="125"/>
        <v>0</v>
      </c>
      <c r="U779" s="599">
        <f t="shared" si="126"/>
        <v>0</v>
      </c>
      <c r="V779" s="599">
        <f t="shared" si="127"/>
        <v>0</v>
      </c>
      <c r="W779" s="599">
        <f t="shared" si="128"/>
        <v>0</v>
      </c>
      <c r="X779" s="599">
        <f t="shared" si="129"/>
        <v>0</v>
      </c>
      <c r="Y779" s="599">
        <f t="shared" si="130"/>
        <v>0</v>
      </c>
      <c r="Z779" s="599">
        <f t="shared" si="131"/>
        <v>0</v>
      </c>
    </row>
    <row r="780" spans="1:26">
      <c r="A780" s="752" t="str">
        <f t="shared" si="132"/>
        <v/>
      </c>
      <c r="K780" s="755">
        <f t="shared" si="122"/>
        <v>0</v>
      </c>
      <c r="Q780" s="714">
        <f t="shared" si="123"/>
        <v>0</v>
      </c>
      <c r="S780" s="599">
        <f t="shared" si="124"/>
        <v>0</v>
      </c>
      <c r="T780" s="599">
        <f t="shared" si="125"/>
        <v>0</v>
      </c>
      <c r="U780" s="599">
        <f t="shared" si="126"/>
        <v>0</v>
      </c>
      <c r="V780" s="599">
        <f t="shared" si="127"/>
        <v>0</v>
      </c>
      <c r="W780" s="599">
        <f t="shared" si="128"/>
        <v>0</v>
      </c>
      <c r="X780" s="599">
        <f t="shared" si="129"/>
        <v>0</v>
      </c>
      <c r="Y780" s="599">
        <f t="shared" si="130"/>
        <v>0</v>
      </c>
      <c r="Z780" s="599">
        <f t="shared" si="131"/>
        <v>0</v>
      </c>
    </row>
    <row r="781" spans="1:26">
      <c r="A781" s="752" t="str">
        <f t="shared" si="132"/>
        <v/>
      </c>
      <c r="K781" s="755">
        <f t="shared" ref="K781:K844" si="133">I781-J781</f>
        <v>0</v>
      </c>
      <c r="Q781" s="714">
        <f t="shared" ref="Q781:Q844" si="134">IF(G781-(I781+L781+M781+N781)&lt;&gt;0,"ERROR",(G781-(I781+L781+M781+N781)))</f>
        <v>0</v>
      </c>
      <c r="S781" s="599">
        <f t="shared" ref="S781:S844" si="135">$F781*G781</f>
        <v>0</v>
      </c>
      <c r="T781" s="599">
        <f t="shared" ref="T781:T844" si="136">$F781*H781</f>
        <v>0</v>
      </c>
      <c r="U781" s="599">
        <f t="shared" ref="U781:U844" si="137">$F781*I781</f>
        <v>0</v>
      </c>
      <c r="V781" s="599">
        <f t="shared" ref="V781:V844" si="138">$F781*J781</f>
        <v>0</v>
      </c>
      <c r="W781" s="599">
        <f t="shared" ref="W781:W844" si="139">$F781*K781</f>
        <v>0</v>
      </c>
      <c r="X781" s="599">
        <f t="shared" ref="X781:X844" si="140">$F781*L781</f>
        <v>0</v>
      </c>
      <c r="Y781" s="599">
        <f t="shared" ref="Y781:Y844" si="141">$F781*M781</f>
        <v>0</v>
      </c>
      <c r="Z781" s="599">
        <f t="shared" ref="Z781:Z844" si="142">$F781*N781</f>
        <v>0</v>
      </c>
    </row>
    <row r="782" spans="1:26">
      <c r="A782" s="752" t="str">
        <f t="shared" ref="A782:A845" si="143">IF(B782&lt;&gt;"",A781+1,"")</f>
        <v/>
      </c>
      <c r="K782" s="755">
        <f t="shared" si="133"/>
        <v>0</v>
      </c>
      <c r="Q782" s="714">
        <f t="shared" si="134"/>
        <v>0</v>
      </c>
      <c r="S782" s="599">
        <f t="shared" si="135"/>
        <v>0</v>
      </c>
      <c r="T782" s="599">
        <f t="shared" si="136"/>
        <v>0</v>
      </c>
      <c r="U782" s="599">
        <f t="shared" si="137"/>
        <v>0</v>
      </c>
      <c r="V782" s="599">
        <f t="shared" si="138"/>
        <v>0</v>
      </c>
      <c r="W782" s="599">
        <f t="shared" si="139"/>
        <v>0</v>
      </c>
      <c r="X782" s="599">
        <f t="shared" si="140"/>
        <v>0</v>
      </c>
      <c r="Y782" s="599">
        <f t="shared" si="141"/>
        <v>0</v>
      </c>
      <c r="Z782" s="599">
        <f t="shared" si="142"/>
        <v>0</v>
      </c>
    </row>
    <row r="783" spans="1:26">
      <c r="A783" s="752" t="str">
        <f t="shared" si="143"/>
        <v/>
      </c>
      <c r="K783" s="755">
        <f t="shared" si="133"/>
        <v>0</v>
      </c>
      <c r="Q783" s="714">
        <f t="shared" si="134"/>
        <v>0</v>
      </c>
      <c r="S783" s="599">
        <f t="shared" si="135"/>
        <v>0</v>
      </c>
      <c r="T783" s="599">
        <f t="shared" si="136"/>
        <v>0</v>
      </c>
      <c r="U783" s="599">
        <f t="shared" si="137"/>
        <v>0</v>
      </c>
      <c r="V783" s="599">
        <f t="shared" si="138"/>
        <v>0</v>
      </c>
      <c r="W783" s="599">
        <f t="shared" si="139"/>
        <v>0</v>
      </c>
      <c r="X783" s="599">
        <f t="shared" si="140"/>
        <v>0</v>
      </c>
      <c r="Y783" s="599">
        <f t="shared" si="141"/>
        <v>0</v>
      </c>
      <c r="Z783" s="599">
        <f t="shared" si="142"/>
        <v>0</v>
      </c>
    </row>
    <row r="784" spans="1:26">
      <c r="A784" s="752" t="str">
        <f t="shared" si="143"/>
        <v/>
      </c>
      <c r="K784" s="755">
        <f t="shared" si="133"/>
        <v>0</v>
      </c>
      <c r="Q784" s="714">
        <f t="shared" si="134"/>
        <v>0</v>
      </c>
      <c r="S784" s="599">
        <f t="shared" si="135"/>
        <v>0</v>
      </c>
      <c r="T784" s="599">
        <f t="shared" si="136"/>
        <v>0</v>
      </c>
      <c r="U784" s="599">
        <f t="shared" si="137"/>
        <v>0</v>
      </c>
      <c r="V784" s="599">
        <f t="shared" si="138"/>
        <v>0</v>
      </c>
      <c r="W784" s="599">
        <f t="shared" si="139"/>
        <v>0</v>
      </c>
      <c r="X784" s="599">
        <f t="shared" si="140"/>
        <v>0</v>
      </c>
      <c r="Y784" s="599">
        <f t="shared" si="141"/>
        <v>0</v>
      </c>
      <c r="Z784" s="599">
        <f t="shared" si="142"/>
        <v>0</v>
      </c>
    </row>
    <row r="785" spans="1:26">
      <c r="A785" s="752" t="str">
        <f t="shared" si="143"/>
        <v/>
      </c>
      <c r="K785" s="755">
        <f t="shared" si="133"/>
        <v>0</v>
      </c>
      <c r="Q785" s="714">
        <f t="shared" si="134"/>
        <v>0</v>
      </c>
      <c r="S785" s="599">
        <f t="shared" si="135"/>
        <v>0</v>
      </c>
      <c r="T785" s="599">
        <f t="shared" si="136"/>
        <v>0</v>
      </c>
      <c r="U785" s="599">
        <f t="shared" si="137"/>
        <v>0</v>
      </c>
      <c r="V785" s="599">
        <f t="shared" si="138"/>
        <v>0</v>
      </c>
      <c r="W785" s="599">
        <f t="shared" si="139"/>
        <v>0</v>
      </c>
      <c r="X785" s="599">
        <f t="shared" si="140"/>
        <v>0</v>
      </c>
      <c r="Y785" s="599">
        <f t="shared" si="141"/>
        <v>0</v>
      </c>
      <c r="Z785" s="599">
        <f t="shared" si="142"/>
        <v>0</v>
      </c>
    </row>
    <row r="786" spans="1:26">
      <c r="A786" s="752" t="str">
        <f t="shared" si="143"/>
        <v/>
      </c>
      <c r="K786" s="755">
        <f t="shared" si="133"/>
        <v>0</v>
      </c>
      <c r="Q786" s="714">
        <f t="shared" si="134"/>
        <v>0</v>
      </c>
      <c r="S786" s="599">
        <f t="shared" si="135"/>
        <v>0</v>
      </c>
      <c r="T786" s="599">
        <f t="shared" si="136"/>
        <v>0</v>
      </c>
      <c r="U786" s="599">
        <f t="shared" si="137"/>
        <v>0</v>
      </c>
      <c r="V786" s="599">
        <f t="shared" si="138"/>
        <v>0</v>
      </c>
      <c r="W786" s="599">
        <f t="shared" si="139"/>
        <v>0</v>
      </c>
      <c r="X786" s="599">
        <f t="shared" si="140"/>
        <v>0</v>
      </c>
      <c r="Y786" s="599">
        <f t="shared" si="141"/>
        <v>0</v>
      </c>
      <c r="Z786" s="599">
        <f t="shared" si="142"/>
        <v>0</v>
      </c>
    </row>
    <row r="787" spans="1:26">
      <c r="A787" s="752" t="str">
        <f t="shared" si="143"/>
        <v/>
      </c>
      <c r="K787" s="755">
        <f t="shared" si="133"/>
        <v>0</v>
      </c>
      <c r="Q787" s="714">
        <f t="shared" si="134"/>
        <v>0</v>
      </c>
      <c r="S787" s="599">
        <f t="shared" si="135"/>
        <v>0</v>
      </c>
      <c r="T787" s="599">
        <f t="shared" si="136"/>
        <v>0</v>
      </c>
      <c r="U787" s="599">
        <f t="shared" si="137"/>
        <v>0</v>
      </c>
      <c r="V787" s="599">
        <f t="shared" si="138"/>
        <v>0</v>
      </c>
      <c r="W787" s="599">
        <f t="shared" si="139"/>
        <v>0</v>
      </c>
      <c r="X787" s="599">
        <f t="shared" si="140"/>
        <v>0</v>
      </c>
      <c r="Y787" s="599">
        <f t="shared" si="141"/>
        <v>0</v>
      </c>
      <c r="Z787" s="599">
        <f t="shared" si="142"/>
        <v>0</v>
      </c>
    </row>
    <row r="788" spans="1:26">
      <c r="A788" s="752" t="str">
        <f t="shared" si="143"/>
        <v/>
      </c>
      <c r="K788" s="755">
        <f t="shared" si="133"/>
        <v>0</v>
      </c>
      <c r="Q788" s="714">
        <f t="shared" si="134"/>
        <v>0</v>
      </c>
      <c r="S788" s="599">
        <f t="shared" si="135"/>
        <v>0</v>
      </c>
      <c r="T788" s="599">
        <f t="shared" si="136"/>
        <v>0</v>
      </c>
      <c r="U788" s="599">
        <f t="shared" si="137"/>
        <v>0</v>
      </c>
      <c r="V788" s="599">
        <f t="shared" si="138"/>
        <v>0</v>
      </c>
      <c r="W788" s="599">
        <f t="shared" si="139"/>
        <v>0</v>
      </c>
      <c r="X788" s="599">
        <f t="shared" si="140"/>
        <v>0</v>
      </c>
      <c r="Y788" s="599">
        <f t="shared" si="141"/>
        <v>0</v>
      </c>
      <c r="Z788" s="599">
        <f t="shared" si="142"/>
        <v>0</v>
      </c>
    </row>
    <row r="789" spans="1:26">
      <c r="A789" s="752" t="str">
        <f t="shared" si="143"/>
        <v/>
      </c>
      <c r="K789" s="755">
        <f t="shared" si="133"/>
        <v>0</v>
      </c>
      <c r="Q789" s="714">
        <f t="shared" si="134"/>
        <v>0</v>
      </c>
      <c r="S789" s="599">
        <f t="shared" si="135"/>
        <v>0</v>
      </c>
      <c r="T789" s="599">
        <f t="shared" si="136"/>
        <v>0</v>
      </c>
      <c r="U789" s="599">
        <f t="shared" si="137"/>
        <v>0</v>
      </c>
      <c r="V789" s="599">
        <f t="shared" si="138"/>
        <v>0</v>
      </c>
      <c r="W789" s="599">
        <f t="shared" si="139"/>
        <v>0</v>
      </c>
      <c r="X789" s="599">
        <f t="shared" si="140"/>
        <v>0</v>
      </c>
      <c r="Y789" s="599">
        <f t="shared" si="141"/>
        <v>0</v>
      </c>
      <c r="Z789" s="599">
        <f t="shared" si="142"/>
        <v>0</v>
      </c>
    </row>
    <row r="790" spans="1:26">
      <c r="A790" s="752" t="str">
        <f t="shared" si="143"/>
        <v/>
      </c>
      <c r="K790" s="755">
        <f t="shared" si="133"/>
        <v>0</v>
      </c>
      <c r="Q790" s="714">
        <f t="shared" si="134"/>
        <v>0</v>
      </c>
      <c r="S790" s="599">
        <f t="shared" si="135"/>
        <v>0</v>
      </c>
      <c r="T790" s="599">
        <f t="shared" si="136"/>
        <v>0</v>
      </c>
      <c r="U790" s="599">
        <f t="shared" si="137"/>
        <v>0</v>
      </c>
      <c r="V790" s="599">
        <f t="shared" si="138"/>
        <v>0</v>
      </c>
      <c r="W790" s="599">
        <f t="shared" si="139"/>
        <v>0</v>
      </c>
      <c r="X790" s="599">
        <f t="shared" si="140"/>
        <v>0</v>
      </c>
      <c r="Y790" s="599">
        <f t="shared" si="141"/>
        <v>0</v>
      </c>
      <c r="Z790" s="599">
        <f t="shared" si="142"/>
        <v>0</v>
      </c>
    </row>
    <row r="791" spans="1:26">
      <c r="A791" s="752" t="str">
        <f t="shared" si="143"/>
        <v/>
      </c>
      <c r="K791" s="755">
        <f t="shared" si="133"/>
        <v>0</v>
      </c>
      <c r="Q791" s="714">
        <f t="shared" si="134"/>
        <v>0</v>
      </c>
      <c r="S791" s="599">
        <f t="shared" si="135"/>
        <v>0</v>
      </c>
      <c r="T791" s="599">
        <f t="shared" si="136"/>
        <v>0</v>
      </c>
      <c r="U791" s="599">
        <f t="shared" si="137"/>
        <v>0</v>
      </c>
      <c r="V791" s="599">
        <f t="shared" si="138"/>
        <v>0</v>
      </c>
      <c r="W791" s="599">
        <f t="shared" si="139"/>
        <v>0</v>
      </c>
      <c r="X791" s="599">
        <f t="shared" si="140"/>
        <v>0</v>
      </c>
      <c r="Y791" s="599">
        <f t="shared" si="141"/>
        <v>0</v>
      </c>
      <c r="Z791" s="599">
        <f t="shared" si="142"/>
        <v>0</v>
      </c>
    </row>
    <row r="792" spans="1:26">
      <c r="A792" s="752" t="str">
        <f t="shared" si="143"/>
        <v/>
      </c>
      <c r="K792" s="755">
        <f t="shared" si="133"/>
        <v>0</v>
      </c>
      <c r="Q792" s="714">
        <f t="shared" si="134"/>
        <v>0</v>
      </c>
      <c r="S792" s="599">
        <f t="shared" si="135"/>
        <v>0</v>
      </c>
      <c r="T792" s="599">
        <f t="shared" si="136"/>
        <v>0</v>
      </c>
      <c r="U792" s="599">
        <f t="shared" si="137"/>
        <v>0</v>
      </c>
      <c r="V792" s="599">
        <f t="shared" si="138"/>
        <v>0</v>
      </c>
      <c r="W792" s="599">
        <f t="shared" si="139"/>
        <v>0</v>
      </c>
      <c r="X792" s="599">
        <f t="shared" si="140"/>
        <v>0</v>
      </c>
      <c r="Y792" s="599">
        <f t="shared" si="141"/>
        <v>0</v>
      </c>
      <c r="Z792" s="599">
        <f t="shared" si="142"/>
        <v>0</v>
      </c>
    </row>
    <row r="793" spans="1:26">
      <c r="A793" s="752" t="str">
        <f t="shared" si="143"/>
        <v/>
      </c>
      <c r="K793" s="755">
        <f t="shared" si="133"/>
        <v>0</v>
      </c>
      <c r="Q793" s="714">
        <f t="shared" si="134"/>
        <v>0</v>
      </c>
      <c r="S793" s="599">
        <f t="shared" si="135"/>
        <v>0</v>
      </c>
      <c r="T793" s="599">
        <f t="shared" si="136"/>
        <v>0</v>
      </c>
      <c r="U793" s="599">
        <f t="shared" si="137"/>
        <v>0</v>
      </c>
      <c r="V793" s="599">
        <f t="shared" si="138"/>
        <v>0</v>
      </c>
      <c r="W793" s="599">
        <f t="shared" si="139"/>
        <v>0</v>
      </c>
      <c r="X793" s="599">
        <f t="shared" si="140"/>
        <v>0</v>
      </c>
      <c r="Y793" s="599">
        <f t="shared" si="141"/>
        <v>0</v>
      </c>
      <c r="Z793" s="599">
        <f t="shared" si="142"/>
        <v>0</v>
      </c>
    </row>
    <row r="794" spans="1:26">
      <c r="A794" s="752" t="str">
        <f t="shared" si="143"/>
        <v/>
      </c>
      <c r="K794" s="755">
        <f t="shared" si="133"/>
        <v>0</v>
      </c>
      <c r="Q794" s="714">
        <f t="shared" si="134"/>
        <v>0</v>
      </c>
      <c r="S794" s="599">
        <f t="shared" si="135"/>
        <v>0</v>
      </c>
      <c r="T794" s="599">
        <f t="shared" si="136"/>
        <v>0</v>
      </c>
      <c r="U794" s="599">
        <f t="shared" si="137"/>
        <v>0</v>
      </c>
      <c r="V794" s="599">
        <f t="shared" si="138"/>
        <v>0</v>
      </c>
      <c r="W794" s="599">
        <f t="shared" si="139"/>
        <v>0</v>
      </c>
      <c r="X794" s="599">
        <f t="shared" si="140"/>
        <v>0</v>
      </c>
      <c r="Y794" s="599">
        <f t="shared" si="141"/>
        <v>0</v>
      </c>
      <c r="Z794" s="599">
        <f t="shared" si="142"/>
        <v>0</v>
      </c>
    </row>
    <row r="795" spans="1:26">
      <c r="A795" s="752" t="str">
        <f t="shared" si="143"/>
        <v/>
      </c>
      <c r="K795" s="755">
        <f t="shared" si="133"/>
        <v>0</v>
      </c>
      <c r="Q795" s="714">
        <f t="shared" si="134"/>
        <v>0</v>
      </c>
      <c r="S795" s="599">
        <f t="shared" si="135"/>
        <v>0</v>
      </c>
      <c r="T795" s="599">
        <f t="shared" si="136"/>
        <v>0</v>
      </c>
      <c r="U795" s="599">
        <f t="shared" si="137"/>
        <v>0</v>
      </c>
      <c r="V795" s="599">
        <f t="shared" si="138"/>
        <v>0</v>
      </c>
      <c r="W795" s="599">
        <f t="shared" si="139"/>
        <v>0</v>
      </c>
      <c r="X795" s="599">
        <f t="shared" si="140"/>
        <v>0</v>
      </c>
      <c r="Y795" s="599">
        <f t="shared" si="141"/>
        <v>0</v>
      </c>
      <c r="Z795" s="599">
        <f t="shared" si="142"/>
        <v>0</v>
      </c>
    </row>
    <row r="796" spans="1:26">
      <c r="A796" s="752" t="str">
        <f t="shared" si="143"/>
        <v/>
      </c>
      <c r="K796" s="755">
        <f t="shared" si="133"/>
        <v>0</v>
      </c>
      <c r="Q796" s="714">
        <f t="shared" si="134"/>
        <v>0</v>
      </c>
      <c r="S796" s="599">
        <f t="shared" si="135"/>
        <v>0</v>
      </c>
      <c r="T796" s="599">
        <f t="shared" si="136"/>
        <v>0</v>
      </c>
      <c r="U796" s="599">
        <f t="shared" si="137"/>
        <v>0</v>
      </c>
      <c r="V796" s="599">
        <f t="shared" si="138"/>
        <v>0</v>
      </c>
      <c r="W796" s="599">
        <f t="shared" si="139"/>
        <v>0</v>
      </c>
      <c r="X796" s="599">
        <f t="shared" si="140"/>
        <v>0</v>
      </c>
      <c r="Y796" s="599">
        <f t="shared" si="141"/>
        <v>0</v>
      </c>
      <c r="Z796" s="599">
        <f t="shared" si="142"/>
        <v>0</v>
      </c>
    </row>
    <row r="797" spans="1:26">
      <c r="A797" s="752" t="str">
        <f t="shared" si="143"/>
        <v/>
      </c>
      <c r="K797" s="755">
        <f t="shared" si="133"/>
        <v>0</v>
      </c>
      <c r="Q797" s="714">
        <f t="shared" si="134"/>
        <v>0</v>
      </c>
      <c r="S797" s="599">
        <f t="shared" si="135"/>
        <v>0</v>
      </c>
      <c r="T797" s="599">
        <f t="shared" si="136"/>
        <v>0</v>
      </c>
      <c r="U797" s="599">
        <f t="shared" si="137"/>
        <v>0</v>
      </c>
      <c r="V797" s="599">
        <f t="shared" si="138"/>
        <v>0</v>
      </c>
      <c r="W797" s="599">
        <f t="shared" si="139"/>
        <v>0</v>
      </c>
      <c r="X797" s="599">
        <f t="shared" si="140"/>
        <v>0</v>
      </c>
      <c r="Y797" s="599">
        <f t="shared" si="141"/>
        <v>0</v>
      </c>
      <c r="Z797" s="599">
        <f t="shared" si="142"/>
        <v>0</v>
      </c>
    </row>
    <row r="798" spans="1:26">
      <c r="A798" s="752" t="str">
        <f t="shared" si="143"/>
        <v/>
      </c>
      <c r="K798" s="755">
        <f t="shared" si="133"/>
        <v>0</v>
      </c>
      <c r="Q798" s="714">
        <f t="shared" si="134"/>
        <v>0</v>
      </c>
      <c r="S798" s="599">
        <f t="shared" si="135"/>
        <v>0</v>
      </c>
      <c r="T798" s="599">
        <f t="shared" si="136"/>
        <v>0</v>
      </c>
      <c r="U798" s="599">
        <f t="shared" si="137"/>
        <v>0</v>
      </c>
      <c r="V798" s="599">
        <f t="shared" si="138"/>
        <v>0</v>
      </c>
      <c r="W798" s="599">
        <f t="shared" si="139"/>
        <v>0</v>
      </c>
      <c r="X798" s="599">
        <f t="shared" si="140"/>
        <v>0</v>
      </c>
      <c r="Y798" s="599">
        <f t="shared" si="141"/>
        <v>0</v>
      </c>
      <c r="Z798" s="599">
        <f t="shared" si="142"/>
        <v>0</v>
      </c>
    </row>
    <row r="799" spans="1:26">
      <c r="A799" s="752" t="str">
        <f t="shared" si="143"/>
        <v/>
      </c>
      <c r="K799" s="755">
        <f t="shared" si="133"/>
        <v>0</v>
      </c>
      <c r="Q799" s="714">
        <f t="shared" si="134"/>
        <v>0</v>
      </c>
      <c r="S799" s="599">
        <f t="shared" si="135"/>
        <v>0</v>
      </c>
      <c r="T799" s="599">
        <f t="shared" si="136"/>
        <v>0</v>
      </c>
      <c r="U799" s="599">
        <f t="shared" si="137"/>
        <v>0</v>
      </c>
      <c r="V799" s="599">
        <f t="shared" si="138"/>
        <v>0</v>
      </c>
      <c r="W799" s="599">
        <f t="shared" si="139"/>
        <v>0</v>
      </c>
      <c r="X799" s="599">
        <f t="shared" si="140"/>
        <v>0</v>
      </c>
      <c r="Y799" s="599">
        <f t="shared" si="141"/>
        <v>0</v>
      </c>
      <c r="Z799" s="599">
        <f t="shared" si="142"/>
        <v>0</v>
      </c>
    </row>
    <row r="800" spans="1:26">
      <c r="A800" s="752" t="str">
        <f t="shared" si="143"/>
        <v/>
      </c>
      <c r="K800" s="755">
        <f t="shared" si="133"/>
        <v>0</v>
      </c>
      <c r="Q800" s="714">
        <f t="shared" si="134"/>
        <v>0</v>
      </c>
      <c r="S800" s="599">
        <f t="shared" si="135"/>
        <v>0</v>
      </c>
      <c r="T800" s="599">
        <f t="shared" si="136"/>
        <v>0</v>
      </c>
      <c r="U800" s="599">
        <f t="shared" si="137"/>
        <v>0</v>
      </c>
      <c r="V800" s="599">
        <f t="shared" si="138"/>
        <v>0</v>
      </c>
      <c r="W800" s="599">
        <f t="shared" si="139"/>
        <v>0</v>
      </c>
      <c r="X800" s="599">
        <f t="shared" si="140"/>
        <v>0</v>
      </c>
      <c r="Y800" s="599">
        <f t="shared" si="141"/>
        <v>0</v>
      </c>
      <c r="Z800" s="599">
        <f t="shared" si="142"/>
        <v>0</v>
      </c>
    </row>
    <row r="801" spans="1:26">
      <c r="A801" s="752" t="str">
        <f t="shared" si="143"/>
        <v/>
      </c>
      <c r="K801" s="755">
        <f t="shared" si="133"/>
        <v>0</v>
      </c>
      <c r="Q801" s="714">
        <f t="shared" si="134"/>
        <v>0</v>
      </c>
      <c r="S801" s="599">
        <f t="shared" si="135"/>
        <v>0</v>
      </c>
      <c r="T801" s="599">
        <f t="shared" si="136"/>
        <v>0</v>
      </c>
      <c r="U801" s="599">
        <f t="shared" si="137"/>
        <v>0</v>
      </c>
      <c r="V801" s="599">
        <f t="shared" si="138"/>
        <v>0</v>
      </c>
      <c r="W801" s="599">
        <f t="shared" si="139"/>
        <v>0</v>
      </c>
      <c r="X801" s="599">
        <f t="shared" si="140"/>
        <v>0</v>
      </c>
      <c r="Y801" s="599">
        <f t="shared" si="141"/>
        <v>0</v>
      </c>
      <c r="Z801" s="599">
        <f t="shared" si="142"/>
        <v>0</v>
      </c>
    </row>
    <row r="802" spans="1:26">
      <c r="A802" s="752" t="str">
        <f t="shared" si="143"/>
        <v/>
      </c>
      <c r="K802" s="755">
        <f t="shared" si="133"/>
        <v>0</v>
      </c>
      <c r="Q802" s="714">
        <f t="shared" si="134"/>
        <v>0</v>
      </c>
      <c r="S802" s="599">
        <f t="shared" si="135"/>
        <v>0</v>
      </c>
      <c r="T802" s="599">
        <f t="shared" si="136"/>
        <v>0</v>
      </c>
      <c r="U802" s="599">
        <f t="shared" si="137"/>
        <v>0</v>
      </c>
      <c r="V802" s="599">
        <f t="shared" si="138"/>
        <v>0</v>
      </c>
      <c r="W802" s="599">
        <f t="shared" si="139"/>
        <v>0</v>
      </c>
      <c r="X802" s="599">
        <f t="shared" si="140"/>
        <v>0</v>
      </c>
      <c r="Y802" s="599">
        <f t="shared" si="141"/>
        <v>0</v>
      </c>
      <c r="Z802" s="599">
        <f t="shared" si="142"/>
        <v>0</v>
      </c>
    </row>
    <row r="803" spans="1:26">
      <c r="A803" s="752" t="str">
        <f t="shared" si="143"/>
        <v/>
      </c>
      <c r="K803" s="755">
        <f t="shared" si="133"/>
        <v>0</v>
      </c>
      <c r="Q803" s="714">
        <f t="shared" si="134"/>
        <v>0</v>
      </c>
      <c r="S803" s="599">
        <f t="shared" si="135"/>
        <v>0</v>
      </c>
      <c r="T803" s="599">
        <f t="shared" si="136"/>
        <v>0</v>
      </c>
      <c r="U803" s="599">
        <f t="shared" si="137"/>
        <v>0</v>
      </c>
      <c r="V803" s="599">
        <f t="shared" si="138"/>
        <v>0</v>
      </c>
      <c r="W803" s="599">
        <f t="shared" si="139"/>
        <v>0</v>
      </c>
      <c r="X803" s="599">
        <f t="shared" si="140"/>
        <v>0</v>
      </c>
      <c r="Y803" s="599">
        <f t="shared" si="141"/>
        <v>0</v>
      </c>
      <c r="Z803" s="599">
        <f t="shared" si="142"/>
        <v>0</v>
      </c>
    </row>
    <row r="804" spans="1:26">
      <c r="A804" s="752" t="str">
        <f t="shared" si="143"/>
        <v/>
      </c>
      <c r="K804" s="755">
        <f t="shared" si="133"/>
        <v>0</v>
      </c>
      <c r="Q804" s="714">
        <f t="shared" si="134"/>
        <v>0</v>
      </c>
      <c r="S804" s="599">
        <f t="shared" si="135"/>
        <v>0</v>
      </c>
      <c r="T804" s="599">
        <f t="shared" si="136"/>
        <v>0</v>
      </c>
      <c r="U804" s="599">
        <f t="shared" si="137"/>
        <v>0</v>
      </c>
      <c r="V804" s="599">
        <f t="shared" si="138"/>
        <v>0</v>
      </c>
      <c r="W804" s="599">
        <f t="shared" si="139"/>
        <v>0</v>
      </c>
      <c r="X804" s="599">
        <f t="shared" si="140"/>
        <v>0</v>
      </c>
      <c r="Y804" s="599">
        <f t="shared" si="141"/>
        <v>0</v>
      </c>
      <c r="Z804" s="599">
        <f t="shared" si="142"/>
        <v>0</v>
      </c>
    </row>
    <row r="805" spans="1:26">
      <c r="A805" s="752" t="str">
        <f t="shared" si="143"/>
        <v/>
      </c>
      <c r="K805" s="755">
        <f t="shared" si="133"/>
        <v>0</v>
      </c>
      <c r="Q805" s="714">
        <f t="shared" si="134"/>
        <v>0</v>
      </c>
      <c r="S805" s="599">
        <f t="shared" si="135"/>
        <v>0</v>
      </c>
      <c r="T805" s="599">
        <f t="shared" si="136"/>
        <v>0</v>
      </c>
      <c r="U805" s="599">
        <f t="shared" si="137"/>
        <v>0</v>
      </c>
      <c r="V805" s="599">
        <f t="shared" si="138"/>
        <v>0</v>
      </c>
      <c r="W805" s="599">
        <f t="shared" si="139"/>
        <v>0</v>
      </c>
      <c r="X805" s="599">
        <f t="shared" si="140"/>
        <v>0</v>
      </c>
      <c r="Y805" s="599">
        <f t="shared" si="141"/>
        <v>0</v>
      </c>
      <c r="Z805" s="599">
        <f t="shared" si="142"/>
        <v>0</v>
      </c>
    </row>
    <row r="806" spans="1:26">
      <c r="A806" s="752" t="str">
        <f t="shared" si="143"/>
        <v/>
      </c>
      <c r="K806" s="755">
        <f t="shared" si="133"/>
        <v>0</v>
      </c>
      <c r="Q806" s="714">
        <f t="shared" si="134"/>
        <v>0</v>
      </c>
      <c r="S806" s="599">
        <f t="shared" si="135"/>
        <v>0</v>
      </c>
      <c r="T806" s="599">
        <f t="shared" si="136"/>
        <v>0</v>
      </c>
      <c r="U806" s="599">
        <f t="shared" si="137"/>
        <v>0</v>
      </c>
      <c r="V806" s="599">
        <f t="shared" si="138"/>
        <v>0</v>
      </c>
      <c r="W806" s="599">
        <f t="shared" si="139"/>
        <v>0</v>
      </c>
      <c r="X806" s="599">
        <f t="shared" si="140"/>
        <v>0</v>
      </c>
      <c r="Y806" s="599">
        <f t="shared" si="141"/>
        <v>0</v>
      </c>
      <c r="Z806" s="599">
        <f t="shared" si="142"/>
        <v>0</v>
      </c>
    </row>
    <row r="807" spans="1:26">
      <c r="A807" s="752" t="str">
        <f t="shared" si="143"/>
        <v/>
      </c>
      <c r="K807" s="755">
        <f t="shared" si="133"/>
        <v>0</v>
      </c>
      <c r="Q807" s="714">
        <f t="shared" si="134"/>
        <v>0</v>
      </c>
      <c r="S807" s="599">
        <f t="shared" si="135"/>
        <v>0</v>
      </c>
      <c r="T807" s="599">
        <f t="shared" si="136"/>
        <v>0</v>
      </c>
      <c r="U807" s="599">
        <f t="shared" si="137"/>
        <v>0</v>
      </c>
      <c r="V807" s="599">
        <f t="shared" si="138"/>
        <v>0</v>
      </c>
      <c r="W807" s="599">
        <f t="shared" si="139"/>
        <v>0</v>
      </c>
      <c r="X807" s="599">
        <f t="shared" si="140"/>
        <v>0</v>
      </c>
      <c r="Y807" s="599">
        <f t="shared" si="141"/>
        <v>0</v>
      </c>
      <c r="Z807" s="599">
        <f t="shared" si="142"/>
        <v>0</v>
      </c>
    </row>
    <row r="808" spans="1:26">
      <c r="A808" s="752" t="str">
        <f t="shared" si="143"/>
        <v/>
      </c>
      <c r="K808" s="755">
        <f t="shared" si="133"/>
        <v>0</v>
      </c>
      <c r="Q808" s="714">
        <f t="shared" si="134"/>
        <v>0</v>
      </c>
      <c r="S808" s="599">
        <f t="shared" si="135"/>
        <v>0</v>
      </c>
      <c r="T808" s="599">
        <f t="shared" si="136"/>
        <v>0</v>
      </c>
      <c r="U808" s="599">
        <f t="shared" si="137"/>
        <v>0</v>
      </c>
      <c r="V808" s="599">
        <f t="shared" si="138"/>
        <v>0</v>
      </c>
      <c r="W808" s="599">
        <f t="shared" si="139"/>
        <v>0</v>
      </c>
      <c r="X808" s="599">
        <f t="shared" si="140"/>
        <v>0</v>
      </c>
      <c r="Y808" s="599">
        <f t="shared" si="141"/>
        <v>0</v>
      </c>
      <c r="Z808" s="599">
        <f t="shared" si="142"/>
        <v>0</v>
      </c>
    </row>
    <row r="809" spans="1:26">
      <c r="A809" s="752" t="str">
        <f t="shared" si="143"/>
        <v/>
      </c>
      <c r="K809" s="755">
        <f t="shared" si="133"/>
        <v>0</v>
      </c>
      <c r="Q809" s="714">
        <f t="shared" si="134"/>
        <v>0</v>
      </c>
      <c r="S809" s="599">
        <f t="shared" si="135"/>
        <v>0</v>
      </c>
      <c r="T809" s="599">
        <f t="shared" si="136"/>
        <v>0</v>
      </c>
      <c r="U809" s="599">
        <f t="shared" si="137"/>
        <v>0</v>
      </c>
      <c r="V809" s="599">
        <f t="shared" si="138"/>
        <v>0</v>
      </c>
      <c r="W809" s="599">
        <f t="shared" si="139"/>
        <v>0</v>
      </c>
      <c r="X809" s="599">
        <f t="shared" si="140"/>
        <v>0</v>
      </c>
      <c r="Y809" s="599">
        <f t="shared" si="141"/>
        <v>0</v>
      </c>
      <c r="Z809" s="599">
        <f t="shared" si="142"/>
        <v>0</v>
      </c>
    </row>
    <row r="810" spans="1:26">
      <c r="A810" s="752" t="str">
        <f t="shared" si="143"/>
        <v/>
      </c>
      <c r="K810" s="755">
        <f t="shared" si="133"/>
        <v>0</v>
      </c>
      <c r="Q810" s="714">
        <f t="shared" si="134"/>
        <v>0</v>
      </c>
      <c r="S810" s="599">
        <f t="shared" si="135"/>
        <v>0</v>
      </c>
      <c r="T810" s="599">
        <f t="shared" si="136"/>
        <v>0</v>
      </c>
      <c r="U810" s="599">
        <f t="shared" si="137"/>
        <v>0</v>
      </c>
      <c r="V810" s="599">
        <f t="shared" si="138"/>
        <v>0</v>
      </c>
      <c r="W810" s="599">
        <f t="shared" si="139"/>
        <v>0</v>
      </c>
      <c r="X810" s="599">
        <f t="shared" si="140"/>
        <v>0</v>
      </c>
      <c r="Y810" s="599">
        <f t="shared" si="141"/>
        <v>0</v>
      </c>
      <c r="Z810" s="599">
        <f t="shared" si="142"/>
        <v>0</v>
      </c>
    </row>
    <row r="811" spans="1:26">
      <c r="A811" s="752" t="str">
        <f t="shared" si="143"/>
        <v/>
      </c>
      <c r="K811" s="755">
        <f t="shared" si="133"/>
        <v>0</v>
      </c>
      <c r="Q811" s="714">
        <f t="shared" si="134"/>
        <v>0</v>
      </c>
      <c r="S811" s="599">
        <f t="shared" si="135"/>
        <v>0</v>
      </c>
      <c r="T811" s="599">
        <f t="shared" si="136"/>
        <v>0</v>
      </c>
      <c r="U811" s="599">
        <f t="shared" si="137"/>
        <v>0</v>
      </c>
      <c r="V811" s="599">
        <f t="shared" si="138"/>
        <v>0</v>
      </c>
      <c r="W811" s="599">
        <f t="shared" si="139"/>
        <v>0</v>
      </c>
      <c r="X811" s="599">
        <f t="shared" si="140"/>
        <v>0</v>
      </c>
      <c r="Y811" s="599">
        <f t="shared" si="141"/>
        <v>0</v>
      </c>
      <c r="Z811" s="599">
        <f t="shared" si="142"/>
        <v>0</v>
      </c>
    </row>
    <row r="812" spans="1:26">
      <c r="A812" s="752" t="str">
        <f t="shared" si="143"/>
        <v/>
      </c>
      <c r="K812" s="755">
        <f t="shared" si="133"/>
        <v>0</v>
      </c>
      <c r="Q812" s="714">
        <f t="shared" si="134"/>
        <v>0</v>
      </c>
      <c r="S812" s="599">
        <f t="shared" si="135"/>
        <v>0</v>
      </c>
      <c r="T812" s="599">
        <f t="shared" si="136"/>
        <v>0</v>
      </c>
      <c r="U812" s="599">
        <f t="shared" si="137"/>
        <v>0</v>
      </c>
      <c r="V812" s="599">
        <f t="shared" si="138"/>
        <v>0</v>
      </c>
      <c r="W812" s="599">
        <f t="shared" si="139"/>
        <v>0</v>
      </c>
      <c r="X812" s="599">
        <f t="shared" si="140"/>
        <v>0</v>
      </c>
      <c r="Y812" s="599">
        <f t="shared" si="141"/>
        <v>0</v>
      </c>
      <c r="Z812" s="599">
        <f t="shared" si="142"/>
        <v>0</v>
      </c>
    </row>
    <row r="813" spans="1:26">
      <c r="A813" s="752" t="str">
        <f t="shared" si="143"/>
        <v/>
      </c>
      <c r="K813" s="755">
        <f t="shared" si="133"/>
        <v>0</v>
      </c>
      <c r="Q813" s="714">
        <f t="shared" si="134"/>
        <v>0</v>
      </c>
      <c r="S813" s="599">
        <f t="shared" si="135"/>
        <v>0</v>
      </c>
      <c r="T813" s="599">
        <f t="shared" si="136"/>
        <v>0</v>
      </c>
      <c r="U813" s="599">
        <f t="shared" si="137"/>
        <v>0</v>
      </c>
      <c r="V813" s="599">
        <f t="shared" si="138"/>
        <v>0</v>
      </c>
      <c r="W813" s="599">
        <f t="shared" si="139"/>
        <v>0</v>
      </c>
      <c r="X813" s="599">
        <f t="shared" si="140"/>
        <v>0</v>
      </c>
      <c r="Y813" s="599">
        <f t="shared" si="141"/>
        <v>0</v>
      </c>
      <c r="Z813" s="599">
        <f t="shared" si="142"/>
        <v>0</v>
      </c>
    </row>
    <row r="814" spans="1:26">
      <c r="A814" s="752" t="str">
        <f t="shared" si="143"/>
        <v/>
      </c>
      <c r="K814" s="755">
        <f t="shared" si="133"/>
        <v>0</v>
      </c>
      <c r="Q814" s="714">
        <f t="shared" si="134"/>
        <v>0</v>
      </c>
      <c r="S814" s="599">
        <f t="shared" si="135"/>
        <v>0</v>
      </c>
      <c r="T814" s="599">
        <f t="shared" si="136"/>
        <v>0</v>
      </c>
      <c r="U814" s="599">
        <f t="shared" si="137"/>
        <v>0</v>
      </c>
      <c r="V814" s="599">
        <f t="shared" si="138"/>
        <v>0</v>
      </c>
      <c r="W814" s="599">
        <f t="shared" si="139"/>
        <v>0</v>
      </c>
      <c r="X814" s="599">
        <f t="shared" si="140"/>
        <v>0</v>
      </c>
      <c r="Y814" s="599">
        <f t="shared" si="141"/>
        <v>0</v>
      </c>
      <c r="Z814" s="599">
        <f t="shared" si="142"/>
        <v>0</v>
      </c>
    </row>
    <row r="815" spans="1:26">
      <c r="A815" s="752" t="str">
        <f t="shared" si="143"/>
        <v/>
      </c>
      <c r="K815" s="755">
        <f t="shared" si="133"/>
        <v>0</v>
      </c>
      <c r="Q815" s="714">
        <f t="shared" si="134"/>
        <v>0</v>
      </c>
      <c r="S815" s="599">
        <f t="shared" si="135"/>
        <v>0</v>
      </c>
      <c r="T815" s="599">
        <f t="shared" si="136"/>
        <v>0</v>
      </c>
      <c r="U815" s="599">
        <f t="shared" si="137"/>
        <v>0</v>
      </c>
      <c r="V815" s="599">
        <f t="shared" si="138"/>
        <v>0</v>
      </c>
      <c r="W815" s="599">
        <f t="shared" si="139"/>
        <v>0</v>
      </c>
      <c r="X815" s="599">
        <f t="shared" si="140"/>
        <v>0</v>
      </c>
      <c r="Y815" s="599">
        <f t="shared" si="141"/>
        <v>0</v>
      </c>
      <c r="Z815" s="599">
        <f t="shared" si="142"/>
        <v>0</v>
      </c>
    </row>
    <row r="816" spans="1:26">
      <c r="A816" s="752" t="str">
        <f t="shared" si="143"/>
        <v/>
      </c>
      <c r="K816" s="755">
        <f t="shared" si="133"/>
        <v>0</v>
      </c>
      <c r="Q816" s="714">
        <f t="shared" si="134"/>
        <v>0</v>
      </c>
      <c r="S816" s="599">
        <f t="shared" si="135"/>
        <v>0</v>
      </c>
      <c r="T816" s="599">
        <f t="shared" si="136"/>
        <v>0</v>
      </c>
      <c r="U816" s="599">
        <f t="shared" si="137"/>
        <v>0</v>
      </c>
      <c r="V816" s="599">
        <f t="shared" si="138"/>
        <v>0</v>
      </c>
      <c r="W816" s="599">
        <f t="shared" si="139"/>
        <v>0</v>
      </c>
      <c r="X816" s="599">
        <f t="shared" si="140"/>
        <v>0</v>
      </c>
      <c r="Y816" s="599">
        <f t="shared" si="141"/>
        <v>0</v>
      </c>
      <c r="Z816" s="599">
        <f t="shared" si="142"/>
        <v>0</v>
      </c>
    </row>
    <row r="817" spans="1:26">
      <c r="A817" s="752" t="str">
        <f t="shared" si="143"/>
        <v/>
      </c>
      <c r="K817" s="755">
        <f t="shared" si="133"/>
        <v>0</v>
      </c>
      <c r="Q817" s="714">
        <f t="shared" si="134"/>
        <v>0</v>
      </c>
      <c r="S817" s="599">
        <f t="shared" si="135"/>
        <v>0</v>
      </c>
      <c r="T817" s="599">
        <f t="shared" si="136"/>
        <v>0</v>
      </c>
      <c r="U817" s="599">
        <f t="shared" si="137"/>
        <v>0</v>
      </c>
      <c r="V817" s="599">
        <f t="shared" si="138"/>
        <v>0</v>
      </c>
      <c r="W817" s="599">
        <f t="shared" si="139"/>
        <v>0</v>
      </c>
      <c r="X817" s="599">
        <f t="shared" si="140"/>
        <v>0</v>
      </c>
      <c r="Y817" s="599">
        <f t="shared" si="141"/>
        <v>0</v>
      </c>
      <c r="Z817" s="599">
        <f t="shared" si="142"/>
        <v>0</v>
      </c>
    </row>
    <row r="818" spans="1:26">
      <c r="A818" s="752" t="str">
        <f t="shared" si="143"/>
        <v/>
      </c>
      <c r="K818" s="755">
        <f t="shared" si="133"/>
        <v>0</v>
      </c>
      <c r="Q818" s="714">
        <f t="shared" si="134"/>
        <v>0</v>
      </c>
      <c r="S818" s="599">
        <f t="shared" si="135"/>
        <v>0</v>
      </c>
      <c r="T818" s="599">
        <f t="shared" si="136"/>
        <v>0</v>
      </c>
      <c r="U818" s="599">
        <f t="shared" si="137"/>
        <v>0</v>
      </c>
      <c r="V818" s="599">
        <f t="shared" si="138"/>
        <v>0</v>
      </c>
      <c r="W818" s="599">
        <f t="shared" si="139"/>
        <v>0</v>
      </c>
      <c r="X818" s="599">
        <f t="shared" si="140"/>
        <v>0</v>
      </c>
      <c r="Y818" s="599">
        <f t="shared" si="141"/>
        <v>0</v>
      </c>
      <c r="Z818" s="599">
        <f t="shared" si="142"/>
        <v>0</v>
      </c>
    </row>
    <row r="819" spans="1:26">
      <c r="A819" s="752" t="str">
        <f t="shared" si="143"/>
        <v/>
      </c>
      <c r="K819" s="755">
        <f t="shared" si="133"/>
        <v>0</v>
      </c>
      <c r="Q819" s="714">
        <f t="shared" si="134"/>
        <v>0</v>
      </c>
      <c r="S819" s="599">
        <f t="shared" si="135"/>
        <v>0</v>
      </c>
      <c r="T819" s="599">
        <f t="shared" si="136"/>
        <v>0</v>
      </c>
      <c r="U819" s="599">
        <f t="shared" si="137"/>
        <v>0</v>
      </c>
      <c r="V819" s="599">
        <f t="shared" si="138"/>
        <v>0</v>
      </c>
      <c r="W819" s="599">
        <f t="shared" si="139"/>
        <v>0</v>
      </c>
      <c r="X819" s="599">
        <f t="shared" si="140"/>
        <v>0</v>
      </c>
      <c r="Y819" s="599">
        <f t="shared" si="141"/>
        <v>0</v>
      </c>
      <c r="Z819" s="599">
        <f t="shared" si="142"/>
        <v>0</v>
      </c>
    </row>
    <row r="820" spans="1:26">
      <c r="A820" s="752" t="str">
        <f t="shared" si="143"/>
        <v/>
      </c>
      <c r="K820" s="755">
        <f t="shared" si="133"/>
        <v>0</v>
      </c>
      <c r="Q820" s="714">
        <f t="shared" si="134"/>
        <v>0</v>
      </c>
      <c r="S820" s="599">
        <f t="shared" si="135"/>
        <v>0</v>
      </c>
      <c r="T820" s="599">
        <f t="shared" si="136"/>
        <v>0</v>
      </c>
      <c r="U820" s="599">
        <f t="shared" si="137"/>
        <v>0</v>
      </c>
      <c r="V820" s="599">
        <f t="shared" si="138"/>
        <v>0</v>
      </c>
      <c r="W820" s="599">
        <f t="shared" si="139"/>
        <v>0</v>
      </c>
      <c r="X820" s="599">
        <f t="shared" si="140"/>
        <v>0</v>
      </c>
      <c r="Y820" s="599">
        <f t="shared" si="141"/>
        <v>0</v>
      </c>
      <c r="Z820" s="599">
        <f t="shared" si="142"/>
        <v>0</v>
      </c>
    </row>
    <row r="821" spans="1:26">
      <c r="A821" s="752" t="str">
        <f t="shared" si="143"/>
        <v/>
      </c>
      <c r="K821" s="755">
        <f t="shared" si="133"/>
        <v>0</v>
      </c>
      <c r="Q821" s="714">
        <f t="shared" si="134"/>
        <v>0</v>
      </c>
      <c r="S821" s="599">
        <f t="shared" si="135"/>
        <v>0</v>
      </c>
      <c r="T821" s="599">
        <f t="shared" si="136"/>
        <v>0</v>
      </c>
      <c r="U821" s="599">
        <f t="shared" si="137"/>
        <v>0</v>
      </c>
      <c r="V821" s="599">
        <f t="shared" si="138"/>
        <v>0</v>
      </c>
      <c r="W821" s="599">
        <f t="shared" si="139"/>
        <v>0</v>
      </c>
      <c r="X821" s="599">
        <f t="shared" si="140"/>
        <v>0</v>
      </c>
      <c r="Y821" s="599">
        <f t="shared" si="141"/>
        <v>0</v>
      </c>
      <c r="Z821" s="599">
        <f t="shared" si="142"/>
        <v>0</v>
      </c>
    </row>
    <row r="822" spans="1:26">
      <c r="A822" s="752" t="str">
        <f t="shared" si="143"/>
        <v/>
      </c>
      <c r="K822" s="755">
        <f t="shared" si="133"/>
        <v>0</v>
      </c>
      <c r="Q822" s="714">
        <f t="shared" si="134"/>
        <v>0</v>
      </c>
      <c r="S822" s="599">
        <f t="shared" si="135"/>
        <v>0</v>
      </c>
      <c r="T822" s="599">
        <f t="shared" si="136"/>
        <v>0</v>
      </c>
      <c r="U822" s="599">
        <f t="shared" si="137"/>
        <v>0</v>
      </c>
      <c r="V822" s="599">
        <f t="shared" si="138"/>
        <v>0</v>
      </c>
      <c r="W822" s="599">
        <f t="shared" si="139"/>
        <v>0</v>
      </c>
      <c r="X822" s="599">
        <f t="shared" si="140"/>
        <v>0</v>
      </c>
      <c r="Y822" s="599">
        <f t="shared" si="141"/>
        <v>0</v>
      </c>
      <c r="Z822" s="599">
        <f t="shared" si="142"/>
        <v>0</v>
      </c>
    </row>
    <row r="823" spans="1:26">
      <c r="A823" s="752" t="str">
        <f t="shared" si="143"/>
        <v/>
      </c>
      <c r="K823" s="755">
        <f t="shared" si="133"/>
        <v>0</v>
      </c>
      <c r="Q823" s="714">
        <f t="shared" si="134"/>
        <v>0</v>
      </c>
      <c r="S823" s="599">
        <f t="shared" si="135"/>
        <v>0</v>
      </c>
      <c r="T823" s="599">
        <f t="shared" si="136"/>
        <v>0</v>
      </c>
      <c r="U823" s="599">
        <f t="shared" si="137"/>
        <v>0</v>
      </c>
      <c r="V823" s="599">
        <f t="shared" si="138"/>
        <v>0</v>
      </c>
      <c r="W823" s="599">
        <f t="shared" si="139"/>
        <v>0</v>
      </c>
      <c r="X823" s="599">
        <f t="shared" si="140"/>
        <v>0</v>
      </c>
      <c r="Y823" s="599">
        <f t="shared" si="141"/>
        <v>0</v>
      </c>
      <c r="Z823" s="599">
        <f t="shared" si="142"/>
        <v>0</v>
      </c>
    </row>
    <row r="824" spans="1:26">
      <c r="A824" s="752" t="str">
        <f t="shared" si="143"/>
        <v/>
      </c>
      <c r="K824" s="755">
        <f t="shared" si="133"/>
        <v>0</v>
      </c>
      <c r="Q824" s="714">
        <f t="shared" si="134"/>
        <v>0</v>
      </c>
      <c r="S824" s="599">
        <f t="shared" si="135"/>
        <v>0</v>
      </c>
      <c r="T824" s="599">
        <f t="shared" si="136"/>
        <v>0</v>
      </c>
      <c r="U824" s="599">
        <f t="shared" si="137"/>
        <v>0</v>
      </c>
      <c r="V824" s="599">
        <f t="shared" si="138"/>
        <v>0</v>
      </c>
      <c r="W824" s="599">
        <f t="shared" si="139"/>
        <v>0</v>
      </c>
      <c r="X824" s="599">
        <f t="shared" si="140"/>
        <v>0</v>
      </c>
      <c r="Y824" s="599">
        <f t="shared" si="141"/>
        <v>0</v>
      </c>
      <c r="Z824" s="599">
        <f t="shared" si="142"/>
        <v>0</v>
      </c>
    </row>
    <row r="825" spans="1:26">
      <c r="A825" s="752" t="str">
        <f t="shared" si="143"/>
        <v/>
      </c>
      <c r="K825" s="755">
        <f t="shared" si="133"/>
        <v>0</v>
      </c>
      <c r="Q825" s="714">
        <f t="shared" si="134"/>
        <v>0</v>
      </c>
      <c r="S825" s="599">
        <f t="shared" si="135"/>
        <v>0</v>
      </c>
      <c r="T825" s="599">
        <f t="shared" si="136"/>
        <v>0</v>
      </c>
      <c r="U825" s="599">
        <f t="shared" si="137"/>
        <v>0</v>
      </c>
      <c r="V825" s="599">
        <f t="shared" si="138"/>
        <v>0</v>
      </c>
      <c r="W825" s="599">
        <f t="shared" si="139"/>
        <v>0</v>
      </c>
      <c r="X825" s="599">
        <f t="shared" si="140"/>
        <v>0</v>
      </c>
      <c r="Y825" s="599">
        <f t="shared" si="141"/>
        <v>0</v>
      </c>
      <c r="Z825" s="599">
        <f t="shared" si="142"/>
        <v>0</v>
      </c>
    </row>
    <row r="826" spans="1:26">
      <c r="A826" s="752" t="str">
        <f t="shared" si="143"/>
        <v/>
      </c>
      <c r="K826" s="755">
        <f t="shared" si="133"/>
        <v>0</v>
      </c>
      <c r="Q826" s="714">
        <f t="shared" si="134"/>
        <v>0</v>
      </c>
      <c r="S826" s="599">
        <f t="shared" si="135"/>
        <v>0</v>
      </c>
      <c r="T826" s="599">
        <f t="shared" si="136"/>
        <v>0</v>
      </c>
      <c r="U826" s="599">
        <f t="shared" si="137"/>
        <v>0</v>
      </c>
      <c r="V826" s="599">
        <f t="shared" si="138"/>
        <v>0</v>
      </c>
      <c r="W826" s="599">
        <f t="shared" si="139"/>
        <v>0</v>
      </c>
      <c r="X826" s="599">
        <f t="shared" si="140"/>
        <v>0</v>
      </c>
      <c r="Y826" s="599">
        <f t="shared" si="141"/>
        <v>0</v>
      </c>
      <c r="Z826" s="599">
        <f t="shared" si="142"/>
        <v>0</v>
      </c>
    </row>
    <row r="827" spans="1:26">
      <c r="A827" s="752" t="str">
        <f t="shared" si="143"/>
        <v/>
      </c>
      <c r="K827" s="755">
        <f t="shared" si="133"/>
        <v>0</v>
      </c>
      <c r="Q827" s="714">
        <f t="shared" si="134"/>
        <v>0</v>
      </c>
      <c r="S827" s="599">
        <f t="shared" si="135"/>
        <v>0</v>
      </c>
      <c r="T827" s="599">
        <f t="shared" si="136"/>
        <v>0</v>
      </c>
      <c r="U827" s="599">
        <f t="shared" si="137"/>
        <v>0</v>
      </c>
      <c r="V827" s="599">
        <f t="shared" si="138"/>
        <v>0</v>
      </c>
      <c r="W827" s="599">
        <f t="shared" si="139"/>
        <v>0</v>
      </c>
      <c r="X827" s="599">
        <f t="shared" si="140"/>
        <v>0</v>
      </c>
      <c r="Y827" s="599">
        <f t="shared" si="141"/>
        <v>0</v>
      </c>
      <c r="Z827" s="599">
        <f t="shared" si="142"/>
        <v>0</v>
      </c>
    </row>
    <row r="828" spans="1:26">
      <c r="A828" s="752" t="str">
        <f t="shared" si="143"/>
        <v/>
      </c>
      <c r="K828" s="755">
        <f t="shared" si="133"/>
        <v>0</v>
      </c>
      <c r="Q828" s="714">
        <f t="shared" si="134"/>
        <v>0</v>
      </c>
      <c r="S828" s="599">
        <f t="shared" si="135"/>
        <v>0</v>
      </c>
      <c r="T828" s="599">
        <f t="shared" si="136"/>
        <v>0</v>
      </c>
      <c r="U828" s="599">
        <f t="shared" si="137"/>
        <v>0</v>
      </c>
      <c r="V828" s="599">
        <f t="shared" si="138"/>
        <v>0</v>
      </c>
      <c r="W828" s="599">
        <f t="shared" si="139"/>
        <v>0</v>
      </c>
      <c r="X828" s="599">
        <f t="shared" si="140"/>
        <v>0</v>
      </c>
      <c r="Y828" s="599">
        <f t="shared" si="141"/>
        <v>0</v>
      </c>
      <c r="Z828" s="599">
        <f t="shared" si="142"/>
        <v>0</v>
      </c>
    </row>
    <row r="829" spans="1:26">
      <c r="A829" s="752" t="str">
        <f t="shared" si="143"/>
        <v/>
      </c>
      <c r="K829" s="755">
        <f t="shared" si="133"/>
        <v>0</v>
      </c>
      <c r="Q829" s="714">
        <f t="shared" si="134"/>
        <v>0</v>
      </c>
      <c r="S829" s="599">
        <f t="shared" si="135"/>
        <v>0</v>
      </c>
      <c r="T829" s="599">
        <f t="shared" si="136"/>
        <v>0</v>
      </c>
      <c r="U829" s="599">
        <f t="shared" si="137"/>
        <v>0</v>
      </c>
      <c r="V829" s="599">
        <f t="shared" si="138"/>
        <v>0</v>
      </c>
      <c r="W829" s="599">
        <f t="shared" si="139"/>
        <v>0</v>
      </c>
      <c r="X829" s="599">
        <f t="shared" si="140"/>
        <v>0</v>
      </c>
      <c r="Y829" s="599">
        <f t="shared" si="141"/>
        <v>0</v>
      </c>
      <c r="Z829" s="599">
        <f t="shared" si="142"/>
        <v>0</v>
      </c>
    </row>
    <row r="830" spans="1:26">
      <c r="A830" s="752" t="str">
        <f t="shared" si="143"/>
        <v/>
      </c>
      <c r="K830" s="755">
        <f t="shared" si="133"/>
        <v>0</v>
      </c>
      <c r="Q830" s="714">
        <f t="shared" si="134"/>
        <v>0</v>
      </c>
      <c r="S830" s="599">
        <f t="shared" si="135"/>
        <v>0</v>
      </c>
      <c r="T830" s="599">
        <f t="shared" si="136"/>
        <v>0</v>
      </c>
      <c r="U830" s="599">
        <f t="shared" si="137"/>
        <v>0</v>
      </c>
      <c r="V830" s="599">
        <f t="shared" si="138"/>
        <v>0</v>
      </c>
      <c r="W830" s="599">
        <f t="shared" si="139"/>
        <v>0</v>
      </c>
      <c r="X830" s="599">
        <f t="shared" si="140"/>
        <v>0</v>
      </c>
      <c r="Y830" s="599">
        <f t="shared" si="141"/>
        <v>0</v>
      </c>
      <c r="Z830" s="599">
        <f t="shared" si="142"/>
        <v>0</v>
      </c>
    </row>
    <row r="831" spans="1:26">
      <c r="A831" s="752" t="str">
        <f t="shared" si="143"/>
        <v/>
      </c>
      <c r="K831" s="755">
        <f t="shared" si="133"/>
        <v>0</v>
      </c>
      <c r="Q831" s="714">
        <f t="shared" si="134"/>
        <v>0</v>
      </c>
      <c r="S831" s="599">
        <f t="shared" si="135"/>
        <v>0</v>
      </c>
      <c r="T831" s="599">
        <f t="shared" si="136"/>
        <v>0</v>
      </c>
      <c r="U831" s="599">
        <f t="shared" si="137"/>
        <v>0</v>
      </c>
      <c r="V831" s="599">
        <f t="shared" si="138"/>
        <v>0</v>
      </c>
      <c r="W831" s="599">
        <f t="shared" si="139"/>
        <v>0</v>
      </c>
      <c r="X831" s="599">
        <f t="shared" si="140"/>
        <v>0</v>
      </c>
      <c r="Y831" s="599">
        <f t="shared" si="141"/>
        <v>0</v>
      </c>
      <c r="Z831" s="599">
        <f t="shared" si="142"/>
        <v>0</v>
      </c>
    </row>
    <row r="832" spans="1:26">
      <c r="A832" s="752" t="str">
        <f t="shared" si="143"/>
        <v/>
      </c>
      <c r="K832" s="755">
        <f t="shared" si="133"/>
        <v>0</v>
      </c>
      <c r="Q832" s="714">
        <f t="shared" si="134"/>
        <v>0</v>
      </c>
      <c r="S832" s="599">
        <f t="shared" si="135"/>
        <v>0</v>
      </c>
      <c r="T832" s="599">
        <f t="shared" si="136"/>
        <v>0</v>
      </c>
      <c r="U832" s="599">
        <f t="shared" si="137"/>
        <v>0</v>
      </c>
      <c r="V832" s="599">
        <f t="shared" si="138"/>
        <v>0</v>
      </c>
      <c r="W832" s="599">
        <f t="shared" si="139"/>
        <v>0</v>
      </c>
      <c r="X832" s="599">
        <f t="shared" si="140"/>
        <v>0</v>
      </c>
      <c r="Y832" s="599">
        <f t="shared" si="141"/>
        <v>0</v>
      </c>
      <c r="Z832" s="599">
        <f t="shared" si="142"/>
        <v>0</v>
      </c>
    </row>
    <row r="833" spans="1:26">
      <c r="A833" s="752" t="str">
        <f t="shared" si="143"/>
        <v/>
      </c>
      <c r="K833" s="755">
        <f t="shared" si="133"/>
        <v>0</v>
      </c>
      <c r="Q833" s="714">
        <f t="shared" si="134"/>
        <v>0</v>
      </c>
      <c r="S833" s="599">
        <f t="shared" si="135"/>
        <v>0</v>
      </c>
      <c r="T833" s="599">
        <f t="shared" si="136"/>
        <v>0</v>
      </c>
      <c r="U833" s="599">
        <f t="shared" si="137"/>
        <v>0</v>
      </c>
      <c r="V833" s="599">
        <f t="shared" si="138"/>
        <v>0</v>
      </c>
      <c r="W833" s="599">
        <f t="shared" si="139"/>
        <v>0</v>
      </c>
      <c r="X833" s="599">
        <f t="shared" si="140"/>
        <v>0</v>
      </c>
      <c r="Y833" s="599">
        <f t="shared" si="141"/>
        <v>0</v>
      </c>
      <c r="Z833" s="599">
        <f t="shared" si="142"/>
        <v>0</v>
      </c>
    </row>
    <row r="834" spans="1:26">
      <c r="A834" s="752" t="str">
        <f t="shared" si="143"/>
        <v/>
      </c>
      <c r="K834" s="755">
        <f t="shared" si="133"/>
        <v>0</v>
      </c>
      <c r="Q834" s="714">
        <f t="shared" si="134"/>
        <v>0</v>
      </c>
      <c r="S834" s="599">
        <f t="shared" si="135"/>
        <v>0</v>
      </c>
      <c r="T834" s="599">
        <f t="shared" si="136"/>
        <v>0</v>
      </c>
      <c r="U834" s="599">
        <f t="shared" si="137"/>
        <v>0</v>
      </c>
      <c r="V834" s="599">
        <f t="shared" si="138"/>
        <v>0</v>
      </c>
      <c r="W834" s="599">
        <f t="shared" si="139"/>
        <v>0</v>
      </c>
      <c r="X834" s="599">
        <f t="shared" si="140"/>
        <v>0</v>
      </c>
      <c r="Y834" s="599">
        <f t="shared" si="141"/>
        <v>0</v>
      </c>
      <c r="Z834" s="599">
        <f t="shared" si="142"/>
        <v>0</v>
      </c>
    </row>
    <row r="835" spans="1:26">
      <c r="A835" s="752" t="str">
        <f t="shared" si="143"/>
        <v/>
      </c>
      <c r="K835" s="755">
        <f t="shared" si="133"/>
        <v>0</v>
      </c>
      <c r="Q835" s="714">
        <f t="shared" si="134"/>
        <v>0</v>
      </c>
      <c r="S835" s="599">
        <f t="shared" si="135"/>
        <v>0</v>
      </c>
      <c r="T835" s="599">
        <f t="shared" si="136"/>
        <v>0</v>
      </c>
      <c r="U835" s="599">
        <f t="shared" si="137"/>
        <v>0</v>
      </c>
      <c r="V835" s="599">
        <f t="shared" si="138"/>
        <v>0</v>
      </c>
      <c r="W835" s="599">
        <f t="shared" si="139"/>
        <v>0</v>
      </c>
      <c r="X835" s="599">
        <f t="shared" si="140"/>
        <v>0</v>
      </c>
      <c r="Y835" s="599">
        <f t="shared" si="141"/>
        <v>0</v>
      </c>
      <c r="Z835" s="599">
        <f t="shared" si="142"/>
        <v>0</v>
      </c>
    </row>
    <row r="836" spans="1:26">
      <c r="A836" s="752" t="str">
        <f t="shared" si="143"/>
        <v/>
      </c>
      <c r="K836" s="755">
        <f t="shared" si="133"/>
        <v>0</v>
      </c>
      <c r="Q836" s="714">
        <f t="shared" si="134"/>
        <v>0</v>
      </c>
      <c r="S836" s="599">
        <f t="shared" si="135"/>
        <v>0</v>
      </c>
      <c r="T836" s="599">
        <f t="shared" si="136"/>
        <v>0</v>
      </c>
      <c r="U836" s="599">
        <f t="shared" si="137"/>
        <v>0</v>
      </c>
      <c r="V836" s="599">
        <f t="shared" si="138"/>
        <v>0</v>
      </c>
      <c r="W836" s="599">
        <f t="shared" si="139"/>
        <v>0</v>
      </c>
      <c r="X836" s="599">
        <f t="shared" si="140"/>
        <v>0</v>
      </c>
      <c r="Y836" s="599">
        <f t="shared" si="141"/>
        <v>0</v>
      </c>
      <c r="Z836" s="599">
        <f t="shared" si="142"/>
        <v>0</v>
      </c>
    </row>
    <row r="837" spans="1:26">
      <c r="A837" s="752" t="str">
        <f t="shared" si="143"/>
        <v/>
      </c>
      <c r="K837" s="755">
        <f t="shared" si="133"/>
        <v>0</v>
      </c>
      <c r="Q837" s="714">
        <f t="shared" si="134"/>
        <v>0</v>
      </c>
      <c r="S837" s="599">
        <f t="shared" si="135"/>
        <v>0</v>
      </c>
      <c r="T837" s="599">
        <f t="shared" si="136"/>
        <v>0</v>
      </c>
      <c r="U837" s="599">
        <f t="shared" si="137"/>
        <v>0</v>
      </c>
      <c r="V837" s="599">
        <f t="shared" si="138"/>
        <v>0</v>
      </c>
      <c r="W837" s="599">
        <f t="shared" si="139"/>
        <v>0</v>
      </c>
      <c r="X837" s="599">
        <f t="shared" si="140"/>
        <v>0</v>
      </c>
      <c r="Y837" s="599">
        <f t="shared" si="141"/>
        <v>0</v>
      </c>
      <c r="Z837" s="599">
        <f t="shared" si="142"/>
        <v>0</v>
      </c>
    </row>
    <row r="838" spans="1:26">
      <c r="A838" s="752" t="str">
        <f t="shared" si="143"/>
        <v/>
      </c>
      <c r="K838" s="755">
        <f t="shared" si="133"/>
        <v>0</v>
      </c>
      <c r="Q838" s="714">
        <f t="shared" si="134"/>
        <v>0</v>
      </c>
      <c r="S838" s="599">
        <f t="shared" si="135"/>
        <v>0</v>
      </c>
      <c r="T838" s="599">
        <f t="shared" si="136"/>
        <v>0</v>
      </c>
      <c r="U838" s="599">
        <f t="shared" si="137"/>
        <v>0</v>
      </c>
      <c r="V838" s="599">
        <f t="shared" si="138"/>
        <v>0</v>
      </c>
      <c r="W838" s="599">
        <f t="shared" si="139"/>
        <v>0</v>
      </c>
      <c r="X838" s="599">
        <f t="shared" si="140"/>
        <v>0</v>
      </c>
      <c r="Y838" s="599">
        <f t="shared" si="141"/>
        <v>0</v>
      </c>
      <c r="Z838" s="599">
        <f t="shared" si="142"/>
        <v>0</v>
      </c>
    </row>
    <row r="839" spans="1:26">
      <c r="A839" s="752" t="str">
        <f t="shared" si="143"/>
        <v/>
      </c>
      <c r="K839" s="755">
        <f t="shared" si="133"/>
        <v>0</v>
      </c>
      <c r="Q839" s="714">
        <f t="shared" si="134"/>
        <v>0</v>
      </c>
      <c r="S839" s="599">
        <f t="shared" si="135"/>
        <v>0</v>
      </c>
      <c r="T839" s="599">
        <f t="shared" si="136"/>
        <v>0</v>
      </c>
      <c r="U839" s="599">
        <f t="shared" si="137"/>
        <v>0</v>
      </c>
      <c r="V839" s="599">
        <f t="shared" si="138"/>
        <v>0</v>
      </c>
      <c r="W839" s="599">
        <f t="shared" si="139"/>
        <v>0</v>
      </c>
      <c r="X839" s="599">
        <f t="shared" si="140"/>
        <v>0</v>
      </c>
      <c r="Y839" s="599">
        <f t="shared" si="141"/>
        <v>0</v>
      </c>
      <c r="Z839" s="599">
        <f t="shared" si="142"/>
        <v>0</v>
      </c>
    </row>
    <row r="840" spans="1:26">
      <c r="A840" s="752" t="str">
        <f t="shared" si="143"/>
        <v/>
      </c>
      <c r="K840" s="755">
        <f t="shared" si="133"/>
        <v>0</v>
      </c>
      <c r="Q840" s="714">
        <f t="shared" si="134"/>
        <v>0</v>
      </c>
      <c r="S840" s="599">
        <f t="shared" si="135"/>
        <v>0</v>
      </c>
      <c r="T840" s="599">
        <f t="shared" si="136"/>
        <v>0</v>
      </c>
      <c r="U840" s="599">
        <f t="shared" si="137"/>
        <v>0</v>
      </c>
      <c r="V840" s="599">
        <f t="shared" si="138"/>
        <v>0</v>
      </c>
      <c r="W840" s="599">
        <f t="shared" si="139"/>
        <v>0</v>
      </c>
      <c r="X840" s="599">
        <f t="shared" si="140"/>
        <v>0</v>
      </c>
      <c r="Y840" s="599">
        <f t="shared" si="141"/>
        <v>0</v>
      </c>
      <c r="Z840" s="599">
        <f t="shared" si="142"/>
        <v>0</v>
      </c>
    </row>
    <row r="841" spans="1:26">
      <c r="A841" s="752" t="str">
        <f t="shared" si="143"/>
        <v/>
      </c>
      <c r="K841" s="755">
        <f t="shared" si="133"/>
        <v>0</v>
      </c>
      <c r="Q841" s="714">
        <f t="shared" si="134"/>
        <v>0</v>
      </c>
      <c r="S841" s="599">
        <f t="shared" si="135"/>
        <v>0</v>
      </c>
      <c r="T841" s="599">
        <f t="shared" si="136"/>
        <v>0</v>
      </c>
      <c r="U841" s="599">
        <f t="shared" si="137"/>
        <v>0</v>
      </c>
      <c r="V841" s="599">
        <f t="shared" si="138"/>
        <v>0</v>
      </c>
      <c r="W841" s="599">
        <f t="shared" si="139"/>
        <v>0</v>
      </c>
      <c r="X841" s="599">
        <f t="shared" si="140"/>
        <v>0</v>
      </c>
      <c r="Y841" s="599">
        <f t="shared" si="141"/>
        <v>0</v>
      </c>
      <c r="Z841" s="599">
        <f t="shared" si="142"/>
        <v>0</v>
      </c>
    </row>
    <row r="842" spans="1:26">
      <c r="A842" s="752" t="str">
        <f t="shared" si="143"/>
        <v/>
      </c>
      <c r="K842" s="755">
        <f t="shared" si="133"/>
        <v>0</v>
      </c>
      <c r="Q842" s="714">
        <f t="shared" si="134"/>
        <v>0</v>
      </c>
      <c r="S842" s="599">
        <f t="shared" si="135"/>
        <v>0</v>
      </c>
      <c r="T842" s="599">
        <f t="shared" si="136"/>
        <v>0</v>
      </c>
      <c r="U842" s="599">
        <f t="shared" si="137"/>
        <v>0</v>
      </c>
      <c r="V842" s="599">
        <f t="shared" si="138"/>
        <v>0</v>
      </c>
      <c r="W842" s="599">
        <f t="shared" si="139"/>
        <v>0</v>
      </c>
      <c r="X842" s="599">
        <f t="shared" si="140"/>
        <v>0</v>
      </c>
      <c r="Y842" s="599">
        <f t="shared" si="141"/>
        <v>0</v>
      </c>
      <c r="Z842" s="599">
        <f t="shared" si="142"/>
        <v>0</v>
      </c>
    </row>
    <row r="843" spans="1:26">
      <c r="A843" s="752" t="str">
        <f t="shared" si="143"/>
        <v/>
      </c>
      <c r="K843" s="755">
        <f t="shared" si="133"/>
        <v>0</v>
      </c>
      <c r="Q843" s="714">
        <f t="shared" si="134"/>
        <v>0</v>
      </c>
      <c r="S843" s="599">
        <f t="shared" si="135"/>
        <v>0</v>
      </c>
      <c r="T843" s="599">
        <f t="shared" si="136"/>
        <v>0</v>
      </c>
      <c r="U843" s="599">
        <f t="shared" si="137"/>
        <v>0</v>
      </c>
      <c r="V843" s="599">
        <f t="shared" si="138"/>
        <v>0</v>
      </c>
      <c r="W843" s="599">
        <f t="shared" si="139"/>
        <v>0</v>
      </c>
      <c r="X843" s="599">
        <f t="shared" si="140"/>
        <v>0</v>
      </c>
      <c r="Y843" s="599">
        <f t="shared" si="141"/>
        <v>0</v>
      </c>
      <c r="Z843" s="599">
        <f t="shared" si="142"/>
        <v>0</v>
      </c>
    </row>
    <row r="844" spans="1:26">
      <c r="A844" s="752" t="str">
        <f t="shared" si="143"/>
        <v/>
      </c>
      <c r="K844" s="755">
        <f t="shared" si="133"/>
        <v>0</v>
      </c>
      <c r="Q844" s="714">
        <f t="shared" si="134"/>
        <v>0</v>
      </c>
      <c r="S844" s="599">
        <f t="shared" si="135"/>
        <v>0</v>
      </c>
      <c r="T844" s="599">
        <f t="shared" si="136"/>
        <v>0</v>
      </c>
      <c r="U844" s="599">
        <f t="shared" si="137"/>
        <v>0</v>
      </c>
      <c r="V844" s="599">
        <f t="shared" si="138"/>
        <v>0</v>
      </c>
      <c r="W844" s="599">
        <f t="shared" si="139"/>
        <v>0</v>
      </c>
      <c r="X844" s="599">
        <f t="shared" si="140"/>
        <v>0</v>
      </c>
      <c r="Y844" s="599">
        <f t="shared" si="141"/>
        <v>0</v>
      </c>
      <c r="Z844" s="599">
        <f t="shared" si="142"/>
        <v>0</v>
      </c>
    </row>
    <row r="845" spans="1:26">
      <c r="A845" s="752" t="str">
        <f t="shared" si="143"/>
        <v/>
      </c>
      <c r="K845" s="755">
        <f t="shared" ref="K845:K908" si="144">I845-J845</f>
        <v>0</v>
      </c>
      <c r="Q845" s="714">
        <f t="shared" ref="Q845:Q908" si="145">IF(G845-(I845+L845+M845+N845)&lt;&gt;0,"ERROR",(G845-(I845+L845+M845+N845)))</f>
        <v>0</v>
      </c>
      <c r="S845" s="599">
        <f t="shared" ref="S845:S908" si="146">$F845*G845</f>
        <v>0</v>
      </c>
      <c r="T845" s="599">
        <f t="shared" ref="T845:T908" si="147">$F845*H845</f>
        <v>0</v>
      </c>
      <c r="U845" s="599">
        <f t="shared" ref="U845:U908" si="148">$F845*I845</f>
        <v>0</v>
      </c>
      <c r="V845" s="599">
        <f t="shared" ref="V845:V908" si="149">$F845*J845</f>
        <v>0</v>
      </c>
      <c r="W845" s="599">
        <f t="shared" ref="W845:W908" si="150">$F845*K845</f>
        <v>0</v>
      </c>
      <c r="X845" s="599">
        <f t="shared" ref="X845:X908" si="151">$F845*L845</f>
        <v>0</v>
      </c>
      <c r="Y845" s="599">
        <f t="shared" ref="Y845:Y908" si="152">$F845*M845</f>
        <v>0</v>
      </c>
      <c r="Z845" s="599">
        <f t="shared" ref="Z845:Z908" si="153">$F845*N845</f>
        <v>0</v>
      </c>
    </row>
    <row r="846" spans="1:26">
      <c r="A846" s="752" t="str">
        <f t="shared" ref="A846:A909" si="154">IF(B846&lt;&gt;"",A845+1,"")</f>
        <v/>
      </c>
      <c r="K846" s="755">
        <f t="shared" si="144"/>
        <v>0</v>
      </c>
      <c r="Q846" s="714">
        <f t="shared" si="145"/>
        <v>0</v>
      </c>
      <c r="S846" s="599">
        <f t="shared" si="146"/>
        <v>0</v>
      </c>
      <c r="T846" s="599">
        <f t="shared" si="147"/>
        <v>0</v>
      </c>
      <c r="U846" s="599">
        <f t="shared" si="148"/>
        <v>0</v>
      </c>
      <c r="V846" s="599">
        <f t="shared" si="149"/>
        <v>0</v>
      </c>
      <c r="W846" s="599">
        <f t="shared" si="150"/>
        <v>0</v>
      </c>
      <c r="X846" s="599">
        <f t="shared" si="151"/>
        <v>0</v>
      </c>
      <c r="Y846" s="599">
        <f t="shared" si="152"/>
        <v>0</v>
      </c>
      <c r="Z846" s="599">
        <f t="shared" si="153"/>
        <v>0</v>
      </c>
    </row>
    <row r="847" spans="1:26">
      <c r="A847" s="752" t="str">
        <f t="shared" si="154"/>
        <v/>
      </c>
      <c r="K847" s="755">
        <f t="shared" si="144"/>
        <v>0</v>
      </c>
      <c r="Q847" s="714">
        <f t="shared" si="145"/>
        <v>0</v>
      </c>
      <c r="S847" s="599">
        <f t="shared" si="146"/>
        <v>0</v>
      </c>
      <c r="T847" s="599">
        <f t="shared" si="147"/>
        <v>0</v>
      </c>
      <c r="U847" s="599">
        <f t="shared" si="148"/>
        <v>0</v>
      </c>
      <c r="V847" s="599">
        <f t="shared" si="149"/>
        <v>0</v>
      </c>
      <c r="W847" s="599">
        <f t="shared" si="150"/>
        <v>0</v>
      </c>
      <c r="X847" s="599">
        <f t="shared" si="151"/>
        <v>0</v>
      </c>
      <c r="Y847" s="599">
        <f t="shared" si="152"/>
        <v>0</v>
      </c>
      <c r="Z847" s="599">
        <f t="shared" si="153"/>
        <v>0</v>
      </c>
    </row>
    <row r="848" spans="1:26">
      <c r="A848" s="752" t="str">
        <f t="shared" si="154"/>
        <v/>
      </c>
      <c r="K848" s="755">
        <f t="shared" si="144"/>
        <v>0</v>
      </c>
      <c r="Q848" s="714">
        <f t="shared" si="145"/>
        <v>0</v>
      </c>
      <c r="S848" s="599">
        <f t="shared" si="146"/>
        <v>0</v>
      </c>
      <c r="T848" s="599">
        <f t="shared" si="147"/>
        <v>0</v>
      </c>
      <c r="U848" s="599">
        <f t="shared" si="148"/>
        <v>0</v>
      </c>
      <c r="V848" s="599">
        <f t="shared" si="149"/>
        <v>0</v>
      </c>
      <c r="W848" s="599">
        <f t="shared" si="150"/>
        <v>0</v>
      </c>
      <c r="X848" s="599">
        <f t="shared" si="151"/>
        <v>0</v>
      </c>
      <c r="Y848" s="599">
        <f t="shared" si="152"/>
        <v>0</v>
      </c>
      <c r="Z848" s="599">
        <f t="shared" si="153"/>
        <v>0</v>
      </c>
    </row>
    <row r="849" spans="1:26">
      <c r="A849" s="752" t="str">
        <f t="shared" si="154"/>
        <v/>
      </c>
      <c r="K849" s="755">
        <f t="shared" si="144"/>
        <v>0</v>
      </c>
      <c r="Q849" s="714">
        <f t="shared" si="145"/>
        <v>0</v>
      </c>
      <c r="S849" s="599">
        <f t="shared" si="146"/>
        <v>0</v>
      </c>
      <c r="T849" s="599">
        <f t="shared" si="147"/>
        <v>0</v>
      </c>
      <c r="U849" s="599">
        <f t="shared" si="148"/>
        <v>0</v>
      </c>
      <c r="V849" s="599">
        <f t="shared" si="149"/>
        <v>0</v>
      </c>
      <c r="W849" s="599">
        <f t="shared" si="150"/>
        <v>0</v>
      </c>
      <c r="X849" s="599">
        <f t="shared" si="151"/>
        <v>0</v>
      </c>
      <c r="Y849" s="599">
        <f t="shared" si="152"/>
        <v>0</v>
      </c>
      <c r="Z849" s="599">
        <f t="shared" si="153"/>
        <v>0</v>
      </c>
    </row>
    <row r="850" spans="1:26">
      <c r="A850" s="752" t="str">
        <f t="shared" si="154"/>
        <v/>
      </c>
      <c r="K850" s="755">
        <f t="shared" si="144"/>
        <v>0</v>
      </c>
      <c r="Q850" s="714">
        <f t="shared" si="145"/>
        <v>0</v>
      </c>
      <c r="S850" s="599">
        <f t="shared" si="146"/>
        <v>0</v>
      </c>
      <c r="T850" s="599">
        <f t="shared" si="147"/>
        <v>0</v>
      </c>
      <c r="U850" s="599">
        <f t="shared" si="148"/>
        <v>0</v>
      </c>
      <c r="V850" s="599">
        <f t="shared" si="149"/>
        <v>0</v>
      </c>
      <c r="W850" s="599">
        <f t="shared" si="150"/>
        <v>0</v>
      </c>
      <c r="X850" s="599">
        <f t="shared" si="151"/>
        <v>0</v>
      </c>
      <c r="Y850" s="599">
        <f t="shared" si="152"/>
        <v>0</v>
      </c>
      <c r="Z850" s="599">
        <f t="shared" si="153"/>
        <v>0</v>
      </c>
    </row>
    <row r="851" spans="1:26">
      <c r="A851" s="752" t="str">
        <f t="shared" si="154"/>
        <v/>
      </c>
      <c r="K851" s="755">
        <f t="shared" si="144"/>
        <v>0</v>
      </c>
      <c r="Q851" s="714">
        <f t="shared" si="145"/>
        <v>0</v>
      </c>
      <c r="S851" s="599">
        <f t="shared" si="146"/>
        <v>0</v>
      </c>
      <c r="T851" s="599">
        <f t="shared" si="147"/>
        <v>0</v>
      </c>
      <c r="U851" s="599">
        <f t="shared" si="148"/>
        <v>0</v>
      </c>
      <c r="V851" s="599">
        <f t="shared" si="149"/>
        <v>0</v>
      </c>
      <c r="W851" s="599">
        <f t="shared" si="150"/>
        <v>0</v>
      </c>
      <c r="X851" s="599">
        <f t="shared" si="151"/>
        <v>0</v>
      </c>
      <c r="Y851" s="599">
        <f t="shared" si="152"/>
        <v>0</v>
      </c>
      <c r="Z851" s="599">
        <f t="shared" si="153"/>
        <v>0</v>
      </c>
    </row>
    <row r="852" spans="1:26">
      <c r="A852" s="752" t="str">
        <f t="shared" si="154"/>
        <v/>
      </c>
      <c r="K852" s="755">
        <f t="shared" si="144"/>
        <v>0</v>
      </c>
      <c r="Q852" s="714">
        <f t="shared" si="145"/>
        <v>0</v>
      </c>
      <c r="S852" s="599">
        <f t="shared" si="146"/>
        <v>0</v>
      </c>
      <c r="T852" s="599">
        <f t="shared" si="147"/>
        <v>0</v>
      </c>
      <c r="U852" s="599">
        <f t="shared" si="148"/>
        <v>0</v>
      </c>
      <c r="V852" s="599">
        <f t="shared" si="149"/>
        <v>0</v>
      </c>
      <c r="W852" s="599">
        <f t="shared" si="150"/>
        <v>0</v>
      </c>
      <c r="X852" s="599">
        <f t="shared" si="151"/>
        <v>0</v>
      </c>
      <c r="Y852" s="599">
        <f t="shared" si="152"/>
        <v>0</v>
      </c>
      <c r="Z852" s="599">
        <f t="shared" si="153"/>
        <v>0</v>
      </c>
    </row>
    <row r="853" spans="1:26">
      <c r="A853" s="752" t="str">
        <f t="shared" si="154"/>
        <v/>
      </c>
      <c r="K853" s="755">
        <f t="shared" si="144"/>
        <v>0</v>
      </c>
      <c r="Q853" s="714">
        <f t="shared" si="145"/>
        <v>0</v>
      </c>
      <c r="S853" s="599">
        <f t="shared" si="146"/>
        <v>0</v>
      </c>
      <c r="T853" s="599">
        <f t="shared" si="147"/>
        <v>0</v>
      </c>
      <c r="U853" s="599">
        <f t="shared" si="148"/>
        <v>0</v>
      </c>
      <c r="V853" s="599">
        <f t="shared" si="149"/>
        <v>0</v>
      </c>
      <c r="W853" s="599">
        <f t="shared" si="150"/>
        <v>0</v>
      </c>
      <c r="X853" s="599">
        <f t="shared" si="151"/>
        <v>0</v>
      </c>
      <c r="Y853" s="599">
        <f t="shared" si="152"/>
        <v>0</v>
      </c>
      <c r="Z853" s="599">
        <f t="shared" si="153"/>
        <v>0</v>
      </c>
    </row>
    <row r="854" spans="1:26">
      <c r="A854" s="752" t="str">
        <f t="shared" si="154"/>
        <v/>
      </c>
      <c r="K854" s="755">
        <f t="shared" si="144"/>
        <v>0</v>
      </c>
      <c r="Q854" s="714">
        <f t="shared" si="145"/>
        <v>0</v>
      </c>
      <c r="S854" s="599">
        <f t="shared" si="146"/>
        <v>0</v>
      </c>
      <c r="T854" s="599">
        <f t="shared" si="147"/>
        <v>0</v>
      </c>
      <c r="U854" s="599">
        <f t="shared" si="148"/>
        <v>0</v>
      </c>
      <c r="V854" s="599">
        <f t="shared" si="149"/>
        <v>0</v>
      </c>
      <c r="W854" s="599">
        <f t="shared" si="150"/>
        <v>0</v>
      </c>
      <c r="X854" s="599">
        <f t="shared" si="151"/>
        <v>0</v>
      </c>
      <c r="Y854" s="599">
        <f t="shared" si="152"/>
        <v>0</v>
      </c>
      <c r="Z854" s="599">
        <f t="shared" si="153"/>
        <v>0</v>
      </c>
    </row>
    <row r="855" spans="1:26">
      <c r="A855" s="752" t="str">
        <f t="shared" si="154"/>
        <v/>
      </c>
      <c r="K855" s="755">
        <f t="shared" si="144"/>
        <v>0</v>
      </c>
      <c r="Q855" s="714">
        <f t="shared" si="145"/>
        <v>0</v>
      </c>
      <c r="S855" s="599">
        <f t="shared" si="146"/>
        <v>0</v>
      </c>
      <c r="T855" s="599">
        <f t="shared" si="147"/>
        <v>0</v>
      </c>
      <c r="U855" s="599">
        <f t="shared" si="148"/>
        <v>0</v>
      </c>
      <c r="V855" s="599">
        <f t="shared" si="149"/>
        <v>0</v>
      </c>
      <c r="W855" s="599">
        <f t="shared" si="150"/>
        <v>0</v>
      </c>
      <c r="X855" s="599">
        <f t="shared" si="151"/>
        <v>0</v>
      </c>
      <c r="Y855" s="599">
        <f t="shared" si="152"/>
        <v>0</v>
      </c>
      <c r="Z855" s="599">
        <f t="shared" si="153"/>
        <v>0</v>
      </c>
    </row>
    <row r="856" spans="1:26">
      <c r="A856" s="752" t="str">
        <f t="shared" si="154"/>
        <v/>
      </c>
      <c r="K856" s="755">
        <f t="shared" si="144"/>
        <v>0</v>
      </c>
      <c r="Q856" s="714">
        <f t="shared" si="145"/>
        <v>0</v>
      </c>
      <c r="S856" s="599">
        <f t="shared" si="146"/>
        <v>0</v>
      </c>
      <c r="T856" s="599">
        <f t="shared" si="147"/>
        <v>0</v>
      </c>
      <c r="U856" s="599">
        <f t="shared" si="148"/>
        <v>0</v>
      </c>
      <c r="V856" s="599">
        <f t="shared" si="149"/>
        <v>0</v>
      </c>
      <c r="W856" s="599">
        <f t="shared" si="150"/>
        <v>0</v>
      </c>
      <c r="X856" s="599">
        <f t="shared" si="151"/>
        <v>0</v>
      </c>
      <c r="Y856" s="599">
        <f t="shared" si="152"/>
        <v>0</v>
      </c>
      <c r="Z856" s="599">
        <f t="shared" si="153"/>
        <v>0</v>
      </c>
    </row>
    <row r="857" spans="1:26">
      <c r="A857" s="752" t="str">
        <f t="shared" si="154"/>
        <v/>
      </c>
      <c r="K857" s="755">
        <f t="shared" si="144"/>
        <v>0</v>
      </c>
      <c r="Q857" s="714">
        <f t="shared" si="145"/>
        <v>0</v>
      </c>
      <c r="S857" s="599">
        <f t="shared" si="146"/>
        <v>0</v>
      </c>
      <c r="T857" s="599">
        <f t="shared" si="147"/>
        <v>0</v>
      </c>
      <c r="U857" s="599">
        <f t="shared" si="148"/>
        <v>0</v>
      </c>
      <c r="V857" s="599">
        <f t="shared" si="149"/>
        <v>0</v>
      </c>
      <c r="W857" s="599">
        <f t="shared" si="150"/>
        <v>0</v>
      </c>
      <c r="X857" s="599">
        <f t="shared" si="151"/>
        <v>0</v>
      </c>
      <c r="Y857" s="599">
        <f t="shared" si="152"/>
        <v>0</v>
      </c>
      <c r="Z857" s="599">
        <f t="shared" si="153"/>
        <v>0</v>
      </c>
    </row>
    <row r="858" spans="1:26">
      <c r="A858" s="752" t="str">
        <f t="shared" si="154"/>
        <v/>
      </c>
      <c r="K858" s="755">
        <f t="shared" si="144"/>
        <v>0</v>
      </c>
      <c r="Q858" s="714">
        <f t="shared" si="145"/>
        <v>0</v>
      </c>
      <c r="S858" s="599">
        <f t="shared" si="146"/>
        <v>0</v>
      </c>
      <c r="T858" s="599">
        <f t="shared" si="147"/>
        <v>0</v>
      </c>
      <c r="U858" s="599">
        <f t="shared" si="148"/>
        <v>0</v>
      </c>
      <c r="V858" s="599">
        <f t="shared" si="149"/>
        <v>0</v>
      </c>
      <c r="W858" s="599">
        <f t="shared" si="150"/>
        <v>0</v>
      </c>
      <c r="X858" s="599">
        <f t="shared" si="151"/>
        <v>0</v>
      </c>
      <c r="Y858" s="599">
        <f t="shared" si="152"/>
        <v>0</v>
      </c>
      <c r="Z858" s="599">
        <f t="shared" si="153"/>
        <v>0</v>
      </c>
    </row>
    <row r="859" spans="1:26">
      <c r="A859" s="752" t="str">
        <f t="shared" si="154"/>
        <v/>
      </c>
      <c r="K859" s="755">
        <f t="shared" si="144"/>
        <v>0</v>
      </c>
      <c r="Q859" s="714">
        <f t="shared" si="145"/>
        <v>0</v>
      </c>
      <c r="S859" s="599">
        <f t="shared" si="146"/>
        <v>0</v>
      </c>
      <c r="T859" s="599">
        <f t="shared" si="147"/>
        <v>0</v>
      </c>
      <c r="U859" s="599">
        <f t="shared" si="148"/>
        <v>0</v>
      </c>
      <c r="V859" s="599">
        <f t="shared" si="149"/>
        <v>0</v>
      </c>
      <c r="W859" s="599">
        <f t="shared" si="150"/>
        <v>0</v>
      </c>
      <c r="X859" s="599">
        <f t="shared" si="151"/>
        <v>0</v>
      </c>
      <c r="Y859" s="599">
        <f t="shared" si="152"/>
        <v>0</v>
      </c>
      <c r="Z859" s="599">
        <f t="shared" si="153"/>
        <v>0</v>
      </c>
    </row>
    <row r="860" spans="1:26">
      <c r="A860" s="752" t="str">
        <f t="shared" si="154"/>
        <v/>
      </c>
      <c r="K860" s="755">
        <f t="shared" si="144"/>
        <v>0</v>
      </c>
      <c r="Q860" s="714">
        <f t="shared" si="145"/>
        <v>0</v>
      </c>
      <c r="S860" s="599">
        <f t="shared" si="146"/>
        <v>0</v>
      </c>
      <c r="T860" s="599">
        <f t="shared" si="147"/>
        <v>0</v>
      </c>
      <c r="U860" s="599">
        <f t="shared" si="148"/>
        <v>0</v>
      </c>
      <c r="V860" s="599">
        <f t="shared" si="149"/>
        <v>0</v>
      </c>
      <c r="W860" s="599">
        <f t="shared" si="150"/>
        <v>0</v>
      </c>
      <c r="X860" s="599">
        <f t="shared" si="151"/>
        <v>0</v>
      </c>
      <c r="Y860" s="599">
        <f t="shared" si="152"/>
        <v>0</v>
      </c>
      <c r="Z860" s="599">
        <f t="shared" si="153"/>
        <v>0</v>
      </c>
    </row>
    <row r="861" spans="1:26">
      <c r="A861" s="752" t="str">
        <f t="shared" si="154"/>
        <v/>
      </c>
      <c r="K861" s="755">
        <f t="shared" si="144"/>
        <v>0</v>
      </c>
      <c r="Q861" s="714">
        <f t="shared" si="145"/>
        <v>0</v>
      </c>
      <c r="S861" s="599">
        <f t="shared" si="146"/>
        <v>0</v>
      </c>
      <c r="T861" s="599">
        <f t="shared" si="147"/>
        <v>0</v>
      </c>
      <c r="U861" s="599">
        <f t="shared" si="148"/>
        <v>0</v>
      </c>
      <c r="V861" s="599">
        <f t="shared" si="149"/>
        <v>0</v>
      </c>
      <c r="W861" s="599">
        <f t="shared" si="150"/>
        <v>0</v>
      </c>
      <c r="X861" s="599">
        <f t="shared" si="151"/>
        <v>0</v>
      </c>
      <c r="Y861" s="599">
        <f t="shared" si="152"/>
        <v>0</v>
      </c>
      <c r="Z861" s="599">
        <f t="shared" si="153"/>
        <v>0</v>
      </c>
    </row>
    <row r="862" spans="1:26">
      <c r="A862" s="752" t="str">
        <f t="shared" si="154"/>
        <v/>
      </c>
      <c r="K862" s="755">
        <f t="shared" si="144"/>
        <v>0</v>
      </c>
      <c r="Q862" s="714">
        <f t="shared" si="145"/>
        <v>0</v>
      </c>
      <c r="S862" s="599">
        <f t="shared" si="146"/>
        <v>0</v>
      </c>
      <c r="T862" s="599">
        <f t="shared" si="147"/>
        <v>0</v>
      </c>
      <c r="U862" s="599">
        <f t="shared" si="148"/>
        <v>0</v>
      </c>
      <c r="V862" s="599">
        <f t="shared" si="149"/>
        <v>0</v>
      </c>
      <c r="W862" s="599">
        <f t="shared" si="150"/>
        <v>0</v>
      </c>
      <c r="X862" s="599">
        <f t="shared" si="151"/>
        <v>0</v>
      </c>
      <c r="Y862" s="599">
        <f t="shared" si="152"/>
        <v>0</v>
      </c>
      <c r="Z862" s="599">
        <f t="shared" si="153"/>
        <v>0</v>
      </c>
    </row>
    <row r="863" spans="1:26">
      <c r="A863" s="752" t="str">
        <f t="shared" si="154"/>
        <v/>
      </c>
      <c r="K863" s="755">
        <f t="shared" si="144"/>
        <v>0</v>
      </c>
      <c r="Q863" s="714">
        <f t="shared" si="145"/>
        <v>0</v>
      </c>
      <c r="S863" s="599">
        <f t="shared" si="146"/>
        <v>0</v>
      </c>
      <c r="T863" s="599">
        <f t="shared" si="147"/>
        <v>0</v>
      </c>
      <c r="U863" s="599">
        <f t="shared" si="148"/>
        <v>0</v>
      </c>
      <c r="V863" s="599">
        <f t="shared" si="149"/>
        <v>0</v>
      </c>
      <c r="W863" s="599">
        <f t="shared" si="150"/>
        <v>0</v>
      </c>
      <c r="X863" s="599">
        <f t="shared" si="151"/>
        <v>0</v>
      </c>
      <c r="Y863" s="599">
        <f t="shared" si="152"/>
        <v>0</v>
      </c>
      <c r="Z863" s="599">
        <f t="shared" si="153"/>
        <v>0</v>
      </c>
    </row>
    <row r="864" spans="1:26">
      <c r="A864" s="752" t="str">
        <f t="shared" si="154"/>
        <v/>
      </c>
      <c r="K864" s="755">
        <f t="shared" si="144"/>
        <v>0</v>
      </c>
      <c r="Q864" s="714">
        <f t="shared" si="145"/>
        <v>0</v>
      </c>
      <c r="S864" s="599">
        <f t="shared" si="146"/>
        <v>0</v>
      </c>
      <c r="T864" s="599">
        <f t="shared" si="147"/>
        <v>0</v>
      </c>
      <c r="U864" s="599">
        <f t="shared" si="148"/>
        <v>0</v>
      </c>
      <c r="V864" s="599">
        <f t="shared" si="149"/>
        <v>0</v>
      </c>
      <c r="W864" s="599">
        <f t="shared" si="150"/>
        <v>0</v>
      </c>
      <c r="X864" s="599">
        <f t="shared" si="151"/>
        <v>0</v>
      </c>
      <c r="Y864" s="599">
        <f t="shared" si="152"/>
        <v>0</v>
      </c>
      <c r="Z864" s="599">
        <f t="shared" si="153"/>
        <v>0</v>
      </c>
    </row>
    <row r="865" spans="1:26">
      <c r="A865" s="752" t="str">
        <f t="shared" si="154"/>
        <v/>
      </c>
      <c r="K865" s="755">
        <f t="shared" si="144"/>
        <v>0</v>
      </c>
      <c r="Q865" s="714">
        <f t="shared" si="145"/>
        <v>0</v>
      </c>
      <c r="S865" s="599">
        <f t="shared" si="146"/>
        <v>0</v>
      </c>
      <c r="T865" s="599">
        <f t="shared" si="147"/>
        <v>0</v>
      </c>
      <c r="U865" s="599">
        <f t="shared" si="148"/>
        <v>0</v>
      </c>
      <c r="V865" s="599">
        <f t="shared" si="149"/>
        <v>0</v>
      </c>
      <c r="W865" s="599">
        <f t="shared" si="150"/>
        <v>0</v>
      </c>
      <c r="X865" s="599">
        <f t="shared" si="151"/>
        <v>0</v>
      </c>
      <c r="Y865" s="599">
        <f t="shared" si="152"/>
        <v>0</v>
      </c>
      <c r="Z865" s="599">
        <f t="shared" si="153"/>
        <v>0</v>
      </c>
    </row>
    <row r="866" spans="1:26">
      <c r="A866" s="752" t="str">
        <f t="shared" si="154"/>
        <v/>
      </c>
      <c r="K866" s="755">
        <f t="shared" si="144"/>
        <v>0</v>
      </c>
      <c r="Q866" s="714">
        <f t="shared" si="145"/>
        <v>0</v>
      </c>
      <c r="S866" s="599">
        <f t="shared" si="146"/>
        <v>0</v>
      </c>
      <c r="T866" s="599">
        <f t="shared" si="147"/>
        <v>0</v>
      </c>
      <c r="U866" s="599">
        <f t="shared" si="148"/>
        <v>0</v>
      </c>
      <c r="V866" s="599">
        <f t="shared" si="149"/>
        <v>0</v>
      </c>
      <c r="W866" s="599">
        <f t="shared" si="150"/>
        <v>0</v>
      </c>
      <c r="X866" s="599">
        <f t="shared" si="151"/>
        <v>0</v>
      </c>
      <c r="Y866" s="599">
        <f t="shared" si="152"/>
        <v>0</v>
      </c>
      <c r="Z866" s="599">
        <f t="shared" si="153"/>
        <v>0</v>
      </c>
    </row>
    <row r="867" spans="1:26">
      <c r="A867" s="752" t="str">
        <f t="shared" si="154"/>
        <v/>
      </c>
      <c r="K867" s="755">
        <f t="shared" si="144"/>
        <v>0</v>
      </c>
      <c r="Q867" s="714">
        <f t="shared" si="145"/>
        <v>0</v>
      </c>
      <c r="S867" s="599">
        <f t="shared" si="146"/>
        <v>0</v>
      </c>
      <c r="T867" s="599">
        <f t="shared" si="147"/>
        <v>0</v>
      </c>
      <c r="U867" s="599">
        <f t="shared" si="148"/>
        <v>0</v>
      </c>
      <c r="V867" s="599">
        <f t="shared" si="149"/>
        <v>0</v>
      </c>
      <c r="W867" s="599">
        <f t="shared" si="150"/>
        <v>0</v>
      </c>
      <c r="X867" s="599">
        <f t="shared" si="151"/>
        <v>0</v>
      </c>
      <c r="Y867" s="599">
        <f t="shared" si="152"/>
        <v>0</v>
      </c>
      <c r="Z867" s="599">
        <f t="shared" si="153"/>
        <v>0</v>
      </c>
    </row>
    <row r="868" spans="1:26">
      <c r="A868" s="752" t="str">
        <f t="shared" si="154"/>
        <v/>
      </c>
      <c r="K868" s="755">
        <f t="shared" si="144"/>
        <v>0</v>
      </c>
      <c r="Q868" s="714">
        <f t="shared" si="145"/>
        <v>0</v>
      </c>
      <c r="S868" s="599">
        <f t="shared" si="146"/>
        <v>0</v>
      </c>
      <c r="T868" s="599">
        <f t="shared" si="147"/>
        <v>0</v>
      </c>
      <c r="U868" s="599">
        <f t="shared" si="148"/>
        <v>0</v>
      </c>
      <c r="V868" s="599">
        <f t="shared" si="149"/>
        <v>0</v>
      </c>
      <c r="W868" s="599">
        <f t="shared" si="150"/>
        <v>0</v>
      </c>
      <c r="X868" s="599">
        <f t="shared" si="151"/>
        <v>0</v>
      </c>
      <c r="Y868" s="599">
        <f t="shared" si="152"/>
        <v>0</v>
      </c>
      <c r="Z868" s="599">
        <f t="shared" si="153"/>
        <v>0</v>
      </c>
    </row>
    <row r="869" spans="1:26">
      <c r="A869" s="752" t="str">
        <f t="shared" si="154"/>
        <v/>
      </c>
      <c r="K869" s="755">
        <f t="shared" si="144"/>
        <v>0</v>
      </c>
      <c r="Q869" s="714">
        <f t="shared" si="145"/>
        <v>0</v>
      </c>
      <c r="S869" s="599">
        <f t="shared" si="146"/>
        <v>0</v>
      </c>
      <c r="T869" s="599">
        <f t="shared" si="147"/>
        <v>0</v>
      </c>
      <c r="U869" s="599">
        <f t="shared" si="148"/>
        <v>0</v>
      </c>
      <c r="V869" s="599">
        <f t="shared" si="149"/>
        <v>0</v>
      </c>
      <c r="W869" s="599">
        <f t="shared" si="150"/>
        <v>0</v>
      </c>
      <c r="X869" s="599">
        <f t="shared" si="151"/>
        <v>0</v>
      </c>
      <c r="Y869" s="599">
        <f t="shared" si="152"/>
        <v>0</v>
      </c>
      <c r="Z869" s="599">
        <f t="shared" si="153"/>
        <v>0</v>
      </c>
    </row>
    <row r="870" spans="1:26">
      <c r="A870" s="752" t="str">
        <f t="shared" si="154"/>
        <v/>
      </c>
      <c r="K870" s="755">
        <f t="shared" si="144"/>
        <v>0</v>
      </c>
      <c r="Q870" s="714">
        <f t="shared" si="145"/>
        <v>0</v>
      </c>
      <c r="S870" s="599">
        <f t="shared" si="146"/>
        <v>0</v>
      </c>
      <c r="T870" s="599">
        <f t="shared" si="147"/>
        <v>0</v>
      </c>
      <c r="U870" s="599">
        <f t="shared" si="148"/>
        <v>0</v>
      </c>
      <c r="V870" s="599">
        <f t="shared" si="149"/>
        <v>0</v>
      </c>
      <c r="W870" s="599">
        <f t="shared" si="150"/>
        <v>0</v>
      </c>
      <c r="X870" s="599">
        <f t="shared" si="151"/>
        <v>0</v>
      </c>
      <c r="Y870" s="599">
        <f t="shared" si="152"/>
        <v>0</v>
      </c>
      <c r="Z870" s="599">
        <f t="shared" si="153"/>
        <v>0</v>
      </c>
    </row>
    <row r="871" spans="1:26">
      <c r="A871" s="752" t="str">
        <f t="shared" si="154"/>
        <v/>
      </c>
      <c r="K871" s="755">
        <f t="shared" si="144"/>
        <v>0</v>
      </c>
      <c r="Q871" s="714">
        <f t="shared" si="145"/>
        <v>0</v>
      </c>
      <c r="S871" s="599">
        <f t="shared" si="146"/>
        <v>0</v>
      </c>
      <c r="T871" s="599">
        <f t="shared" si="147"/>
        <v>0</v>
      </c>
      <c r="U871" s="599">
        <f t="shared" si="148"/>
        <v>0</v>
      </c>
      <c r="V871" s="599">
        <f t="shared" si="149"/>
        <v>0</v>
      </c>
      <c r="W871" s="599">
        <f t="shared" si="150"/>
        <v>0</v>
      </c>
      <c r="X871" s="599">
        <f t="shared" si="151"/>
        <v>0</v>
      </c>
      <c r="Y871" s="599">
        <f t="shared" si="152"/>
        <v>0</v>
      </c>
      <c r="Z871" s="599">
        <f t="shared" si="153"/>
        <v>0</v>
      </c>
    </row>
    <row r="872" spans="1:26">
      <c r="A872" s="752" t="str">
        <f t="shared" si="154"/>
        <v/>
      </c>
      <c r="K872" s="755">
        <f t="shared" si="144"/>
        <v>0</v>
      </c>
      <c r="Q872" s="714">
        <f t="shared" si="145"/>
        <v>0</v>
      </c>
      <c r="S872" s="599">
        <f t="shared" si="146"/>
        <v>0</v>
      </c>
      <c r="T872" s="599">
        <f t="shared" si="147"/>
        <v>0</v>
      </c>
      <c r="U872" s="599">
        <f t="shared" si="148"/>
        <v>0</v>
      </c>
      <c r="V872" s="599">
        <f t="shared" si="149"/>
        <v>0</v>
      </c>
      <c r="W872" s="599">
        <f t="shared" si="150"/>
        <v>0</v>
      </c>
      <c r="X872" s="599">
        <f t="shared" si="151"/>
        <v>0</v>
      </c>
      <c r="Y872" s="599">
        <f t="shared" si="152"/>
        <v>0</v>
      </c>
      <c r="Z872" s="599">
        <f t="shared" si="153"/>
        <v>0</v>
      </c>
    </row>
    <row r="873" spans="1:26">
      <c r="A873" s="752" t="str">
        <f t="shared" si="154"/>
        <v/>
      </c>
      <c r="K873" s="755">
        <f t="shared" si="144"/>
        <v>0</v>
      </c>
      <c r="Q873" s="714">
        <f t="shared" si="145"/>
        <v>0</v>
      </c>
      <c r="S873" s="599">
        <f t="shared" si="146"/>
        <v>0</v>
      </c>
      <c r="T873" s="599">
        <f t="shared" si="147"/>
        <v>0</v>
      </c>
      <c r="U873" s="599">
        <f t="shared" si="148"/>
        <v>0</v>
      </c>
      <c r="V873" s="599">
        <f t="shared" si="149"/>
        <v>0</v>
      </c>
      <c r="W873" s="599">
        <f t="shared" si="150"/>
        <v>0</v>
      </c>
      <c r="X873" s="599">
        <f t="shared" si="151"/>
        <v>0</v>
      </c>
      <c r="Y873" s="599">
        <f t="shared" si="152"/>
        <v>0</v>
      </c>
      <c r="Z873" s="599">
        <f t="shared" si="153"/>
        <v>0</v>
      </c>
    </row>
    <row r="874" spans="1:26">
      <c r="A874" s="752" t="str">
        <f t="shared" si="154"/>
        <v/>
      </c>
      <c r="K874" s="755">
        <f t="shared" si="144"/>
        <v>0</v>
      </c>
      <c r="Q874" s="714">
        <f t="shared" si="145"/>
        <v>0</v>
      </c>
      <c r="S874" s="599">
        <f t="shared" si="146"/>
        <v>0</v>
      </c>
      <c r="T874" s="599">
        <f t="shared" si="147"/>
        <v>0</v>
      </c>
      <c r="U874" s="599">
        <f t="shared" si="148"/>
        <v>0</v>
      </c>
      <c r="V874" s="599">
        <f t="shared" si="149"/>
        <v>0</v>
      </c>
      <c r="W874" s="599">
        <f t="shared" si="150"/>
        <v>0</v>
      </c>
      <c r="X874" s="599">
        <f t="shared" si="151"/>
        <v>0</v>
      </c>
      <c r="Y874" s="599">
        <f t="shared" si="152"/>
        <v>0</v>
      </c>
      <c r="Z874" s="599">
        <f t="shared" si="153"/>
        <v>0</v>
      </c>
    </row>
    <row r="875" spans="1:26">
      <c r="A875" s="752" t="str">
        <f t="shared" si="154"/>
        <v/>
      </c>
      <c r="K875" s="755">
        <f t="shared" si="144"/>
        <v>0</v>
      </c>
      <c r="Q875" s="714">
        <f t="shared" si="145"/>
        <v>0</v>
      </c>
      <c r="S875" s="599">
        <f t="shared" si="146"/>
        <v>0</v>
      </c>
      <c r="T875" s="599">
        <f t="shared" si="147"/>
        <v>0</v>
      </c>
      <c r="U875" s="599">
        <f t="shared" si="148"/>
        <v>0</v>
      </c>
      <c r="V875" s="599">
        <f t="shared" si="149"/>
        <v>0</v>
      </c>
      <c r="W875" s="599">
        <f t="shared" si="150"/>
        <v>0</v>
      </c>
      <c r="X875" s="599">
        <f t="shared" si="151"/>
        <v>0</v>
      </c>
      <c r="Y875" s="599">
        <f t="shared" si="152"/>
        <v>0</v>
      </c>
      <c r="Z875" s="599">
        <f t="shared" si="153"/>
        <v>0</v>
      </c>
    </row>
    <row r="876" spans="1:26">
      <c r="A876" s="752" t="str">
        <f t="shared" si="154"/>
        <v/>
      </c>
      <c r="K876" s="755">
        <f t="shared" si="144"/>
        <v>0</v>
      </c>
      <c r="Q876" s="714">
        <f t="shared" si="145"/>
        <v>0</v>
      </c>
      <c r="S876" s="599">
        <f t="shared" si="146"/>
        <v>0</v>
      </c>
      <c r="T876" s="599">
        <f t="shared" si="147"/>
        <v>0</v>
      </c>
      <c r="U876" s="599">
        <f t="shared" si="148"/>
        <v>0</v>
      </c>
      <c r="V876" s="599">
        <f t="shared" si="149"/>
        <v>0</v>
      </c>
      <c r="W876" s="599">
        <f t="shared" si="150"/>
        <v>0</v>
      </c>
      <c r="X876" s="599">
        <f t="shared" si="151"/>
        <v>0</v>
      </c>
      <c r="Y876" s="599">
        <f t="shared" si="152"/>
        <v>0</v>
      </c>
      <c r="Z876" s="599">
        <f t="shared" si="153"/>
        <v>0</v>
      </c>
    </row>
    <row r="877" spans="1:26">
      <c r="A877" s="752" t="str">
        <f t="shared" si="154"/>
        <v/>
      </c>
      <c r="K877" s="755">
        <f t="shared" si="144"/>
        <v>0</v>
      </c>
      <c r="Q877" s="714">
        <f t="shared" si="145"/>
        <v>0</v>
      </c>
      <c r="S877" s="599">
        <f t="shared" si="146"/>
        <v>0</v>
      </c>
      <c r="T877" s="599">
        <f t="shared" si="147"/>
        <v>0</v>
      </c>
      <c r="U877" s="599">
        <f t="shared" si="148"/>
        <v>0</v>
      </c>
      <c r="V877" s="599">
        <f t="shared" si="149"/>
        <v>0</v>
      </c>
      <c r="W877" s="599">
        <f t="shared" si="150"/>
        <v>0</v>
      </c>
      <c r="X877" s="599">
        <f t="shared" si="151"/>
        <v>0</v>
      </c>
      <c r="Y877" s="599">
        <f t="shared" si="152"/>
        <v>0</v>
      </c>
      <c r="Z877" s="599">
        <f t="shared" si="153"/>
        <v>0</v>
      </c>
    </row>
    <row r="878" spans="1:26">
      <c r="A878" s="752" t="str">
        <f t="shared" si="154"/>
        <v/>
      </c>
      <c r="K878" s="755">
        <f t="shared" si="144"/>
        <v>0</v>
      </c>
      <c r="Q878" s="714">
        <f t="shared" si="145"/>
        <v>0</v>
      </c>
      <c r="S878" s="599">
        <f t="shared" si="146"/>
        <v>0</v>
      </c>
      <c r="T878" s="599">
        <f t="shared" si="147"/>
        <v>0</v>
      </c>
      <c r="U878" s="599">
        <f t="shared" si="148"/>
        <v>0</v>
      </c>
      <c r="V878" s="599">
        <f t="shared" si="149"/>
        <v>0</v>
      </c>
      <c r="W878" s="599">
        <f t="shared" si="150"/>
        <v>0</v>
      </c>
      <c r="X878" s="599">
        <f t="shared" si="151"/>
        <v>0</v>
      </c>
      <c r="Y878" s="599">
        <f t="shared" si="152"/>
        <v>0</v>
      </c>
      <c r="Z878" s="599">
        <f t="shared" si="153"/>
        <v>0</v>
      </c>
    </row>
    <row r="879" spans="1:26">
      <c r="A879" s="752" t="str">
        <f t="shared" si="154"/>
        <v/>
      </c>
      <c r="K879" s="755">
        <f t="shared" si="144"/>
        <v>0</v>
      </c>
      <c r="Q879" s="714">
        <f t="shared" si="145"/>
        <v>0</v>
      </c>
      <c r="S879" s="599">
        <f t="shared" si="146"/>
        <v>0</v>
      </c>
      <c r="T879" s="599">
        <f t="shared" si="147"/>
        <v>0</v>
      </c>
      <c r="U879" s="599">
        <f t="shared" si="148"/>
        <v>0</v>
      </c>
      <c r="V879" s="599">
        <f t="shared" si="149"/>
        <v>0</v>
      </c>
      <c r="W879" s="599">
        <f t="shared" si="150"/>
        <v>0</v>
      </c>
      <c r="X879" s="599">
        <f t="shared" si="151"/>
        <v>0</v>
      </c>
      <c r="Y879" s="599">
        <f t="shared" si="152"/>
        <v>0</v>
      </c>
      <c r="Z879" s="599">
        <f t="shared" si="153"/>
        <v>0</v>
      </c>
    </row>
    <row r="880" spans="1:26">
      <c r="A880" s="752" t="str">
        <f t="shared" si="154"/>
        <v/>
      </c>
      <c r="K880" s="755">
        <f t="shared" si="144"/>
        <v>0</v>
      </c>
      <c r="Q880" s="714">
        <f t="shared" si="145"/>
        <v>0</v>
      </c>
      <c r="S880" s="599">
        <f t="shared" si="146"/>
        <v>0</v>
      </c>
      <c r="T880" s="599">
        <f t="shared" si="147"/>
        <v>0</v>
      </c>
      <c r="U880" s="599">
        <f t="shared" si="148"/>
        <v>0</v>
      </c>
      <c r="V880" s="599">
        <f t="shared" si="149"/>
        <v>0</v>
      </c>
      <c r="W880" s="599">
        <f t="shared" si="150"/>
        <v>0</v>
      </c>
      <c r="X880" s="599">
        <f t="shared" si="151"/>
        <v>0</v>
      </c>
      <c r="Y880" s="599">
        <f t="shared" si="152"/>
        <v>0</v>
      </c>
      <c r="Z880" s="599">
        <f t="shared" si="153"/>
        <v>0</v>
      </c>
    </row>
    <row r="881" spans="1:26">
      <c r="A881" s="752" t="str">
        <f t="shared" si="154"/>
        <v/>
      </c>
      <c r="K881" s="755">
        <f t="shared" si="144"/>
        <v>0</v>
      </c>
      <c r="Q881" s="714">
        <f t="shared" si="145"/>
        <v>0</v>
      </c>
      <c r="S881" s="599">
        <f t="shared" si="146"/>
        <v>0</v>
      </c>
      <c r="T881" s="599">
        <f t="shared" si="147"/>
        <v>0</v>
      </c>
      <c r="U881" s="599">
        <f t="shared" si="148"/>
        <v>0</v>
      </c>
      <c r="V881" s="599">
        <f t="shared" si="149"/>
        <v>0</v>
      </c>
      <c r="W881" s="599">
        <f t="shared" si="150"/>
        <v>0</v>
      </c>
      <c r="X881" s="599">
        <f t="shared" si="151"/>
        <v>0</v>
      </c>
      <c r="Y881" s="599">
        <f t="shared" si="152"/>
        <v>0</v>
      </c>
      <c r="Z881" s="599">
        <f t="shared" si="153"/>
        <v>0</v>
      </c>
    </row>
    <row r="882" spans="1:26">
      <c r="A882" s="752" t="str">
        <f t="shared" si="154"/>
        <v/>
      </c>
      <c r="K882" s="755">
        <f t="shared" si="144"/>
        <v>0</v>
      </c>
      <c r="Q882" s="714">
        <f t="shared" si="145"/>
        <v>0</v>
      </c>
      <c r="S882" s="599">
        <f t="shared" si="146"/>
        <v>0</v>
      </c>
      <c r="T882" s="599">
        <f t="shared" si="147"/>
        <v>0</v>
      </c>
      <c r="U882" s="599">
        <f t="shared" si="148"/>
        <v>0</v>
      </c>
      <c r="V882" s="599">
        <f t="shared" si="149"/>
        <v>0</v>
      </c>
      <c r="W882" s="599">
        <f t="shared" si="150"/>
        <v>0</v>
      </c>
      <c r="X882" s="599">
        <f t="shared" si="151"/>
        <v>0</v>
      </c>
      <c r="Y882" s="599">
        <f t="shared" si="152"/>
        <v>0</v>
      </c>
      <c r="Z882" s="599">
        <f t="shared" si="153"/>
        <v>0</v>
      </c>
    </row>
    <row r="883" spans="1:26">
      <c r="A883" s="752" t="str">
        <f t="shared" si="154"/>
        <v/>
      </c>
      <c r="K883" s="755">
        <f t="shared" si="144"/>
        <v>0</v>
      </c>
      <c r="Q883" s="714">
        <f t="shared" si="145"/>
        <v>0</v>
      </c>
      <c r="S883" s="599">
        <f t="shared" si="146"/>
        <v>0</v>
      </c>
      <c r="T883" s="599">
        <f t="shared" si="147"/>
        <v>0</v>
      </c>
      <c r="U883" s="599">
        <f t="shared" si="148"/>
        <v>0</v>
      </c>
      <c r="V883" s="599">
        <f t="shared" si="149"/>
        <v>0</v>
      </c>
      <c r="W883" s="599">
        <f t="shared" si="150"/>
        <v>0</v>
      </c>
      <c r="X883" s="599">
        <f t="shared" si="151"/>
        <v>0</v>
      </c>
      <c r="Y883" s="599">
        <f t="shared" si="152"/>
        <v>0</v>
      </c>
      <c r="Z883" s="599">
        <f t="shared" si="153"/>
        <v>0</v>
      </c>
    </row>
    <row r="884" spans="1:26">
      <c r="A884" s="752" t="str">
        <f t="shared" si="154"/>
        <v/>
      </c>
      <c r="K884" s="755">
        <f t="shared" si="144"/>
        <v>0</v>
      </c>
      <c r="Q884" s="714">
        <f t="shared" si="145"/>
        <v>0</v>
      </c>
      <c r="S884" s="599">
        <f t="shared" si="146"/>
        <v>0</v>
      </c>
      <c r="T884" s="599">
        <f t="shared" si="147"/>
        <v>0</v>
      </c>
      <c r="U884" s="599">
        <f t="shared" si="148"/>
        <v>0</v>
      </c>
      <c r="V884" s="599">
        <f t="shared" si="149"/>
        <v>0</v>
      </c>
      <c r="W884" s="599">
        <f t="shared" si="150"/>
        <v>0</v>
      </c>
      <c r="X884" s="599">
        <f t="shared" si="151"/>
        <v>0</v>
      </c>
      <c r="Y884" s="599">
        <f t="shared" si="152"/>
        <v>0</v>
      </c>
      <c r="Z884" s="599">
        <f t="shared" si="153"/>
        <v>0</v>
      </c>
    </row>
    <row r="885" spans="1:26">
      <c r="A885" s="752" t="str">
        <f t="shared" si="154"/>
        <v/>
      </c>
      <c r="K885" s="755">
        <f t="shared" si="144"/>
        <v>0</v>
      </c>
      <c r="Q885" s="714">
        <f t="shared" si="145"/>
        <v>0</v>
      </c>
      <c r="S885" s="599">
        <f t="shared" si="146"/>
        <v>0</v>
      </c>
      <c r="T885" s="599">
        <f t="shared" si="147"/>
        <v>0</v>
      </c>
      <c r="U885" s="599">
        <f t="shared" si="148"/>
        <v>0</v>
      </c>
      <c r="V885" s="599">
        <f t="shared" si="149"/>
        <v>0</v>
      </c>
      <c r="W885" s="599">
        <f t="shared" si="150"/>
        <v>0</v>
      </c>
      <c r="X885" s="599">
        <f t="shared" si="151"/>
        <v>0</v>
      </c>
      <c r="Y885" s="599">
        <f t="shared" si="152"/>
        <v>0</v>
      </c>
      <c r="Z885" s="599">
        <f t="shared" si="153"/>
        <v>0</v>
      </c>
    </row>
    <row r="886" spans="1:26">
      <c r="A886" s="752" t="str">
        <f t="shared" si="154"/>
        <v/>
      </c>
      <c r="K886" s="755">
        <f t="shared" si="144"/>
        <v>0</v>
      </c>
      <c r="Q886" s="714">
        <f t="shared" si="145"/>
        <v>0</v>
      </c>
      <c r="S886" s="599">
        <f t="shared" si="146"/>
        <v>0</v>
      </c>
      <c r="T886" s="599">
        <f t="shared" si="147"/>
        <v>0</v>
      </c>
      <c r="U886" s="599">
        <f t="shared" si="148"/>
        <v>0</v>
      </c>
      <c r="V886" s="599">
        <f t="shared" si="149"/>
        <v>0</v>
      </c>
      <c r="W886" s="599">
        <f t="shared" si="150"/>
        <v>0</v>
      </c>
      <c r="X886" s="599">
        <f t="shared" si="151"/>
        <v>0</v>
      </c>
      <c r="Y886" s="599">
        <f t="shared" si="152"/>
        <v>0</v>
      </c>
      <c r="Z886" s="599">
        <f t="shared" si="153"/>
        <v>0</v>
      </c>
    </row>
    <row r="887" spans="1:26">
      <c r="A887" s="752" t="str">
        <f t="shared" si="154"/>
        <v/>
      </c>
      <c r="K887" s="755">
        <f t="shared" si="144"/>
        <v>0</v>
      </c>
      <c r="Q887" s="714">
        <f t="shared" si="145"/>
        <v>0</v>
      </c>
      <c r="S887" s="599">
        <f t="shared" si="146"/>
        <v>0</v>
      </c>
      <c r="T887" s="599">
        <f t="shared" si="147"/>
        <v>0</v>
      </c>
      <c r="U887" s="599">
        <f t="shared" si="148"/>
        <v>0</v>
      </c>
      <c r="V887" s="599">
        <f t="shared" si="149"/>
        <v>0</v>
      </c>
      <c r="W887" s="599">
        <f t="shared" si="150"/>
        <v>0</v>
      </c>
      <c r="X887" s="599">
        <f t="shared" si="151"/>
        <v>0</v>
      </c>
      <c r="Y887" s="599">
        <f t="shared" si="152"/>
        <v>0</v>
      </c>
      <c r="Z887" s="599">
        <f t="shared" si="153"/>
        <v>0</v>
      </c>
    </row>
    <row r="888" spans="1:26">
      <c r="A888" s="752" t="str">
        <f t="shared" si="154"/>
        <v/>
      </c>
      <c r="K888" s="755">
        <f t="shared" si="144"/>
        <v>0</v>
      </c>
      <c r="Q888" s="714">
        <f t="shared" si="145"/>
        <v>0</v>
      </c>
      <c r="S888" s="599">
        <f t="shared" si="146"/>
        <v>0</v>
      </c>
      <c r="T888" s="599">
        <f t="shared" si="147"/>
        <v>0</v>
      </c>
      <c r="U888" s="599">
        <f t="shared" si="148"/>
        <v>0</v>
      </c>
      <c r="V888" s="599">
        <f t="shared" si="149"/>
        <v>0</v>
      </c>
      <c r="W888" s="599">
        <f t="shared" si="150"/>
        <v>0</v>
      </c>
      <c r="X888" s="599">
        <f t="shared" si="151"/>
        <v>0</v>
      </c>
      <c r="Y888" s="599">
        <f t="shared" si="152"/>
        <v>0</v>
      </c>
      <c r="Z888" s="599">
        <f t="shared" si="153"/>
        <v>0</v>
      </c>
    </row>
    <row r="889" spans="1:26">
      <c r="A889" s="752" t="str">
        <f t="shared" si="154"/>
        <v/>
      </c>
      <c r="K889" s="755">
        <f t="shared" si="144"/>
        <v>0</v>
      </c>
      <c r="Q889" s="714">
        <f t="shared" si="145"/>
        <v>0</v>
      </c>
      <c r="S889" s="599">
        <f t="shared" si="146"/>
        <v>0</v>
      </c>
      <c r="T889" s="599">
        <f t="shared" si="147"/>
        <v>0</v>
      </c>
      <c r="U889" s="599">
        <f t="shared" si="148"/>
        <v>0</v>
      </c>
      <c r="V889" s="599">
        <f t="shared" si="149"/>
        <v>0</v>
      </c>
      <c r="W889" s="599">
        <f t="shared" si="150"/>
        <v>0</v>
      </c>
      <c r="X889" s="599">
        <f t="shared" si="151"/>
        <v>0</v>
      </c>
      <c r="Y889" s="599">
        <f t="shared" si="152"/>
        <v>0</v>
      </c>
      <c r="Z889" s="599">
        <f t="shared" si="153"/>
        <v>0</v>
      </c>
    </row>
    <row r="890" spans="1:26">
      <c r="A890" s="752" t="str">
        <f t="shared" si="154"/>
        <v/>
      </c>
      <c r="K890" s="755">
        <f t="shared" si="144"/>
        <v>0</v>
      </c>
      <c r="Q890" s="714">
        <f t="shared" si="145"/>
        <v>0</v>
      </c>
      <c r="S890" s="599">
        <f t="shared" si="146"/>
        <v>0</v>
      </c>
      <c r="T890" s="599">
        <f t="shared" si="147"/>
        <v>0</v>
      </c>
      <c r="U890" s="599">
        <f t="shared" si="148"/>
        <v>0</v>
      </c>
      <c r="V890" s="599">
        <f t="shared" si="149"/>
        <v>0</v>
      </c>
      <c r="W890" s="599">
        <f t="shared" si="150"/>
        <v>0</v>
      </c>
      <c r="X890" s="599">
        <f t="shared" si="151"/>
        <v>0</v>
      </c>
      <c r="Y890" s="599">
        <f t="shared" si="152"/>
        <v>0</v>
      </c>
      <c r="Z890" s="599">
        <f t="shared" si="153"/>
        <v>0</v>
      </c>
    </row>
    <row r="891" spans="1:26">
      <c r="A891" s="752" t="str">
        <f t="shared" si="154"/>
        <v/>
      </c>
      <c r="K891" s="755">
        <f t="shared" si="144"/>
        <v>0</v>
      </c>
      <c r="Q891" s="714">
        <f t="shared" si="145"/>
        <v>0</v>
      </c>
      <c r="S891" s="599">
        <f t="shared" si="146"/>
        <v>0</v>
      </c>
      <c r="T891" s="599">
        <f t="shared" si="147"/>
        <v>0</v>
      </c>
      <c r="U891" s="599">
        <f t="shared" si="148"/>
        <v>0</v>
      </c>
      <c r="V891" s="599">
        <f t="shared" si="149"/>
        <v>0</v>
      </c>
      <c r="W891" s="599">
        <f t="shared" si="150"/>
        <v>0</v>
      </c>
      <c r="X891" s="599">
        <f t="shared" si="151"/>
        <v>0</v>
      </c>
      <c r="Y891" s="599">
        <f t="shared" si="152"/>
        <v>0</v>
      </c>
      <c r="Z891" s="599">
        <f t="shared" si="153"/>
        <v>0</v>
      </c>
    </row>
    <row r="892" spans="1:26">
      <c r="A892" s="752" t="str">
        <f t="shared" si="154"/>
        <v/>
      </c>
      <c r="K892" s="755">
        <f t="shared" si="144"/>
        <v>0</v>
      </c>
      <c r="Q892" s="714">
        <f t="shared" si="145"/>
        <v>0</v>
      </c>
      <c r="S892" s="599">
        <f t="shared" si="146"/>
        <v>0</v>
      </c>
      <c r="T892" s="599">
        <f t="shared" si="147"/>
        <v>0</v>
      </c>
      <c r="U892" s="599">
        <f t="shared" si="148"/>
        <v>0</v>
      </c>
      <c r="V892" s="599">
        <f t="shared" si="149"/>
        <v>0</v>
      </c>
      <c r="W892" s="599">
        <f t="shared" si="150"/>
        <v>0</v>
      </c>
      <c r="X892" s="599">
        <f t="shared" si="151"/>
        <v>0</v>
      </c>
      <c r="Y892" s="599">
        <f t="shared" si="152"/>
        <v>0</v>
      </c>
      <c r="Z892" s="599">
        <f t="shared" si="153"/>
        <v>0</v>
      </c>
    </row>
    <row r="893" spans="1:26">
      <c r="A893" s="752" t="str">
        <f t="shared" si="154"/>
        <v/>
      </c>
      <c r="K893" s="755">
        <f t="shared" si="144"/>
        <v>0</v>
      </c>
      <c r="Q893" s="714">
        <f t="shared" si="145"/>
        <v>0</v>
      </c>
      <c r="S893" s="599">
        <f t="shared" si="146"/>
        <v>0</v>
      </c>
      <c r="T893" s="599">
        <f t="shared" si="147"/>
        <v>0</v>
      </c>
      <c r="U893" s="599">
        <f t="shared" si="148"/>
        <v>0</v>
      </c>
      <c r="V893" s="599">
        <f t="shared" si="149"/>
        <v>0</v>
      </c>
      <c r="W893" s="599">
        <f t="shared" si="150"/>
        <v>0</v>
      </c>
      <c r="X893" s="599">
        <f t="shared" si="151"/>
        <v>0</v>
      </c>
      <c r="Y893" s="599">
        <f t="shared" si="152"/>
        <v>0</v>
      </c>
      <c r="Z893" s="599">
        <f t="shared" si="153"/>
        <v>0</v>
      </c>
    </row>
    <row r="894" spans="1:26">
      <c r="A894" s="752" t="str">
        <f t="shared" si="154"/>
        <v/>
      </c>
      <c r="K894" s="755">
        <f t="shared" si="144"/>
        <v>0</v>
      </c>
      <c r="Q894" s="714">
        <f t="shared" si="145"/>
        <v>0</v>
      </c>
      <c r="S894" s="599">
        <f t="shared" si="146"/>
        <v>0</v>
      </c>
      <c r="T894" s="599">
        <f t="shared" si="147"/>
        <v>0</v>
      </c>
      <c r="U894" s="599">
        <f t="shared" si="148"/>
        <v>0</v>
      </c>
      <c r="V894" s="599">
        <f t="shared" si="149"/>
        <v>0</v>
      </c>
      <c r="W894" s="599">
        <f t="shared" si="150"/>
        <v>0</v>
      </c>
      <c r="X894" s="599">
        <f t="shared" si="151"/>
        <v>0</v>
      </c>
      <c r="Y894" s="599">
        <f t="shared" si="152"/>
        <v>0</v>
      </c>
      <c r="Z894" s="599">
        <f t="shared" si="153"/>
        <v>0</v>
      </c>
    </row>
    <row r="895" spans="1:26">
      <c r="A895" s="752" t="str">
        <f t="shared" si="154"/>
        <v/>
      </c>
      <c r="K895" s="755">
        <f t="shared" si="144"/>
        <v>0</v>
      </c>
      <c r="Q895" s="714">
        <f t="shared" si="145"/>
        <v>0</v>
      </c>
      <c r="S895" s="599">
        <f t="shared" si="146"/>
        <v>0</v>
      </c>
      <c r="T895" s="599">
        <f t="shared" si="147"/>
        <v>0</v>
      </c>
      <c r="U895" s="599">
        <f t="shared" si="148"/>
        <v>0</v>
      </c>
      <c r="V895" s="599">
        <f t="shared" si="149"/>
        <v>0</v>
      </c>
      <c r="W895" s="599">
        <f t="shared" si="150"/>
        <v>0</v>
      </c>
      <c r="X895" s="599">
        <f t="shared" si="151"/>
        <v>0</v>
      </c>
      <c r="Y895" s="599">
        <f t="shared" si="152"/>
        <v>0</v>
      </c>
      <c r="Z895" s="599">
        <f t="shared" si="153"/>
        <v>0</v>
      </c>
    </row>
    <row r="896" spans="1:26">
      <c r="A896" s="752" t="str">
        <f t="shared" si="154"/>
        <v/>
      </c>
      <c r="K896" s="755">
        <f t="shared" si="144"/>
        <v>0</v>
      </c>
      <c r="Q896" s="714">
        <f t="shared" si="145"/>
        <v>0</v>
      </c>
      <c r="S896" s="599">
        <f t="shared" si="146"/>
        <v>0</v>
      </c>
      <c r="T896" s="599">
        <f t="shared" si="147"/>
        <v>0</v>
      </c>
      <c r="U896" s="599">
        <f t="shared" si="148"/>
        <v>0</v>
      </c>
      <c r="V896" s="599">
        <f t="shared" si="149"/>
        <v>0</v>
      </c>
      <c r="W896" s="599">
        <f t="shared" si="150"/>
        <v>0</v>
      </c>
      <c r="X896" s="599">
        <f t="shared" si="151"/>
        <v>0</v>
      </c>
      <c r="Y896" s="599">
        <f t="shared" si="152"/>
        <v>0</v>
      </c>
      <c r="Z896" s="599">
        <f t="shared" si="153"/>
        <v>0</v>
      </c>
    </row>
    <row r="897" spans="1:26">
      <c r="A897" s="752" t="str">
        <f t="shared" si="154"/>
        <v/>
      </c>
      <c r="K897" s="755">
        <f t="shared" si="144"/>
        <v>0</v>
      </c>
      <c r="Q897" s="714">
        <f t="shared" si="145"/>
        <v>0</v>
      </c>
      <c r="S897" s="599">
        <f t="shared" si="146"/>
        <v>0</v>
      </c>
      <c r="T897" s="599">
        <f t="shared" si="147"/>
        <v>0</v>
      </c>
      <c r="U897" s="599">
        <f t="shared" si="148"/>
        <v>0</v>
      </c>
      <c r="V897" s="599">
        <f t="shared" si="149"/>
        <v>0</v>
      </c>
      <c r="W897" s="599">
        <f t="shared" si="150"/>
        <v>0</v>
      </c>
      <c r="X897" s="599">
        <f t="shared" si="151"/>
        <v>0</v>
      </c>
      <c r="Y897" s="599">
        <f t="shared" si="152"/>
        <v>0</v>
      </c>
      <c r="Z897" s="599">
        <f t="shared" si="153"/>
        <v>0</v>
      </c>
    </row>
    <row r="898" spans="1:26">
      <c r="A898" s="752" t="str">
        <f t="shared" si="154"/>
        <v/>
      </c>
      <c r="K898" s="755">
        <f t="shared" si="144"/>
        <v>0</v>
      </c>
      <c r="Q898" s="714">
        <f t="shared" si="145"/>
        <v>0</v>
      </c>
      <c r="S898" s="599">
        <f t="shared" si="146"/>
        <v>0</v>
      </c>
      <c r="T898" s="599">
        <f t="shared" si="147"/>
        <v>0</v>
      </c>
      <c r="U898" s="599">
        <f t="shared" si="148"/>
        <v>0</v>
      </c>
      <c r="V898" s="599">
        <f t="shared" si="149"/>
        <v>0</v>
      </c>
      <c r="W898" s="599">
        <f t="shared" si="150"/>
        <v>0</v>
      </c>
      <c r="X898" s="599">
        <f t="shared" si="151"/>
        <v>0</v>
      </c>
      <c r="Y898" s="599">
        <f t="shared" si="152"/>
        <v>0</v>
      </c>
      <c r="Z898" s="599">
        <f t="shared" si="153"/>
        <v>0</v>
      </c>
    </row>
    <row r="899" spans="1:26">
      <c r="A899" s="752" t="str">
        <f t="shared" si="154"/>
        <v/>
      </c>
      <c r="K899" s="755">
        <f t="shared" si="144"/>
        <v>0</v>
      </c>
      <c r="Q899" s="714">
        <f t="shared" si="145"/>
        <v>0</v>
      </c>
      <c r="S899" s="599">
        <f t="shared" si="146"/>
        <v>0</v>
      </c>
      <c r="T899" s="599">
        <f t="shared" si="147"/>
        <v>0</v>
      </c>
      <c r="U899" s="599">
        <f t="shared" si="148"/>
        <v>0</v>
      </c>
      <c r="V899" s="599">
        <f t="shared" si="149"/>
        <v>0</v>
      </c>
      <c r="W899" s="599">
        <f t="shared" si="150"/>
        <v>0</v>
      </c>
      <c r="X899" s="599">
        <f t="shared" si="151"/>
        <v>0</v>
      </c>
      <c r="Y899" s="599">
        <f t="shared" si="152"/>
        <v>0</v>
      </c>
      <c r="Z899" s="599">
        <f t="shared" si="153"/>
        <v>0</v>
      </c>
    </row>
    <row r="900" spans="1:26">
      <c r="A900" s="752" t="str">
        <f t="shared" si="154"/>
        <v/>
      </c>
      <c r="K900" s="755">
        <f t="shared" si="144"/>
        <v>0</v>
      </c>
      <c r="Q900" s="714">
        <f t="shared" si="145"/>
        <v>0</v>
      </c>
      <c r="S900" s="599">
        <f t="shared" si="146"/>
        <v>0</v>
      </c>
      <c r="T900" s="599">
        <f t="shared" si="147"/>
        <v>0</v>
      </c>
      <c r="U900" s="599">
        <f t="shared" si="148"/>
        <v>0</v>
      </c>
      <c r="V900" s="599">
        <f t="shared" si="149"/>
        <v>0</v>
      </c>
      <c r="W900" s="599">
        <f t="shared" si="150"/>
        <v>0</v>
      </c>
      <c r="X900" s="599">
        <f t="shared" si="151"/>
        <v>0</v>
      </c>
      <c r="Y900" s="599">
        <f t="shared" si="152"/>
        <v>0</v>
      </c>
      <c r="Z900" s="599">
        <f t="shared" si="153"/>
        <v>0</v>
      </c>
    </row>
    <row r="901" spans="1:26">
      <c r="A901" s="752" t="str">
        <f t="shared" si="154"/>
        <v/>
      </c>
      <c r="K901" s="755">
        <f t="shared" si="144"/>
        <v>0</v>
      </c>
      <c r="Q901" s="714">
        <f t="shared" si="145"/>
        <v>0</v>
      </c>
      <c r="S901" s="599">
        <f t="shared" si="146"/>
        <v>0</v>
      </c>
      <c r="T901" s="599">
        <f t="shared" si="147"/>
        <v>0</v>
      </c>
      <c r="U901" s="599">
        <f t="shared" si="148"/>
        <v>0</v>
      </c>
      <c r="V901" s="599">
        <f t="shared" si="149"/>
        <v>0</v>
      </c>
      <c r="W901" s="599">
        <f t="shared" si="150"/>
        <v>0</v>
      </c>
      <c r="X901" s="599">
        <f t="shared" si="151"/>
        <v>0</v>
      </c>
      <c r="Y901" s="599">
        <f t="shared" si="152"/>
        <v>0</v>
      </c>
      <c r="Z901" s="599">
        <f t="shared" si="153"/>
        <v>0</v>
      </c>
    </row>
    <row r="902" spans="1:26">
      <c r="A902" s="752" t="str">
        <f t="shared" si="154"/>
        <v/>
      </c>
      <c r="K902" s="755">
        <f t="shared" si="144"/>
        <v>0</v>
      </c>
      <c r="Q902" s="714">
        <f t="shared" si="145"/>
        <v>0</v>
      </c>
      <c r="S902" s="599">
        <f t="shared" si="146"/>
        <v>0</v>
      </c>
      <c r="T902" s="599">
        <f t="shared" si="147"/>
        <v>0</v>
      </c>
      <c r="U902" s="599">
        <f t="shared" si="148"/>
        <v>0</v>
      </c>
      <c r="V902" s="599">
        <f t="shared" si="149"/>
        <v>0</v>
      </c>
      <c r="W902" s="599">
        <f t="shared" si="150"/>
        <v>0</v>
      </c>
      <c r="X902" s="599">
        <f t="shared" si="151"/>
        <v>0</v>
      </c>
      <c r="Y902" s="599">
        <f t="shared" si="152"/>
        <v>0</v>
      </c>
      <c r="Z902" s="599">
        <f t="shared" si="153"/>
        <v>0</v>
      </c>
    </row>
    <row r="903" spans="1:26">
      <c r="A903" s="752" t="str">
        <f t="shared" si="154"/>
        <v/>
      </c>
      <c r="K903" s="755">
        <f t="shared" si="144"/>
        <v>0</v>
      </c>
      <c r="Q903" s="714">
        <f t="shared" si="145"/>
        <v>0</v>
      </c>
      <c r="S903" s="599">
        <f t="shared" si="146"/>
        <v>0</v>
      </c>
      <c r="T903" s="599">
        <f t="shared" si="147"/>
        <v>0</v>
      </c>
      <c r="U903" s="599">
        <f t="shared" si="148"/>
        <v>0</v>
      </c>
      <c r="V903" s="599">
        <f t="shared" si="149"/>
        <v>0</v>
      </c>
      <c r="W903" s="599">
        <f t="shared" si="150"/>
        <v>0</v>
      </c>
      <c r="X903" s="599">
        <f t="shared" si="151"/>
        <v>0</v>
      </c>
      <c r="Y903" s="599">
        <f t="shared" si="152"/>
        <v>0</v>
      </c>
      <c r="Z903" s="599">
        <f t="shared" si="153"/>
        <v>0</v>
      </c>
    </row>
    <row r="904" spans="1:26">
      <c r="A904" s="752" t="str">
        <f t="shared" si="154"/>
        <v/>
      </c>
      <c r="K904" s="755">
        <f t="shared" si="144"/>
        <v>0</v>
      </c>
      <c r="Q904" s="714">
        <f t="shared" si="145"/>
        <v>0</v>
      </c>
      <c r="S904" s="599">
        <f t="shared" si="146"/>
        <v>0</v>
      </c>
      <c r="T904" s="599">
        <f t="shared" si="147"/>
        <v>0</v>
      </c>
      <c r="U904" s="599">
        <f t="shared" si="148"/>
        <v>0</v>
      </c>
      <c r="V904" s="599">
        <f t="shared" si="149"/>
        <v>0</v>
      </c>
      <c r="W904" s="599">
        <f t="shared" si="150"/>
        <v>0</v>
      </c>
      <c r="X904" s="599">
        <f t="shared" si="151"/>
        <v>0</v>
      </c>
      <c r="Y904" s="599">
        <f t="shared" si="152"/>
        <v>0</v>
      </c>
      <c r="Z904" s="599">
        <f t="shared" si="153"/>
        <v>0</v>
      </c>
    </row>
    <row r="905" spans="1:26">
      <c r="A905" s="752" t="str">
        <f t="shared" si="154"/>
        <v/>
      </c>
      <c r="K905" s="755">
        <f t="shared" si="144"/>
        <v>0</v>
      </c>
      <c r="Q905" s="714">
        <f t="shared" si="145"/>
        <v>0</v>
      </c>
      <c r="S905" s="599">
        <f t="shared" si="146"/>
        <v>0</v>
      </c>
      <c r="T905" s="599">
        <f t="shared" si="147"/>
        <v>0</v>
      </c>
      <c r="U905" s="599">
        <f t="shared" si="148"/>
        <v>0</v>
      </c>
      <c r="V905" s="599">
        <f t="shared" si="149"/>
        <v>0</v>
      </c>
      <c r="W905" s="599">
        <f t="shared" si="150"/>
        <v>0</v>
      </c>
      <c r="X905" s="599">
        <f t="shared" si="151"/>
        <v>0</v>
      </c>
      <c r="Y905" s="599">
        <f t="shared" si="152"/>
        <v>0</v>
      </c>
      <c r="Z905" s="599">
        <f t="shared" si="153"/>
        <v>0</v>
      </c>
    </row>
    <row r="906" spans="1:26">
      <c r="A906" s="752" t="str">
        <f t="shared" si="154"/>
        <v/>
      </c>
      <c r="K906" s="755">
        <f t="shared" si="144"/>
        <v>0</v>
      </c>
      <c r="Q906" s="714">
        <f t="shared" si="145"/>
        <v>0</v>
      </c>
      <c r="S906" s="599">
        <f t="shared" si="146"/>
        <v>0</v>
      </c>
      <c r="T906" s="599">
        <f t="shared" si="147"/>
        <v>0</v>
      </c>
      <c r="U906" s="599">
        <f t="shared" si="148"/>
        <v>0</v>
      </c>
      <c r="V906" s="599">
        <f t="shared" si="149"/>
        <v>0</v>
      </c>
      <c r="W906" s="599">
        <f t="shared" si="150"/>
        <v>0</v>
      </c>
      <c r="X906" s="599">
        <f t="shared" si="151"/>
        <v>0</v>
      </c>
      <c r="Y906" s="599">
        <f t="shared" si="152"/>
        <v>0</v>
      </c>
      <c r="Z906" s="599">
        <f t="shared" si="153"/>
        <v>0</v>
      </c>
    </row>
    <row r="907" spans="1:26">
      <c r="A907" s="752" t="str">
        <f t="shared" si="154"/>
        <v/>
      </c>
      <c r="K907" s="755">
        <f t="shared" si="144"/>
        <v>0</v>
      </c>
      <c r="Q907" s="714">
        <f t="shared" si="145"/>
        <v>0</v>
      </c>
      <c r="S907" s="599">
        <f t="shared" si="146"/>
        <v>0</v>
      </c>
      <c r="T907" s="599">
        <f t="shared" si="147"/>
        <v>0</v>
      </c>
      <c r="U907" s="599">
        <f t="shared" si="148"/>
        <v>0</v>
      </c>
      <c r="V907" s="599">
        <f t="shared" si="149"/>
        <v>0</v>
      </c>
      <c r="W907" s="599">
        <f t="shared" si="150"/>
        <v>0</v>
      </c>
      <c r="X907" s="599">
        <f t="shared" si="151"/>
        <v>0</v>
      </c>
      <c r="Y907" s="599">
        <f t="shared" si="152"/>
        <v>0</v>
      </c>
      <c r="Z907" s="599">
        <f t="shared" si="153"/>
        <v>0</v>
      </c>
    </row>
    <row r="908" spans="1:26">
      <c r="A908" s="752" t="str">
        <f t="shared" si="154"/>
        <v/>
      </c>
      <c r="K908" s="755">
        <f t="shared" si="144"/>
        <v>0</v>
      </c>
      <c r="Q908" s="714">
        <f t="shared" si="145"/>
        <v>0</v>
      </c>
      <c r="S908" s="599">
        <f t="shared" si="146"/>
        <v>0</v>
      </c>
      <c r="T908" s="599">
        <f t="shared" si="147"/>
        <v>0</v>
      </c>
      <c r="U908" s="599">
        <f t="shared" si="148"/>
        <v>0</v>
      </c>
      <c r="V908" s="599">
        <f t="shared" si="149"/>
        <v>0</v>
      </c>
      <c r="W908" s="599">
        <f t="shared" si="150"/>
        <v>0</v>
      </c>
      <c r="X908" s="599">
        <f t="shared" si="151"/>
        <v>0</v>
      </c>
      <c r="Y908" s="599">
        <f t="shared" si="152"/>
        <v>0</v>
      </c>
      <c r="Z908" s="599">
        <f t="shared" si="153"/>
        <v>0</v>
      </c>
    </row>
    <row r="909" spans="1:26">
      <c r="A909" s="752" t="str">
        <f t="shared" si="154"/>
        <v/>
      </c>
      <c r="K909" s="755">
        <f t="shared" ref="K909:K972" si="155">I909-J909</f>
        <v>0</v>
      </c>
      <c r="Q909" s="714">
        <f t="shared" ref="Q909:Q972" si="156">IF(G909-(I909+L909+M909+N909)&lt;&gt;0,"ERROR",(G909-(I909+L909+M909+N909)))</f>
        <v>0</v>
      </c>
      <c r="S909" s="599">
        <f t="shared" ref="S909:S972" si="157">$F909*G909</f>
        <v>0</v>
      </c>
      <c r="T909" s="599">
        <f t="shared" ref="T909:T972" si="158">$F909*H909</f>
        <v>0</v>
      </c>
      <c r="U909" s="599">
        <f t="shared" ref="U909:U972" si="159">$F909*I909</f>
        <v>0</v>
      </c>
      <c r="V909" s="599">
        <f t="shared" ref="V909:V972" si="160">$F909*J909</f>
        <v>0</v>
      </c>
      <c r="W909" s="599">
        <f t="shared" ref="W909:W972" si="161">$F909*K909</f>
        <v>0</v>
      </c>
      <c r="X909" s="599">
        <f t="shared" ref="X909:X972" si="162">$F909*L909</f>
        <v>0</v>
      </c>
      <c r="Y909" s="599">
        <f t="shared" ref="Y909:Y972" si="163">$F909*M909</f>
        <v>0</v>
      </c>
      <c r="Z909" s="599">
        <f t="shared" ref="Z909:Z972" si="164">$F909*N909</f>
        <v>0</v>
      </c>
    </row>
    <row r="910" spans="1:26">
      <c r="A910" s="752" t="str">
        <f t="shared" ref="A910:A973" si="165">IF(B910&lt;&gt;"",A909+1,"")</f>
        <v/>
      </c>
      <c r="K910" s="755">
        <f t="shared" si="155"/>
        <v>0</v>
      </c>
      <c r="Q910" s="714">
        <f t="shared" si="156"/>
        <v>0</v>
      </c>
      <c r="S910" s="599">
        <f t="shared" si="157"/>
        <v>0</v>
      </c>
      <c r="T910" s="599">
        <f t="shared" si="158"/>
        <v>0</v>
      </c>
      <c r="U910" s="599">
        <f t="shared" si="159"/>
        <v>0</v>
      </c>
      <c r="V910" s="599">
        <f t="shared" si="160"/>
        <v>0</v>
      </c>
      <c r="W910" s="599">
        <f t="shared" si="161"/>
        <v>0</v>
      </c>
      <c r="X910" s="599">
        <f t="shared" si="162"/>
        <v>0</v>
      </c>
      <c r="Y910" s="599">
        <f t="shared" si="163"/>
        <v>0</v>
      </c>
      <c r="Z910" s="599">
        <f t="shared" si="164"/>
        <v>0</v>
      </c>
    </row>
    <row r="911" spans="1:26">
      <c r="A911" s="752" t="str">
        <f t="shared" si="165"/>
        <v/>
      </c>
      <c r="K911" s="755">
        <f t="shared" si="155"/>
        <v>0</v>
      </c>
      <c r="Q911" s="714">
        <f t="shared" si="156"/>
        <v>0</v>
      </c>
      <c r="S911" s="599">
        <f t="shared" si="157"/>
        <v>0</v>
      </c>
      <c r="T911" s="599">
        <f t="shared" si="158"/>
        <v>0</v>
      </c>
      <c r="U911" s="599">
        <f t="shared" si="159"/>
        <v>0</v>
      </c>
      <c r="V911" s="599">
        <f t="shared" si="160"/>
        <v>0</v>
      </c>
      <c r="W911" s="599">
        <f t="shared" si="161"/>
        <v>0</v>
      </c>
      <c r="X911" s="599">
        <f t="shared" si="162"/>
        <v>0</v>
      </c>
      <c r="Y911" s="599">
        <f t="shared" si="163"/>
        <v>0</v>
      </c>
      <c r="Z911" s="599">
        <f t="shared" si="164"/>
        <v>0</v>
      </c>
    </row>
    <row r="912" spans="1:26">
      <c r="A912" s="752" t="str">
        <f t="shared" si="165"/>
        <v/>
      </c>
      <c r="K912" s="755">
        <f t="shared" si="155"/>
        <v>0</v>
      </c>
      <c r="Q912" s="714">
        <f t="shared" si="156"/>
        <v>0</v>
      </c>
      <c r="S912" s="599">
        <f t="shared" si="157"/>
        <v>0</v>
      </c>
      <c r="T912" s="599">
        <f t="shared" si="158"/>
        <v>0</v>
      </c>
      <c r="U912" s="599">
        <f t="shared" si="159"/>
        <v>0</v>
      </c>
      <c r="V912" s="599">
        <f t="shared" si="160"/>
        <v>0</v>
      </c>
      <c r="W912" s="599">
        <f t="shared" si="161"/>
        <v>0</v>
      </c>
      <c r="X912" s="599">
        <f t="shared" si="162"/>
        <v>0</v>
      </c>
      <c r="Y912" s="599">
        <f t="shared" si="163"/>
        <v>0</v>
      </c>
      <c r="Z912" s="599">
        <f t="shared" si="164"/>
        <v>0</v>
      </c>
    </row>
    <row r="913" spans="1:26">
      <c r="A913" s="752" t="str">
        <f t="shared" si="165"/>
        <v/>
      </c>
      <c r="K913" s="755">
        <f t="shared" si="155"/>
        <v>0</v>
      </c>
      <c r="Q913" s="714">
        <f t="shared" si="156"/>
        <v>0</v>
      </c>
      <c r="S913" s="599">
        <f t="shared" si="157"/>
        <v>0</v>
      </c>
      <c r="T913" s="599">
        <f t="shared" si="158"/>
        <v>0</v>
      </c>
      <c r="U913" s="599">
        <f t="shared" si="159"/>
        <v>0</v>
      </c>
      <c r="V913" s="599">
        <f t="shared" si="160"/>
        <v>0</v>
      </c>
      <c r="W913" s="599">
        <f t="shared" si="161"/>
        <v>0</v>
      </c>
      <c r="X913" s="599">
        <f t="shared" si="162"/>
        <v>0</v>
      </c>
      <c r="Y913" s="599">
        <f t="shared" si="163"/>
        <v>0</v>
      </c>
      <c r="Z913" s="599">
        <f t="shared" si="164"/>
        <v>0</v>
      </c>
    </row>
    <row r="914" spans="1:26">
      <c r="A914" s="752" t="str">
        <f t="shared" si="165"/>
        <v/>
      </c>
      <c r="K914" s="755">
        <f t="shared" si="155"/>
        <v>0</v>
      </c>
      <c r="Q914" s="714">
        <f t="shared" si="156"/>
        <v>0</v>
      </c>
      <c r="S914" s="599">
        <f t="shared" si="157"/>
        <v>0</v>
      </c>
      <c r="T914" s="599">
        <f t="shared" si="158"/>
        <v>0</v>
      </c>
      <c r="U914" s="599">
        <f t="shared" si="159"/>
        <v>0</v>
      </c>
      <c r="V914" s="599">
        <f t="shared" si="160"/>
        <v>0</v>
      </c>
      <c r="W914" s="599">
        <f t="shared" si="161"/>
        <v>0</v>
      </c>
      <c r="X914" s="599">
        <f t="shared" si="162"/>
        <v>0</v>
      </c>
      <c r="Y914" s="599">
        <f t="shared" si="163"/>
        <v>0</v>
      </c>
      <c r="Z914" s="599">
        <f t="shared" si="164"/>
        <v>0</v>
      </c>
    </row>
    <row r="915" spans="1:26">
      <c r="A915" s="752" t="str">
        <f t="shared" si="165"/>
        <v/>
      </c>
      <c r="K915" s="755">
        <f t="shared" si="155"/>
        <v>0</v>
      </c>
      <c r="Q915" s="714">
        <f t="shared" si="156"/>
        <v>0</v>
      </c>
      <c r="S915" s="599">
        <f t="shared" si="157"/>
        <v>0</v>
      </c>
      <c r="T915" s="599">
        <f t="shared" si="158"/>
        <v>0</v>
      </c>
      <c r="U915" s="599">
        <f t="shared" si="159"/>
        <v>0</v>
      </c>
      <c r="V915" s="599">
        <f t="shared" si="160"/>
        <v>0</v>
      </c>
      <c r="W915" s="599">
        <f t="shared" si="161"/>
        <v>0</v>
      </c>
      <c r="X915" s="599">
        <f t="shared" si="162"/>
        <v>0</v>
      </c>
      <c r="Y915" s="599">
        <f t="shared" si="163"/>
        <v>0</v>
      </c>
      <c r="Z915" s="599">
        <f t="shared" si="164"/>
        <v>0</v>
      </c>
    </row>
    <row r="916" spans="1:26">
      <c r="A916" s="752" t="str">
        <f t="shared" si="165"/>
        <v/>
      </c>
      <c r="K916" s="755">
        <f t="shared" si="155"/>
        <v>0</v>
      </c>
      <c r="Q916" s="714">
        <f t="shared" si="156"/>
        <v>0</v>
      </c>
      <c r="S916" s="599">
        <f t="shared" si="157"/>
        <v>0</v>
      </c>
      <c r="T916" s="599">
        <f t="shared" si="158"/>
        <v>0</v>
      </c>
      <c r="U916" s="599">
        <f t="shared" si="159"/>
        <v>0</v>
      </c>
      <c r="V916" s="599">
        <f t="shared" si="160"/>
        <v>0</v>
      </c>
      <c r="W916" s="599">
        <f t="shared" si="161"/>
        <v>0</v>
      </c>
      <c r="X916" s="599">
        <f t="shared" si="162"/>
        <v>0</v>
      </c>
      <c r="Y916" s="599">
        <f t="shared" si="163"/>
        <v>0</v>
      </c>
      <c r="Z916" s="599">
        <f t="shared" si="164"/>
        <v>0</v>
      </c>
    </row>
    <row r="917" spans="1:26">
      <c r="A917" s="752" t="str">
        <f t="shared" si="165"/>
        <v/>
      </c>
      <c r="K917" s="755">
        <f t="shared" si="155"/>
        <v>0</v>
      </c>
      <c r="Q917" s="714">
        <f t="shared" si="156"/>
        <v>0</v>
      </c>
      <c r="S917" s="599">
        <f t="shared" si="157"/>
        <v>0</v>
      </c>
      <c r="T917" s="599">
        <f t="shared" si="158"/>
        <v>0</v>
      </c>
      <c r="U917" s="599">
        <f t="shared" si="159"/>
        <v>0</v>
      </c>
      <c r="V917" s="599">
        <f t="shared" si="160"/>
        <v>0</v>
      </c>
      <c r="W917" s="599">
        <f t="shared" si="161"/>
        <v>0</v>
      </c>
      <c r="X917" s="599">
        <f t="shared" si="162"/>
        <v>0</v>
      </c>
      <c r="Y917" s="599">
        <f t="shared" si="163"/>
        <v>0</v>
      </c>
      <c r="Z917" s="599">
        <f t="shared" si="164"/>
        <v>0</v>
      </c>
    </row>
    <row r="918" spans="1:26">
      <c r="A918" s="752" t="str">
        <f t="shared" si="165"/>
        <v/>
      </c>
      <c r="K918" s="755">
        <f t="shared" si="155"/>
        <v>0</v>
      </c>
      <c r="Q918" s="714">
        <f t="shared" si="156"/>
        <v>0</v>
      </c>
      <c r="S918" s="599">
        <f t="shared" si="157"/>
        <v>0</v>
      </c>
      <c r="T918" s="599">
        <f t="shared" si="158"/>
        <v>0</v>
      </c>
      <c r="U918" s="599">
        <f t="shared" si="159"/>
        <v>0</v>
      </c>
      <c r="V918" s="599">
        <f t="shared" si="160"/>
        <v>0</v>
      </c>
      <c r="W918" s="599">
        <f t="shared" si="161"/>
        <v>0</v>
      </c>
      <c r="X918" s="599">
        <f t="shared" si="162"/>
        <v>0</v>
      </c>
      <c r="Y918" s="599">
        <f t="shared" si="163"/>
        <v>0</v>
      </c>
      <c r="Z918" s="599">
        <f t="shared" si="164"/>
        <v>0</v>
      </c>
    </row>
    <row r="919" spans="1:26">
      <c r="A919" s="752" t="str">
        <f t="shared" si="165"/>
        <v/>
      </c>
      <c r="K919" s="755">
        <f t="shared" si="155"/>
        <v>0</v>
      </c>
      <c r="Q919" s="714">
        <f t="shared" si="156"/>
        <v>0</v>
      </c>
      <c r="S919" s="599">
        <f t="shared" si="157"/>
        <v>0</v>
      </c>
      <c r="T919" s="599">
        <f t="shared" si="158"/>
        <v>0</v>
      </c>
      <c r="U919" s="599">
        <f t="shared" si="159"/>
        <v>0</v>
      </c>
      <c r="V919" s="599">
        <f t="shared" si="160"/>
        <v>0</v>
      </c>
      <c r="W919" s="599">
        <f t="shared" si="161"/>
        <v>0</v>
      </c>
      <c r="X919" s="599">
        <f t="shared" si="162"/>
        <v>0</v>
      </c>
      <c r="Y919" s="599">
        <f t="shared" si="163"/>
        <v>0</v>
      </c>
      <c r="Z919" s="599">
        <f t="shared" si="164"/>
        <v>0</v>
      </c>
    </row>
    <row r="920" spans="1:26">
      <c r="A920" s="752" t="str">
        <f t="shared" si="165"/>
        <v/>
      </c>
      <c r="K920" s="755">
        <f t="shared" si="155"/>
        <v>0</v>
      </c>
      <c r="Q920" s="714">
        <f t="shared" si="156"/>
        <v>0</v>
      </c>
      <c r="S920" s="599">
        <f t="shared" si="157"/>
        <v>0</v>
      </c>
      <c r="T920" s="599">
        <f t="shared" si="158"/>
        <v>0</v>
      </c>
      <c r="U920" s="599">
        <f t="shared" si="159"/>
        <v>0</v>
      </c>
      <c r="V920" s="599">
        <f t="shared" si="160"/>
        <v>0</v>
      </c>
      <c r="W920" s="599">
        <f t="shared" si="161"/>
        <v>0</v>
      </c>
      <c r="X920" s="599">
        <f t="shared" si="162"/>
        <v>0</v>
      </c>
      <c r="Y920" s="599">
        <f t="shared" si="163"/>
        <v>0</v>
      </c>
      <c r="Z920" s="599">
        <f t="shared" si="164"/>
        <v>0</v>
      </c>
    </row>
    <row r="921" spans="1:26">
      <c r="A921" s="752" t="str">
        <f t="shared" si="165"/>
        <v/>
      </c>
      <c r="K921" s="755">
        <f t="shared" si="155"/>
        <v>0</v>
      </c>
      <c r="Q921" s="714">
        <f t="shared" si="156"/>
        <v>0</v>
      </c>
      <c r="S921" s="599">
        <f t="shared" si="157"/>
        <v>0</v>
      </c>
      <c r="T921" s="599">
        <f t="shared" si="158"/>
        <v>0</v>
      </c>
      <c r="U921" s="599">
        <f t="shared" si="159"/>
        <v>0</v>
      </c>
      <c r="V921" s="599">
        <f t="shared" si="160"/>
        <v>0</v>
      </c>
      <c r="W921" s="599">
        <f t="shared" si="161"/>
        <v>0</v>
      </c>
      <c r="X921" s="599">
        <f t="shared" si="162"/>
        <v>0</v>
      </c>
      <c r="Y921" s="599">
        <f t="shared" si="163"/>
        <v>0</v>
      </c>
      <c r="Z921" s="599">
        <f t="shared" si="164"/>
        <v>0</v>
      </c>
    </row>
    <row r="922" spans="1:26">
      <c r="A922" s="752" t="str">
        <f t="shared" si="165"/>
        <v/>
      </c>
      <c r="K922" s="755">
        <f t="shared" si="155"/>
        <v>0</v>
      </c>
      <c r="Q922" s="714">
        <f t="shared" si="156"/>
        <v>0</v>
      </c>
      <c r="S922" s="599">
        <f t="shared" si="157"/>
        <v>0</v>
      </c>
      <c r="T922" s="599">
        <f t="shared" si="158"/>
        <v>0</v>
      </c>
      <c r="U922" s="599">
        <f t="shared" si="159"/>
        <v>0</v>
      </c>
      <c r="V922" s="599">
        <f t="shared" si="160"/>
        <v>0</v>
      </c>
      <c r="W922" s="599">
        <f t="shared" si="161"/>
        <v>0</v>
      </c>
      <c r="X922" s="599">
        <f t="shared" si="162"/>
        <v>0</v>
      </c>
      <c r="Y922" s="599">
        <f t="shared" si="163"/>
        <v>0</v>
      </c>
      <c r="Z922" s="599">
        <f t="shared" si="164"/>
        <v>0</v>
      </c>
    </row>
    <row r="923" spans="1:26">
      <c r="A923" s="752" t="str">
        <f t="shared" si="165"/>
        <v/>
      </c>
      <c r="K923" s="755">
        <f t="shared" si="155"/>
        <v>0</v>
      </c>
      <c r="Q923" s="714">
        <f t="shared" si="156"/>
        <v>0</v>
      </c>
      <c r="S923" s="599">
        <f t="shared" si="157"/>
        <v>0</v>
      </c>
      <c r="T923" s="599">
        <f t="shared" si="158"/>
        <v>0</v>
      </c>
      <c r="U923" s="599">
        <f t="shared" si="159"/>
        <v>0</v>
      </c>
      <c r="V923" s="599">
        <f t="shared" si="160"/>
        <v>0</v>
      </c>
      <c r="W923" s="599">
        <f t="shared" si="161"/>
        <v>0</v>
      </c>
      <c r="X923" s="599">
        <f t="shared" si="162"/>
        <v>0</v>
      </c>
      <c r="Y923" s="599">
        <f t="shared" si="163"/>
        <v>0</v>
      </c>
      <c r="Z923" s="599">
        <f t="shared" si="164"/>
        <v>0</v>
      </c>
    </row>
    <row r="924" spans="1:26">
      <c r="A924" s="752" t="str">
        <f t="shared" si="165"/>
        <v/>
      </c>
      <c r="K924" s="755">
        <f t="shared" si="155"/>
        <v>0</v>
      </c>
      <c r="Q924" s="714">
        <f t="shared" si="156"/>
        <v>0</v>
      </c>
      <c r="S924" s="599">
        <f t="shared" si="157"/>
        <v>0</v>
      </c>
      <c r="T924" s="599">
        <f t="shared" si="158"/>
        <v>0</v>
      </c>
      <c r="U924" s="599">
        <f t="shared" si="159"/>
        <v>0</v>
      </c>
      <c r="V924" s="599">
        <f t="shared" si="160"/>
        <v>0</v>
      </c>
      <c r="W924" s="599">
        <f t="shared" si="161"/>
        <v>0</v>
      </c>
      <c r="X924" s="599">
        <f t="shared" si="162"/>
        <v>0</v>
      </c>
      <c r="Y924" s="599">
        <f t="shared" si="163"/>
        <v>0</v>
      </c>
      <c r="Z924" s="599">
        <f t="shared" si="164"/>
        <v>0</v>
      </c>
    </row>
    <row r="925" spans="1:26">
      <c r="A925" s="752" t="str">
        <f t="shared" si="165"/>
        <v/>
      </c>
      <c r="K925" s="755">
        <f t="shared" si="155"/>
        <v>0</v>
      </c>
      <c r="Q925" s="714">
        <f t="shared" si="156"/>
        <v>0</v>
      </c>
      <c r="S925" s="599">
        <f t="shared" si="157"/>
        <v>0</v>
      </c>
      <c r="T925" s="599">
        <f t="shared" si="158"/>
        <v>0</v>
      </c>
      <c r="U925" s="599">
        <f t="shared" si="159"/>
        <v>0</v>
      </c>
      <c r="V925" s="599">
        <f t="shared" si="160"/>
        <v>0</v>
      </c>
      <c r="W925" s="599">
        <f t="shared" si="161"/>
        <v>0</v>
      </c>
      <c r="X925" s="599">
        <f t="shared" si="162"/>
        <v>0</v>
      </c>
      <c r="Y925" s="599">
        <f t="shared" si="163"/>
        <v>0</v>
      </c>
      <c r="Z925" s="599">
        <f t="shared" si="164"/>
        <v>0</v>
      </c>
    </row>
    <row r="926" spans="1:26">
      <c r="A926" s="752" t="str">
        <f t="shared" si="165"/>
        <v/>
      </c>
      <c r="K926" s="755">
        <f t="shared" si="155"/>
        <v>0</v>
      </c>
      <c r="Q926" s="714">
        <f t="shared" si="156"/>
        <v>0</v>
      </c>
      <c r="S926" s="599">
        <f t="shared" si="157"/>
        <v>0</v>
      </c>
      <c r="T926" s="599">
        <f t="shared" si="158"/>
        <v>0</v>
      </c>
      <c r="U926" s="599">
        <f t="shared" si="159"/>
        <v>0</v>
      </c>
      <c r="V926" s="599">
        <f t="shared" si="160"/>
        <v>0</v>
      </c>
      <c r="W926" s="599">
        <f t="shared" si="161"/>
        <v>0</v>
      </c>
      <c r="X926" s="599">
        <f t="shared" si="162"/>
        <v>0</v>
      </c>
      <c r="Y926" s="599">
        <f t="shared" si="163"/>
        <v>0</v>
      </c>
      <c r="Z926" s="599">
        <f t="shared" si="164"/>
        <v>0</v>
      </c>
    </row>
    <row r="927" spans="1:26">
      <c r="A927" s="752" t="str">
        <f t="shared" si="165"/>
        <v/>
      </c>
      <c r="K927" s="755">
        <f t="shared" si="155"/>
        <v>0</v>
      </c>
      <c r="Q927" s="714">
        <f t="shared" si="156"/>
        <v>0</v>
      </c>
      <c r="S927" s="599">
        <f t="shared" si="157"/>
        <v>0</v>
      </c>
      <c r="T927" s="599">
        <f t="shared" si="158"/>
        <v>0</v>
      </c>
      <c r="U927" s="599">
        <f t="shared" si="159"/>
        <v>0</v>
      </c>
      <c r="V927" s="599">
        <f t="shared" si="160"/>
        <v>0</v>
      </c>
      <c r="W927" s="599">
        <f t="shared" si="161"/>
        <v>0</v>
      </c>
      <c r="X927" s="599">
        <f t="shared" si="162"/>
        <v>0</v>
      </c>
      <c r="Y927" s="599">
        <f t="shared" si="163"/>
        <v>0</v>
      </c>
      <c r="Z927" s="599">
        <f t="shared" si="164"/>
        <v>0</v>
      </c>
    </row>
    <row r="928" spans="1:26">
      <c r="A928" s="752" t="str">
        <f t="shared" si="165"/>
        <v/>
      </c>
      <c r="K928" s="755">
        <f t="shared" si="155"/>
        <v>0</v>
      </c>
      <c r="Q928" s="714">
        <f t="shared" si="156"/>
        <v>0</v>
      </c>
      <c r="S928" s="599">
        <f t="shared" si="157"/>
        <v>0</v>
      </c>
      <c r="T928" s="599">
        <f t="shared" si="158"/>
        <v>0</v>
      </c>
      <c r="U928" s="599">
        <f t="shared" si="159"/>
        <v>0</v>
      </c>
      <c r="V928" s="599">
        <f t="shared" si="160"/>
        <v>0</v>
      </c>
      <c r="W928" s="599">
        <f t="shared" si="161"/>
        <v>0</v>
      </c>
      <c r="X928" s="599">
        <f t="shared" si="162"/>
        <v>0</v>
      </c>
      <c r="Y928" s="599">
        <f t="shared" si="163"/>
        <v>0</v>
      </c>
      <c r="Z928" s="599">
        <f t="shared" si="164"/>
        <v>0</v>
      </c>
    </row>
    <row r="929" spans="1:26">
      <c r="A929" s="752" t="str">
        <f t="shared" si="165"/>
        <v/>
      </c>
      <c r="K929" s="755">
        <f t="shared" si="155"/>
        <v>0</v>
      </c>
      <c r="Q929" s="714">
        <f t="shared" si="156"/>
        <v>0</v>
      </c>
      <c r="S929" s="599">
        <f t="shared" si="157"/>
        <v>0</v>
      </c>
      <c r="T929" s="599">
        <f t="shared" si="158"/>
        <v>0</v>
      </c>
      <c r="U929" s="599">
        <f t="shared" si="159"/>
        <v>0</v>
      </c>
      <c r="V929" s="599">
        <f t="shared" si="160"/>
        <v>0</v>
      </c>
      <c r="W929" s="599">
        <f t="shared" si="161"/>
        <v>0</v>
      </c>
      <c r="X929" s="599">
        <f t="shared" si="162"/>
        <v>0</v>
      </c>
      <c r="Y929" s="599">
        <f t="shared" si="163"/>
        <v>0</v>
      </c>
      <c r="Z929" s="599">
        <f t="shared" si="164"/>
        <v>0</v>
      </c>
    </row>
    <row r="930" spans="1:26">
      <c r="A930" s="752" t="str">
        <f t="shared" si="165"/>
        <v/>
      </c>
      <c r="K930" s="755">
        <f t="shared" si="155"/>
        <v>0</v>
      </c>
      <c r="Q930" s="714">
        <f t="shared" si="156"/>
        <v>0</v>
      </c>
      <c r="S930" s="599">
        <f t="shared" si="157"/>
        <v>0</v>
      </c>
      <c r="T930" s="599">
        <f t="shared" si="158"/>
        <v>0</v>
      </c>
      <c r="U930" s="599">
        <f t="shared" si="159"/>
        <v>0</v>
      </c>
      <c r="V930" s="599">
        <f t="shared" si="160"/>
        <v>0</v>
      </c>
      <c r="W930" s="599">
        <f t="shared" si="161"/>
        <v>0</v>
      </c>
      <c r="X930" s="599">
        <f t="shared" si="162"/>
        <v>0</v>
      </c>
      <c r="Y930" s="599">
        <f t="shared" si="163"/>
        <v>0</v>
      </c>
      <c r="Z930" s="599">
        <f t="shared" si="164"/>
        <v>0</v>
      </c>
    </row>
    <row r="931" spans="1:26">
      <c r="A931" s="752" t="str">
        <f t="shared" si="165"/>
        <v/>
      </c>
      <c r="K931" s="755">
        <f t="shared" si="155"/>
        <v>0</v>
      </c>
      <c r="Q931" s="714">
        <f t="shared" si="156"/>
        <v>0</v>
      </c>
      <c r="S931" s="599">
        <f t="shared" si="157"/>
        <v>0</v>
      </c>
      <c r="T931" s="599">
        <f t="shared" si="158"/>
        <v>0</v>
      </c>
      <c r="U931" s="599">
        <f t="shared" si="159"/>
        <v>0</v>
      </c>
      <c r="V931" s="599">
        <f t="shared" si="160"/>
        <v>0</v>
      </c>
      <c r="W931" s="599">
        <f t="shared" si="161"/>
        <v>0</v>
      </c>
      <c r="X931" s="599">
        <f t="shared" si="162"/>
        <v>0</v>
      </c>
      <c r="Y931" s="599">
        <f t="shared" si="163"/>
        <v>0</v>
      </c>
      <c r="Z931" s="599">
        <f t="shared" si="164"/>
        <v>0</v>
      </c>
    </row>
    <row r="932" spans="1:26">
      <c r="A932" s="752" t="str">
        <f t="shared" si="165"/>
        <v/>
      </c>
      <c r="K932" s="755">
        <f t="shared" si="155"/>
        <v>0</v>
      </c>
      <c r="Q932" s="714">
        <f t="shared" si="156"/>
        <v>0</v>
      </c>
      <c r="S932" s="599">
        <f t="shared" si="157"/>
        <v>0</v>
      </c>
      <c r="T932" s="599">
        <f t="shared" si="158"/>
        <v>0</v>
      </c>
      <c r="U932" s="599">
        <f t="shared" si="159"/>
        <v>0</v>
      </c>
      <c r="V932" s="599">
        <f t="shared" si="160"/>
        <v>0</v>
      </c>
      <c r="W932" s="599">
        <f t="shared" si="161"/>
        <v>0</v>
      </c>
      <c r="X932" s="599">
        <f t="shared" si="162"/>
        <v>0</v>
      </c>
      <c r="Y932" s="599">
        <f t="shared" si="163"/>
        <v>0</v>
      </c>
      <c r="Z932" s="599">
        <f t="shared" si="164"/>
        <v>0</v>
      </c>
    </row>
    <row r="933" spans="1:26">
      <c r="A933" s="752" t="str">
        <f t="shared" si="165"/>
        <v/>
      </c>
      <c r="K933" s="755">
        <f t="shared" si="155"/>
        <v>0</v>
      </c>
      <c r="Q933" s="714">
        <f t="shared" si="156"/>
        <v>0</v>
      </c>
      <c r="S933" s="599">
        <f t="shared" si="157"/>
        <v>0</v>
      </c>
      <c r="T933" s="599">
        <f t="shared" si="158"/>
        <v>0</v>
      </c>
      <c r="U933" s="599">
        <f t="shared" si="159"/>
        <v>0</v>
      </c>
      <c r="V933" s="599">
        <f t="shared" si="160"/>
        <v>0</v>
      </c>
      <c r="W933" s="599">
        <f t="shared" si="161"/>
        <v>0</v>
      </c>
      <c r="X933" s="599">
        <f t="shared" si="162"/>
        <v>0</v>
      </c>
      <c r="Y933" s="599">
        <f t="shared" si="163"/>
        <v>0</v>
      </c>
      <c r="Z933" s="599">
        <f t="shared" si="164"/>
        <v>0</v>
      </c>
    </row>
    <row r="934" spans="1:26">
      <c r="A934" s="752" t="str">
        <f t="shared" si="165"/>
        <v/>
      </c>
      <c r="K934" s="755">
        <f t="shared" si="155"/>
        <v>0</v>
      </c>
      <c r="Q934" s="714">
        <f t="shared" si="156"/>
        <v>0</v>
      </c>
      <c r="S934" s="599">
        <f t="shared" si="157"/>
        <v>0</v>
      </c>
      <c r="T934" s="599">
        <f t="shared" si="158"/>
        <v>0</v>
      </c>
      <c r="U934" s="599">
        <f t="shared" si="159"/>
        <v>0</v>
      </c>
      <c r="V934" s="599">
        <f t="shared" si="160"/>
        <v>0</v>
      </c>
      <c r="W934" s="599">
        <f t="shared" si="161"/>
        <v>0</v>
      </c>
      <c r="X934" s="599">
        <f t="shared" si="162"/>
        <v>0</v>
      </c>
      <c r="Y934" s="599">
        <f t="shared" si="163"/>
        <v>0</v>
      </c>
      <c r="Z934" s="599">
        <f t="shared" si="164"/>
        <v>0</v>
      </c>
    </row>
    <row r="935" spans="1:26">
      <c r="A935" s="752" t="str">
        <f t="shared" si="165"/>
        <v/>
      </c>
      <c r="K935" s="755">
        <f t="shared" si="155"/>
        <v>0</v>
      </c>
      <c r="Q935" s="714">
        <f t="shared" si="156"/>
        <v>0</v>
      </c>
      <c r="S935" s="599">
        <f t="shared" si="157"/>
        <v>0</v>
      </c>
      <c r="T935" s="599">
        <f t="shared" si="158"/>
        <v>0</v>
      </c>
      <c r="U935" s="599">
        <f t="shared" si="159"/>
        <v>0</v>
      </c>
      <c r="V935" s="599">
        <f t="shared" si="160"/>
        <v>0</v>
      </c>
      <c r="W935" s="599">
        <f t="shared" si="161"/>
        <v>0</v>
      </c>
      <c r="X935" s="599">
        <f t="shared" si="162"/>
        <v>0</v>
      </c>
      <c r="Y935" s="599">
        <f t="shared" si="163"/>
        <v>0</v>
      </c>
      <c r="Z935" s="599">
        <f t="shared" si="164"/>
        <v>0</v>
      </c>
    </row>
    <row r="936" spans="1:26">
      <c r="A936" s="752" t="str">
        <f t="shared" si="165"/>
        <v/>
      </c>
      <c r="K936" s="755">
        <f t="shared" si="155"/>
        <v>0</v>
      </c>
      <c r="Q936" s="714">
        <f t="shared" si="156"/>
        <v>0</v>
      </c>
      <c r="S936" s="599">
        <f t="shared" si="157"/>
        <v>0</v>
      </c>
      <c r="T936" s="599">
        <f t="shared" si="158"/>
        <v>0</v>
      </c>
      <c r="U936" s="599">
        <f t="shared" si="159"/>
        <v>0</v>
      </c>
      <c r="V936" s="599">
        <f t="shared" si="160"/>
        <v>0</v>
      </c>
      <c r="W936" s="599">
        <f t="shared" si="161"/>
        <v>0</v>
      </c>
      <c r="X936" s="599">
        <f t="shared" si="162"/>
        <v>0</v>
      </c>
      <c r="Y936" s="599">
        <f t="shared" si="163"/>
        <v>0</v>
      </c>
      <c r="Z936" s="599">
        <f t="shared" si="164"/>
        <v>0</v>
      </c>
    </row>
    <row r="937" spans="1:26">
      <c r="A937" s="752" t="str">
        <f t="shared" si="165"/>
        <v/>
      </c>
      <c r="K937" s="755">
        <f t="shared" si="155"/>
        <v>0</v>
      </c>
      <c r="Q937" s="714">
        <f t="shared" si="156"/>
        <v>0</v>
      </c>
      <c r="S937" s="599">
        <f t="shared" si="157"/>
        <v>0</v>
      </c>
      <c r="T937" s="599">
        <f t="shared" si="158"/>
        <v>0</v>
      </c>
      <c r="U937" s="599">
        <f t="shared" si="159"/>
        <v>0</v>
      </c>
      <c r="V937" s="599">
        <f t="shared" si="160"/>
        <v>0</v>
      </c>
      <c r="W937" s="599">
        <f t="shared" si="161"/>
        <v>0</v>
      </c>
      <c r="X937" s="599">
        <f t="shared" si="162"/>
        <v>0</v>
      </c>
      <c r="Y937" s="599">
        <f t="shared" si="163"/>
        <v>0</v>
      </c>
      <c r="Z937" s="599">
        <f t="shared" si="164"/>
        <v>0</v>
      </c>
    </row>
    <row r="938" spans="1:26">
      <c r="A938" s="752" t="str">
        <f t="shared" si="165"/>
        <v/>
      </c>
      <c r="K938" s="755">
        <f t="shared" si="155"/>
        <v>0</v>
      </c>
      <c r="Q938" s="714">
        <f t="shared" si="156"/>
        <v>0</v>
      </c>
      <c r="S938" s="599">
        <f t="shared" si="157"/>
        <v>0</v>
      </c>
      <c r="T938" s="599">
        <f t="shared" si="158"/>
        <v>0</v>
      </c>
      <c r="U938" s="599">
        <f t="shared" si="159"/>
        <v>0</v>
      </c>
      <c r="V938" s="599">
        <f t="shared" si="160"/>
        <v>0</v>
      </c>
      <c r="W938" s="599">
        <f t="shared" si="161"/>
        <v>0</v>
      </c>
      <c r="X938" s="599">
        <f t="shared" si="162"/>
        <v>0</v>
      </c>
      <c r="Y938" s="599">
        <f t="shared" si="163"/>
        <v>0</v>
      </c>
      <c r="Z938" s="599">
        <f t="shared" si="164"/>
        <v>0</v>
      </c>
    </row>
    <row r="939" spans="1:26">
      <c r="A939" s="752" t="str">
        <f t="shared" si="165"/>
        <v/>
      </c>
      <c r="K939" s="755">
        <f t="shared" si="155"/>
        <v>0</v>
      </c>
      <c r="Q939" s="714">
        <f t="shared" si="156"/>
        <v>0</v>
      </c>
      <c r="S939" s="599">
        <f t="shared" si="157"/>
        <v>0</v>
      </c>
      <c r="T939" s="599">
        <f t="shared" si="158"/>
        <v>0</v>
      </c>
      <c r="U939" s="599">
        <f t="shared" si="159"/>
        <v>0</v>
      </c>
      <c r="V939" s="599">
        <f t="shared" si="160"/>
        <v>0</v>
      </c>
      <c r="W939" s="599">
        <f t="shared" si="161"/>
        <v>0</v>
      </c>
      <c r="X939" s="599">
        <f t="shared" si="162"/>
        <v>0</v>
      </c>
      <c r="Y939" s="599">
        <f t="shared" si="163"/>
        <v>0</v>
      </c>
      <c r="Z939" s="599">
        <f t="shared" si="164"/>
        <v>0</v>
      </c>
    </row>
    <row r="940" spans="1:26">
      <c r="A940" s="752" t="str">
        <f t="shared" si="165"/>
        <v/>
      </c>
      <c r="K940" s="755">
        <f t="shared" si="155"/>
        <v>0</v>
      </c>
      <c r="Q940" s="714">
        <f t="shared" si="156"/>
        <v>0</v>
      </c>
      <c r="S940" s="599">
        <f t="shared" si="157"/>
        <v>0</v>
      </c>
      <c r="T940" s="599">
        <f t="shared" si="158"/>
        <v>0</v>
      </c>
      <c r="U940" s="599">
        <f t="shared" si="159"/>
        <v>0</v>
      </c>
      <c r="V940" s="599">
        <f t="shared" si="160"/>
        <v>0</v>
      </c>
      <c r="W940" s="599">
        <f t="shared" si="161"/>
        <v>0</v>
      </c>
      <c r="X940" s="599">
        <f t="shared" si="162"/>
        <v>0</v>
      </c>
      <c r="Y940" s="599">
        <f t="shared" si="163"/>
        <v>0</v>
      </c>
      <c r="Z940" s="599">
        <f t="shared" si="164"/>
        <v>0</v>
      </c>
    </row>
    <row r="941" spans="1:26">
      <c r="A941" s="752" t="str">
        <f t="shared" si="165"/>
        <v/>
      </c>
      <c r="K941" s="755">
        <f t="shared" si="155"/>
        <v>0</v>
      </c>
      <c r="Q941" s="714">
        <f t="shared" si="156"/>
        <v>0</v>
      </c>
      <c r="S941" s="599">
        <f t="shared" si="157"/>
        <v>0</v>
      </c>
      <c r="T941" s="599">
        <f t="shared" si="158"/>
        <v>0</v>
      </c>
      <c r="U941" s="599">
        <f t="shared" si="159"/>
        <v>0</v>
      </c>
      <c r="V941" s="599">
        <f t="shared" si="160"/>
        <v>0</v>
      </c>
      <c r="W941" s="599">
        <f t="shared" si="161"/>
        <v>0</v>
      </c>
      <c r="X941" s="599">
        <f t="shared" si="162"/>
        <v>0</v>
      </c>
      <c r="Y941" s="599">
        <f t="shared" si="163"/>
        <v>0</v>
      </c>
      <c r="Z941" s="599">
        <f t="shared" si="164"/>
        <v>0</v>
      </c>
    </row>
    <row r="942" spans="1:26">
      <c r="A942" s="752" t="str">
        <f t="shared" si="165"/>
        <v/>
      </c>
      <c r="K942" s="755">
        <f t="shared" si="155"/>
        <v>0</v>
      </c>
      <c r="Q942" s="714">
        <f t="shared" si="156"/>
        <v>0</v>
      </c>
      <c r="S942" s="599">
        <f t="shared" si="157"/>
        <v>0</v>
      </c>
      <c r="T942" s="599">
        <f t="shared" si="158"/>
        <v>0</v>
      </c>
      <c r="U942" s="599">
        <f t="shared" si="159"/>
        <v>0</v>
      </c>
      <c r="V942" s="599">
        <f t="shared" si="160"/>
        <v>0</v>
      </c>
      <c r="W942" s="599">
        <f t="shared" si="161"/>
        <v>0</v>
      </c>
      <c r="X942" s="599">
        <f t="shared" si="162"/>
        <v>0</v>
      </c>
      <c r="Y942" s="599">
        <f t="shared" si="163"/>
        <v>0</v>
      </c>
      <c r="Z942" s="599">
        <f t="shared" si="164"/>
        <v>0</v>
      </c>
    </row>
    <row r="943" spans="1:26">
      <c r="A943" s="752" t="str">
        <f t="shared" si="165"/>
        <v/>
      </c>
      <c r="K943" s="755">
        <f t="shared" si="155"/>
        <v>0</v>
      </c>
      <c r="Q943" s="714">
        <f t="shared" si="156"/>
        <v>0</v>
      </c>
      <c r="S943" s="599">
        <f t="shared" si="157"/>
        <v>0</v>
      </c>
      <c r="T943" s="599">
        <f t="shared" si="158"/>
        <v>0</v>
      </c>
      <c r="U943" s="599">
        <f t="shared" si="159"/>
        <v>0</v>
      </c>
      <c r="V943" s="599">
        <f t="shared" si="160"/>
        <v>0</v>
      </c>
      <c r="W943" s="599">
        <f t="shared" si="161"/>
        <v>0</v>
      </c>
      <c r="X943" s="599">
        <f t="shared" si="162"/>
        <v>0</v>
      </c>
      <c r="Y943" s="599">
        <f t="shared" si="163"/>
        <v>0</v>
      </c>
      <c r="Z943" s="599">
        <f t="shared" si="164"/>
        <v>0</v>
      </c>
    </row>
    <row r="944" spans="1:26">
      <c r="A944" s="752" t="str">
        <f t="shared" si="165"/>
        <v/>
      </c>
      <c r="K944" s="755">
        <f t="shared" si="155"/>
        <v>0</v>
      </c>
      <c r="Q944" s="714">
        <f t="shared" si="156"/>
        <v>0</v>
      </c>
      <c r="S944" s="599">
        <f t="shared" si="157"/>
        <v>0</v>
      </c>
      <c r="T944" s="599">
        <f t="shared" si="158"/>
        <v>0</v>
      </c>
      <c r="U944" s="599">
        <f t="shared" si="159"/>
        <v>0</v>
      </c>
      <c r="V944" s="599">
        <f t="shared" si="160"/>
        <v>0</v>
      </c>
      <c r="W944" s="599">
        <f t="shared" si="161"/>
        <v>0</v>
      </c>
      <c r="X944" s="599">
        <f t="shared" si="162"/>
        <v>0</v>
      </c>
      <c r="Y944" s="599">
        <f t="shared" si="163"/>
        <v>0</v>
      </c>
      <c r="Z944" s="599">
        <f t="shared" si="164"/>
        <v>0</v>
      </c>
    </row>
    <row r="945" spans="1:26">
      <c r="A945" s="752" t="str">
        <f t="shared" si="165"/>
        <v/>
      </c>
      <c r="K945" s="755">
        <f t="shared" si="155"/>
        <v>0</v>
      </c>
      <c r="Q945" s="714">
        <f t="shared" si="156"/>
        <v>0</v>
      </c>
      <c r="S945" s="599">
        <f t="shared" si="157"/>
        <v>0</v>
      </c>
      <c r="T945" s="599">
        <f t="shared" si="158"/>
        <v>0</v>
      </c>
      <c r="U945" s="599">
        <f t="shared" si="159"/>
        <v>0</v>
      </c>
      <c r="V945" s="599">
        <f t="shared" si="160"/>
        <v>0</v>
      </c>
      <c r="W945" s="599">
        <f t="shared" si="161"/>
        <v>0</v>
      </c>
      <c r="X945" s="599">
        <f t="shared" si="162"/>
        <v>0</v>
      </c>
      <c r="Y945" s="599">
        <f t="shared" si="163"/>
        <v>0</v>
      </c>
      <c r="Z945" s="599">
        <f t="shared" si="164"/>
        <v>0</v>
      </c>
    </row>
    <row r="946" spans="1:26">
      <c r="A946" s="752" t="str">
        <f t="shared" si="165"/>
        <v/>
      </c>
      <c r="K946" s="755">
        <f t="shared" si="155"/>
        <v>0</v>
      </c>
      <c r="Q946" s="714">
        <f t="shared" si="156"/>
        <v>0</v>
      </c>
      <c r="S946" s="599">
        <f t="shared" si="157"/>
        <v>0</v>
      </c>
      <c r="T946" s="599">
        <f t="shared" si="158"/>
        <v>0</v>
      </c>
      <c r="U946" s="599">
        <f t="shared" si="159"/>
        <v>0</v>
      </c>
      <c r="V946" s="599">
        <f t="shared" si="160"/>
        <v>0</v>
      </c>
      <c r="W946" s="599">
        <f t="shared" si="161"/>
        <v>0</v>
      </c>
      <c r="X946" s="599">
        <f t="shared" si="162"/>
        <v>0</v>
      </c>
      <c r="Y946" s="599">
        <f t="shared" si="163"/>
        <v>0</v>
      </c>
      <c r="Z946" s="599">
        <f t="shared" si="164"/>
        <v>0</v>
      </c>
    </row>
    <row r="947" spans="1:26">
      <c r="A947" s="752" t="str">
        <f t="shared" si="165"/>
        <v/>
      </c>
      <c r="K947" s="755">
        <f t="shared" si="155"/>
        <v>0</v>
      </c>
      <c r="Q947" s="714">
        <f t="shared" si="156"/>
        <v>0</v>
      </c>
      <c r="S947" s="599">
        <f t="shared" si="157"/>
        <v>0</v>
      </c>
      <c r="T947" s="599">
        <f t="shared" si="158"/>
        <v>0</v>
      </c>
      <c r="U947" s="599">
        <f t="shared" si="159"/>
        <v>0</v>
      </c>
      <c r="V947" s="599">
        <f t="shared" si="160"/>
        <v>0</v>
      </c>
      <c r="W947" s="599">
        <f t="shared" si="161"/>
        <v>0</v>
      </c>
      <c r="X947" s="599">
        <f t="shared" si="162"/>
        <v>0</v>
      </c>
      <c r="Y947" s="599">
        <f t="shared" si="163"/>
        <v>0</v>
      </c>
      <c r="Z947" s="599">
        <f t="shared" si="164"/>
        <v>0</v>
      </c>
    </row>
    <row r="948" spans="1:26">
      <c r="A948" s="752" t="str">
        <f t="shared" si="165"/>
        <v/>
      </c>
      <c r="K948" s="755">
        <f t="shared" si="155"/>
        <v>0</v>
      </c>
      <c r="Q948" s="714">
        <f t="shared" si="156"/>
        <v>0</v>
      </c>
      <c r="S948" s="599">
        <f t="shared" si="157"/>
        <v>0</v>
      </c>
      <c r="T948" s="599">
        <f t="shared" si="158"/>
        <v>0</v>
      </c>
      <c r="U948" s="599">
        <f t="shared" si="159"/>
        <v>0</v>
      </c>
      <c r="V948" s="599">
        <f t="shared" si="160"/>
        <v>0</v>
      </c>
      <c r="W948" s="599">
        <f t="shared" si="161"/>
        <v>0</v>
      </c>
      <c r="X948" s="599">
        <f t="shared" si="162"/>
        <v>0</v>
      </c>
      <c r="Y948" s="599">
        <f t="shared" si="163"/>
        <v>0</v>
      </c>
      <c r="Z948" s="599">
        <f t="shared" si="164"/>
        <v>0</v>
      </c>
    </row>
    <row r="949" spans="1:26">
      <c r="A949" s="752" t="str">
        <f t="shared" si="165"/>
        <v/>
      </c>
      <c r="K949" s="755">
        <f t="shared" si="155"/>
        <v>0</v>
      </c>
      <c r="Q949" s="714">
        <f t="shared" si="156"/>
        <v>0</v>
      </c>
      <c r="S949" s="599">
        <f t="shared" si="157"/>
        <v>0</v>
      </c>
      <c r="T949" s="599">
        <f t="shared" si="158"/>
        <v>0</v>
      </c>
      <c r="U949" s="599">
        <f t="shared" si="159"/>
        <v>0</v>
      </c>
      <c r="V949" s="599">
        <f t="shared" si="160"/>
        <v>0</v>
      </c>
      <c r="W949" s="599">
        <f t="shared" si="161"/>
        <v>0</v>
      </c>
      <c r="X949" s="599">
        <f t="shared" si="162"/>
        <v>0</v>
      </c>
      <c r="Y949" s="599">
        <f t="shared" si="163"/>
        <v>0</v>
      </c>
      <c r="Z949" s="599">
        <f t="shared" si="164"/>
        <v>0</v>
      </c>
    </row>
    <row r="950" spans="1:26">
      <c r="A950" s="752" t="str">
        <f t="shared" si="165"/>
        <v/>
      </c>
      <c r="K950" s="755">
        <f t="shared" si="155"/>
        <v>0</v>
      </c>
      <c r="Q950" s="714">
        <f t="shared" si="156"/>
        <v>0</v>
      </c>
      <c r="S950" s="599">
        <f t="shared" si="157"/>
        <v>0</v>
      </c>
      <c r="T950" s="599">
        <f t="shared" si="158"/>
        <v>0</v>
      </c>
      <c r="U950" s="599">
        <f t="shared" si="159"/>
        <v>0</v>
      </c>
      <c r="V950" s="599">
        <f t="shared" si="160"/>
        <v>0</v>
      </c>
      <c r="W950" s="599">
        <f t="shared" si="161"/>
        <v>0</v>
      </c>
      <c r="X950" s="599">
        <f t="shared" si="162"/>
        <v>0</v>
      </c>
      <c r="Y950" s="599">
        <f t="shared" si="163"/>
        <v>0</v>
      </c>
      <c r="Z950" s="599">
        <f t="shared" si="164"/>
        <v>0</v>
      </c>
    </row>
    <row r="951" spans="1:26">
      <c r="A951" s="752" t="str">
        <f t="shared" si="165"/>
        <v/>
      </c>
      <c r="K951" s="755">
        <f t="shared" si="155"/>
        <v>0</v>
      </c>
      <c r="Q951" s="714">
        <f t="shared" si="156"/>
        <v>0</v>
      </c>
      <c r="S951" s="599">
        <f t="shared" si="157"/>
        <v>0</v>
      </c>
      <c r="T951" s="599">
        <f t="shared" si="158"/>
        <v>0</v>
      </c>
      <c r="U951" s="599">
        <f t="shared" si="159"/>
        <v>0</v>
      </c>
      <c r="V951" s="599">
        <f t="shared" si="160"/>
        <v>0</v>
      </c>
      <c r="W951" s="599">
        <f t="shared" si="161"/>
        <v>0</v>
      </c>
      <c r="X951" s="599">
        <f t="shared" si="162"/>
        <v>0</v>
      </c>
      <c r="Y951" s="599">
        <f t="shared" si="163"/>
        <v>0</v>
      </c>
      <c r="Z951" s="599">
        <f t="shared" si="164"/>
        <v>0</v>
      </c>
    </row>
    <row r="952" spans="1:26">
      <c r="A952" s="752" t="str">
        <f t="shared" si="165"/>
        <v/>
      </c>
      <c r="K952" s="755">
        <f t="shared" si="155"/>
        <v>0</v>
      </c>
      <c r="Q952" s="714">
        <f t="shared" si="156"/>
        <v>0</v>
      </c>
      <c r="S952" s="599">
        <f t="shared" si="157"/>
        <v>0</v>
      </c>
      <c r="T952" s="599">
        <f t="shared" si="158"/>
        <v>0</v>
      </c>
      <c r="U952" s="599">
        <f t="shared" si="159"/>
        <v>0</v>
      </c>
      <c r="V952" s="599">
        <f t="shared" si="160"/>
        <v>0</v>
      </c>
      <c r="W952" s="599">
        <f t="shared" si="161"/>
        <v>0</v>
      </c>
      <c r="X952" s="599">
        <f t="shared" si="162"/>
        <v>0</v>
      </c>
      <c r="Y952" s="599">
        <f t="shared" si="163"/>
        <v>0</v>
      </c>
      <c r="Z952" s="599">
        <f t="shared" si="164"/>
        <v>0</v>
      </c>
    </row>
    <row r="953" spans="1:26">
      <c r="A953" s="752" t="str">
        <f t="shared" si="165"/>
        <v/>
      </c>
      <c r="K953" s="755">
        <f t="shared" si="155"/>
        <v>0</v>
      </c>
      <c r="Q953" s="714">
        <f t="shared" si="156"/>
        <v>0</v>
      </c>
      <c r="S953" s="599">
        <f t="shared" si="157"/>
        <v>0</v>
      </c>
      <c r="T953" s="599">
        <f t="shared" si="158"/>
        <v>0</v>
      </c>
      <c r="U953" s="599">
        <f t="shared" si="159"/>
        <v>0</v>
      </c>
      <c r="V953" s="599">
        <f t="shared" si="160"/>
        <v>0</v>
      </c>
      <c r="W953" s="599">
        <f t="shared" si="161"/>
        <v>0</v>
      </c>
      <c r="X953" s="599">
        <f t="shared" si="162"/>
        <v>0</v>
      </c>
      <c r="Y953" s="599">
        <f t="shared" si="163"/>
        <v>0</v>
      </c>
      <c r="Z953" s="599">
        <f t="shared" si="164"/>
        <v>0</v>
      </c>
    </row>
    <row r="954" spans="1:26">
      <c r="A954" s="752" t="str">
        <f t="shared" si="165"/>
        <v/>
      </c>
      <c r="K954" s="755">
        <f t="shared" si="155"/>
        <v>0</v>
      </c>
      <c r="Q954" s="714">
        <f t="shared" si="156"/>
        <v>0</v>
      </c>
      <c r="S954" s="599">
        <f t="shared" si="157"/>
        <v>0</v>
      </c>
      <c r="T954" s="599">
        <f t="shared" si="158"/>
        <v>0</v>
      </c>
      <c r="U954" s="599">
        <f t="shared" si="159"/>
        <v>0</v>
      </c>
      <c r="V954" s="599">
        <f t="shared" si="160"/>
        <v>0</v>
      </c>
      <c r="W954" s="599">
        <f t="shared" si="161"/>
        <v>0</v>
      </c>
      <c r="X954" s="599">
        <f t="shared" si="162"/>
        <v>0</v>
      </c>
      <c r="Y954" s="599">
        <f t="shared" si="163"/>
        <v>0</v>
      </c>
      <c r="Z954" s="599">
        <f t="shared" si="164"/>
        <v>0</v>
      </c>
    </row>
    <row r="955" spans="1:26">
      <c r="A955" s="752" t="str">
        <f t="shared" si="165"/>
        <v/>
      </c>
      <c r="K955" s="755">
        <f t="shared" si="155"/>
        <v>0</v>
      </c>
      <c r="Q955" s="714">
        <f t="shared" si="156"/>
        <v>0</v>
      </c>
      <c r="S955" s="599">
        <f t="shared" si="157"/>
        <v>0</v>
      </c>
      <c r="T955" s="599">
        <f t="shared" si="158"/>
        <v>0</v>
      </c>
      <c r="U955" s="599">
        <f t="shared" si="159"/>
        <v>0</v>
      </c>
      <c r="V955" s="599">
        <f t="shared" si="160"/>
        <v>0</v>
      </c>
      <c r="W955" s="599">
        <f t="shared" si="161"/>
        <v>0</v>
      </c>
      <c r="X955" s="599">
        <f t="shared" si="162"/>
        <v>0</v>
      </c>
      <c r="Y955" s="599">
        <f t="shared" si="163"/>
        <v>0</v>
      </c>
      <c r="Z955" s="599">
        <f t="shared" si="164"/>
        <v>0</v>
      </c>
    </row>
    <row r="956" spans="1:26">
      <c r="A956" s="752" t="str">
        <f t="shared" si="165"/>
        <v/>
      </c>
      <c r="K956" s="755">
        <f t="shared" si="155"/>
        <v>0</v>
      </c>
      <c r="Q956" s="714">
        <f t="shared" si="156"/>
        <v>0</v>
      </c>
      <c r="S956" s="599">
        <f t="shared" si="157"/>
        <v>0</v>
      </c>
      <c r="T956" s="599">
        <f t="shared" si="158"/>
        <v>0</v>
      </c>
      <c r="U956" s="599">
        <f t="shared" si="159"/>
        <v>0</v>
      </c>
      <c r="V956" s="599">
        <f t="shared" si="160"/>
        <v>0</v>
      </c>
      <c r="W956" s="599">
        <f t="shared" si="161"/>
        <v>0</v>
      </c>
      <c r="X956" s="599">
        <f t="shared" si="162"/>
        <v>0</v>
      </c>
      <c r="Y956" s="599">
        <f t="shared" si="163"/>
        <v>0</v>
      </c>
      <c r="Z956" s="599">
        <f t="shared" si="164"/>
        <v>0</v>
      </c>
    </row>
    <row r="957" spans="1:26">
      <c r="A957" s="752" t="str">
        <f t="shared" si="165"/>
        <v/>
      </c>
      <c r="K957" s="755">
        <f t="shared" si="155"/>
        <v>0</v>
      </c>
      <c r="Q957" s="714">
        <f t="shared" si="156"/>
        <v>0</v>
      </c>
      <c r="S957" s="599">
        <f t="shared" si="157"/>
        <v>0</v>
      </c>
      <c r="T957" s="599">
        <f t="shared" si="158"/>
        <v>0</v>
      </c>
      <c r="U957" s="599">
        <f t="shared" si="159"/>
        <v>0</v>
      </c>
      <c r="V957" s="599">
        <f t="shared" si="160"/>
        <v>0</v>
      </c>
      <c r="W957" s="599">
        <f t="shared" si="161"/>
        <v>0</v>
      </c>
      <c r="X957" s="599">
        <f t="shared" si="162"/>
        <v>0</v>
      </c>
      <c r="Y957" s="599">
        <f t="shared" si="163"/>
        <v>0</v>
      </c>
      <c r="Z957" s="599">
        <f t="shared" si="164"/>
        <v>0</v>
      </c>
    </row>
    <row r="958" spans="1:26">
      <c r="A958" s="752" t="str">
        <f t="shared" si="165"/>
        <v/>
      </c>
      <c r="K958" s="755">
        <f t="shared" si="155"/>
        <v>0</v>
      </c>
      <c r="Q958" s="714">
        <f t="shared" si="156"/>
        <v>0</v>
      </c>
      <c r="S958" s="599">
        <f t="shared" si="157"/>
        <v>0</v>
      </c>
      <c r="T958" s="599">
        <f t="shared" si="158"/>
        <v>0</v>
      </c>
      <c r="U958" s="599">
        <f t="shared" si="159"/>
        <v>0</v>
      </c>
      <c r="V958" s="599">
        <f t="shared" si="160"/>
        <v>0</v>
      </c>
      <c r="W958" s="599">
        <f t="shared" si="161"/>
        <v>0</v>
      </c>
      <c r="X958" s="599">
        <f t="shared" si="162"/>
        <v>0</v>
      </c>
      <c r="Y958" s="599">
        <f t="shared" si="163"/>
        <v>0</v>
      </c>
      <c r="Z958" s="599">
        <f t="shared" si="164"/>
        <v>0</v>
      </c>
    </row>
    <row r="959" spans="1:26">
      <c r="A959" s="752" t="str">
        <f t="shared" si="165"/>
        <v/>
      </c>
      <c r="K959" s="755">
        <f t="shared" si="155"/>
        <v>0</v>
      </c>
      <c r="Q959" s="714">
        <f t="shared" si="156"/>
        <v>0</v>
      </c>
      <c r="S959" s="599">
        <f t="shared" si="157"/>
        <v>0</v>
      </c>
      <c r="T959" s="599">
        <f t="shared" si="158"/>
        <v>0</v>
      </c>
      <c r="U959" s="599">
        <f t="shared" si="159"/>
        <v>0</v>
      </c>
      <c r="V959" s="599">
        <f t="shared" si="160"/>
        <v>0</v>
      </c>
      <c r="W959" s="599">
        <f t="shared" si="161"/>
        <v>0</v>
      </c>
      <c r="X959" s="599">
        <f t="shared" si="162"/>
        <v>0</v>
      </c>
      <c r="Y959" s="599">
        <f t="shared" si="163"/>
        <v>0</v>
      </c>
      <c r="Z959" s="599">
        <f t="shared" si="164"/>
        <v>0</v>
      </c>
    </row>
    <row r="960" spans="1:26">
      <c r="A960" s="752" t="str">
        <f t="shared" si="165"/>
        <v/>
      </c>
      <c r="K960" s="755">
        <f t="shared" si="155"/>
        <v>0</v>
      </c>
      <c r="Q960" s="714">
        <f t="shared" si="156"/>
        <v>0</v>
      </c>
      <c r="S960" s="599">
        <f t="shared" si="157"/>
        <v>0</v>
      </c>
      <c r="T960" s="599">
        <f t="shared" si="158"/>
        <v>0</v>
      </c>
      <c r="U960" s="599">
        <f t="shared" si="159"/>
        <v>0</v>
      </c>
      <c r="V960" s="599">
        <f t="shared" si="160"/>
        <v>0</v>
      </c>
      <c r="W960" s="599">
        <f t="shared" si="161"/>
        <v>0</v>
      </c>
      <c r="X960" s="599">
        <f t="shared" si="162"/>
        <v>0</v>
      </c>
      <c r="Y960" s="599">
        <f t="shared" si="163"/>
        <v>0</v>
      </c>
      <c r="Z960" s="599">
        <f t="shared" si="164"/>
        <v>0</v>
      </c>
    </row>
    <row r="961" spans="1:26">
      <c r="A961" s="752" t="str">
        <f t="shared" si="165"/>
        <v/>
      </c>
      <c r="K961" s="755">
        <f t="shared" si="155"/>
        <v>0</v>
      </c>
      <c r="Q961" s="714">
        <f t="shared" si="156"/>
        <v>0</v>
      </c>
      <c r="S961" s="599">
        <f t="shared" si="157"/>
        <v>0</v>
      </c>
      <c r="T961" s="599">
        <f t="shared" si="158"/>
        <v>0</v>
      </c>
      <c r="U961" s="599">
        <f t="shared" si="159"/>
        <v>0</v>
      </c>
      <c r="V961" s="599">
        <f t="shared" si="160"/>
        <v>0</v>
      </c>
      <c r="W961" s="599">
        <f t="shared" si="161"/>
        <v>0</v>
      </c>
      <c r="X961" s="599">
        <f t="shared" si="162"/>
        <v>0</v>
      </c>
      <c r="Y961" s="599">
        <f t="shared" si="163"/>
        <v>0</v>
      </c>
      <c r="Z961" s="599">
        <f t="shared" si="164"/>
        <v>0</v>
      </c>
    </row>
    <row r="962" spans="1:26">
      <c r="A962" s="752" t="str">
        <f t="shared" si="165"/>
        <v/>
      </c>
      <c r="K962" s="755">
        <f t="shared" si="155"/>
        <v>0</v>
      </c>
      <c r="Q962" s="714">
        <f t="shared" si="156"/>
        <v>0</v>
      </c>
      <c r="S962" s="599">
        <f t="shared" si="157"/>
        <v>0</v>
      </c>
      <c r="T962" s="599">
        <f t="shared" si="158"/>
        <v>0</v>
      </c>
      <c r="U962" s="599">
        <f t="shared" si="159"/>
        <v>0</v>
      </c>
      <c r="V962" s="599">
        <f t="shared" si="160"/>
        <v>0</v>
      </c>
      <c r="W962" s="599">
        <f t="shared" si="161"/>
        <v>0</v>
      </c>
      <c r="X962" s="599">
        <f t="shared" si="162"/>
        <v>0</v>
      </c>
      <c r="Y962" s="599">
        <f t="shared" si="163"/>
        <v>0</v>
      </c>
      <c r="Z962" s="599">
        <f t="shared" si="164"/>
        <v>0</v>
      </c>
    </row>
    <row r="963" spans="1:26">
      <c r="A963" s="752" t="str">
        <f t="shared" si="165"/>
        <v/>
      </c>
      <c r="K963" s="755">
        <f t="shared" si="155"/>
        <v>0</v>
      </c>
      <c r="Q963" s="714">
        <f t="shared" si="156"/>
        <v>0</v>
      </c>
      <c r="S963" s="599">
        <f t="shared" si="157"/>
        <v>0</v>
      </c>
      <c r="T963" s="599">
        <f t="shared" si="158"/>
        <v>0</v>
      </c>
      <c r="U963" s="599">
        <f t="shared" si="159"/>
        <v>0</v>
      </c>
      <c r="V963" s="599">
        <f t="shared" si="160"/>
        <v>0</v>
      </c>
      <c r="W963" s="599">
        <f t="shared" si="161"/>
        <v>0</v>
      </c>
      <c r="X963" s="599">
        <f t="shared" si="162"/>
        <v>0</v>
      </c>
      <c r="Y963" s="599">
        <f t="shared" si="163"/>
        <v>0</v>
      </c>
      <c r="Z963" s="599">
        <f t="shared" si="164"/>
        <v>0</v>
      </c>
    </row>
    <row r="964" spans="1:26">
      <c r="A964" s="752" t="str">
        <f t="shared" si="165"/>
        <v/>
      </c>
      <c r="K964" s="755">
        <f t="shared" si="155"/>
        <v>0</v>
      </c>
      <c r="Q964" s="714">
        <f t="shared" si="156"/>
        <v>0</v>
      </c>
      <c r="S964" s="599">
        <f t="shared" si="157"/>
        <v>0</v>
      </c>
      <c r="T964" s="599">
        <f t="shared" si="158"/>
        <v>0</v>
      </c>
      <c r="U964" s="599">
        <f t="shared" si="159"/>
        <v>0</v>
      </c>
      <c r="V964" s="599">
        <f t="shared" si="160"/>
        <v>0</v>
      </c>
      <c r="W964" s="599">
        <f t="shared" si="161"/>
        <v>0</v>
      </c>
      <c r="X964" s="599">
        <f t="shared" si="162"/>
        <v>0</v>
      </c>
      <c r="Y964" s="599">
        <f t="shared" si="163"/>
        <v>0</v>
      </c>
      <c r="Z964" s="599">
        <f t="shared" si="164"/>
        <v>0</v>
      </c>
    </row>
    <row r="965" spans="1:26">
      <c r="A965" s="752" t="str">
        <f t="shared" si="165"/>
        <v/>
      </c>
      <c r="K965" s="755">
        <f t="shared" si="155"/>
        <v>0</v>
      </c>
      <c r="Q965" s="714">
        <f t="shared" si="156"/>
        <v>0</v>
      </c>
      <c r="S965" s="599">
        <f t="shared" si="157"/>
        <v>0</v>
      </c>
      <c r="T965" s="599">
        <f t="shared" si="158"/>
        <v>0</v>
      </c>
      <c r="U965" s="599">
        <f t="shared" si="159"/>
        <v>0</v>
      </c>
      <c r="V965" s="599">
        <f t="shared" si="160"/>
        <v>0</v>
      </c>
      <c r="W965" s="599">
        <f t="shared" si="161"/>
        <v>0</v>
      </c>
      <c r="X965" s="599">
        <f t="shared" si="162"/>
        <v>0</v>
      </c>
      <c r="Y965" s="599">
        <f t="shared" si="163"/>
        <v>0</v>
      </c>
      <c r="Z965" s="599">
        <f t="shared" si="164"/>
        <v>0</v>
      </c>
    </row>
    <row r="966" spans="1:26">
      <c r="A966" s="752" t="str">
        <f t="shared" si="165"/>
        <v/>
      </c>
      <c r="K966" s="755">
        <f t="shared" si="155"/>
        <v>0</v>
      </c>
      <c r="Q966" s="714">
        <f t="shared" si="156"/>
        <v>0</v>
      </c>
      <c r="S966" s="599">
        <f t="shared" si="157"/>
        <v>0</v>
      </c>
      <c r="T966" s="599">
        <f t="shared" si="158"/>
        <v>0</v>
      </c>
      <c r="U966" s="599">
        <f t="shared" si="159"/>
        <v>0</v>
      </c>
      <c r="V966" s="599">
        <f t="shared" si="160"/>
        <v>0</v>
      </c>
      <c r="W966" s="599">
        <f t="shared" si="161"/>
        <v>0</v>
      </c>
      <c r="X966" s="599">
        <f t="shared" si="162"/>
        <v>0</v>
      </c>
      <c r="Y966" s="599">
        <f t="shared" si="163"/>
        <v>0</v>
      </c>
      <c r="Z966" s="599">
        <f t="shared" si="164"/>
        <v>0</v>
      </c>
    </row>
    <row r="967" spans="1:26">
      <c r="A967" s="752" t="str">
        <f t="shared" si="165"/>
        <v/>
      </c>
      <c r="K967" s="755">
        <f t="shared" si="155"/>
        <v>0</v>
      </c>
      <c r="Q967" s="714">
        <f t="shared" si="156"/>
        <v>0</v>
      </c>
      <c r="S967" s="599">
        <f t="shared" si="157"/>
        <v>0</v>
      </c>
      <c r="T967" s="599">
        <f t="shared" si="158"/>
        <v>0</v>
      </c>
      <c r="U967" s="599">
        <f t="shared" si="159"/>
        <v>0</v>
      </c>
      <c r="V967" s="599">
        <f t="shared" si="160"/>
        <v>0</v>
      </c>
      <c r="W967" s="599">
        <f t="shared" si="161"/>
        <v>0</v>
      </c>
      <c r="X967" s="599">
        <f t="shared" si="162"/>
        <v>0</v>
      </c>
      <c r="Y967" s="599">
        <f t="shared" si="163"/>
        <v>0</v>
      </c>
      <c r="Z967" s="599">
        <f t="shared" si="164"/>
        <v>0</v>
      </c>
    </row>
    <row r="968" spans="1:26">
      <c r="A968" s="752" t="str">
        <f t="shared" si="165"/>
        <v/>
      </c>
      <c r="K968" s="755">
        <f t="shared" si="155"/>
        <v>0</v>
      </c>
      <c r="Q968" s="714">
        <f t="shared" si="156"/>
        <v>0</v>
      </c>
      <c r="S968" s="599">
        <f t="shared" si="157"/>
        <v>0</v>
      </c>
      <c r="T968" s="599">
        <f t="shared" si="158"/>
        <v>0</v>
      </c>
      <c r="U968" s="599">
        <f t="shared" si="159"/>
        <v>0</v>
      </c>
      <c r="V968" s="599">
        <f t="shared" si="160"/>
        <v>0</v>
      </c>
      <c r="W968" s="599">
        <f t="shared" si="161"/>
        <v>0</v>
      </c>
      <c r="X968" s="599">
        <f t="shared" si="162"/>
        <v>0</v>
      </c>
      <c r="Y968" s="599">
        <f t="shared" si="163"/>
        <v>0</v>
      </c>
      <c r="Z968" s="599">
        <f t="shared" si="164"/>
        <v>0</v>
      </c>
    </row>
    <row r="969" spans="1:26">
      <c r="A969" s="752" t="str">
        <f t="shared" si="165"/>
        <v/>
      </c>
      <c r="K969" s="755">
        <f t="shared" si="155"/>
        <v>0</v>
      </c>
      <c r="Q969" s="714">
        <f t="shared" si="156"/>
        <v>0</v>
      </c>
      <c r="S969" s="599">
        <f t="shared" si="157"/>
        <v>0</v>
      </c>
      <c r="T969" s="599">
        <f t="shared" si="158"/>
        <v>0</v>
      </c>
      <c r="U969" s="599">
        <f t="shared" si="159"/>
        <v>0</v>
      </c>
      <c r="V969" s="599">
        <f t="shared" si="160"/>
        <v>0</v>
      </c>
      <c r="W969" s="599">
        <f t="shared" si="161"/>
        <v>0</v>
      </c>
      <c r="X969" s="599">
        <f t="shared" si="162"/>
        <v>0</v>
      </c>
      <c r="Y969" s="599">
        <f t="shared" si="163"/>
        <v>0</v>
      </c>
      <c r="Z969" s="599">
        <f t="shared" si="164"/>
        <v>0</v>
      </c>
    </row>
    <row r="970" spans="1:26">
      <c r="A970" s="752" t="str">
        <f t="shared" si="165"/>
        <v/>
      </c>
      <c r="K970" s="755">
        <f t="shared" si="155"/>
        <v>0</v>
      </c>
      <c r="Q970" s="714">
        <f t="shared" si="156"/>
        <v>0</v>
      </c>
      <c r="S970" s="599">
        <f t="shared" si="157"/>
        <v>0</v>
      </c>
      <c r="T970" s="599">
        <f t="shared" si="158"/>
        <v>0</v>
      </c>
      <c r="U970" s="599">
        <f t="shared" si="159"/>
        <v>0</v>
      </c>
      <c r="V970" s="599">
        <f t="shared" si="160"/>
        <v>0</v>
      </c>
      <c r="W970" s="599">
        <f t="shared" si="161"/>
        <v>0</v>
      </c>
      <c r="X970" s="599">
        <f t="shared" si="162"/>
        <v>0</v>
      </c>
      <c r="Y970" s="599">
        <f t="shared" si="163"/>
        <v>0</v>
      </c>
      <c r="Z970" s="599">
        <f t="shared" si="164"/>
        <v>0</v>
      </c>
    </row>
    <row r="971" spans="1:26">
      <c r="A971" s="752" t="str">
        <f t="shared" si="165"/>
        <v/>
      </c>
      <c r="K971" s="755">
        <f t="shared" si="155"/>
        <v>0</v>
      </c>
      <c r="Q971" s="714">
        <f t="shared" si="156"/>
        <v>0</v>
      </c>
      <c r="S971" s="599">
        <f t="shared" si="157"/>
        <v>0</v>
      </c>
      <c r="T971" s="599">
        <f t="shared" si="158"/>
        <v>0</v>
      </c>
      <c r="U971" s="599">
        <f t="shared" si="159"/>
        <v>0</v>
      </c>
      <c r="V971" s="599">
        <f t="shared" si="160"/>
        <v>0</v>
      </c>
      <c r="W971" s="599">
        <f t="shared" si="161"/>
        <v>0</v>
      </c>
      <c r="X971" s="599">
        <f t="shared" si="162"/>
        <v>0</v>
      </c>
      <c r="Y971" s="599">
        <f t="shared" si="163"/>
        <v>0</v>
      </c>
      <c r="Z971" s="599">
        <f t="shared" si="164"/>
        <v>0</v>
      </c>
    </row>
    <row r="972" spans="1:26">
      <c r="A972" s="752" t="str">
        <f t="shared" si="165"/>
        <v/>
      </c>
      <c r="K972" s="755">
        <f t="shared" si="155"/>
        <v>0</v>
      </c>
      <c r="Q972" s="714">
        <f t="shared" si="156"/>
        <v>0</v>
      </c>
      <c r="S972" s="599">
        <f t="shared" si="157"/>
        <v>0</v>
      </c>
      <c r="T972" s="599">
        <f t="shared" si="158"/>
        <v>0</v>
      </c>
      <c r="U972" s="599">
        <f t="shared" si="159"/>
        <v>0</v>
      </c>
      <c r="V972" s="599">
        <f t="shared" si="160"/>
        <v>0</v>
      </c>
      <c r="W972" s="599">
        <f t="shared" si="161"/>
        <v>0</v>
      </c>
      <c r="X972" s="599">
        <f t="shared" si="162"/>
        <v>0</v>
      </c>
      <c r="Y972" s="599">
        <f t="shared" si="163"/>
        <v>0</v>
      </c>
      <c r="Z972" s="599">
        <f t="shared" si="164"/>
        <v>0</v>
      </c>
    </row>
    <row r="973" spans="1:26">
      <c r="A973" s="752" t="str">
        <f t="shared" si="165"/>
        <v/>
      </c>
      <c r="K973" s="755">
        <f t="shared" ref="K973:K1036" si="166">I973-J973</f>
        <v>0</v>
      </c>
      <c r="Q973" s="714">
        <f t="shared" ref="Q973:Q1036" si="167">IF(G973-(I973+L973+M973+N973)&lt;&gt;0,"ERROR",(G973-(I973+L973+M973+N973)))</f>
        <v>0</v>
      </c>
      <c r="S973" s="599">
        <f t="shared" ref="S973:S1036" si="168">$F973*G973</f>
        <v>0</v>
      </c>
      <c r="T973" s="599">
        <f t="shared" ref="T973:T1036" si="169">$F973*H973</f>
        <v>0</v>
      </c>
      <c r="U973" s="599">
        <f t="shared" ref="U973:U1036" si="170">$F973*I973</f>
        <v>0</v>
      </c>
      <c r="V973" s="599">
        <f t="shared" ref="V973:V1036" si="171">$F973*J973</f>
        <v>0</v>
      </c>
      <c r="W973" s="599">
        <f t="shared" ref="W973:W1036" si="172">$F973*K973</f>
        <v>0</v>
      </c>
      <c r="X973" s="599">
        <f t="shared" ref="X973:X1036" si="173">$F973*L973</f>
        <v>0</v>
      </c>
      <c r="Y973" s="599">
        <f t="shared" ref="Y973:Y1036" si="174">$F973*M973</f>
        <v>0</v>
      </c>
      <c r="Z973" s="599">
        <f t="shared" ref="Z973:Z1036" si="175">$F973*N973</f>
        <v>0</v>
      </c>
    </row>
    <row r="974" spans="1:26">
      <c r="A974" s="752" t="str">
        <f t="shared" ref="A974:A1037" si="176">IF(B974&lt;&gt;"",A973+1,"")</f>
        <v/>
      </c>
      <c r="K974" s="755">
        <f t="shared" si="166"/>
        <v>0</v>
      </c>
      <c r="Q974" s="714">
        <f t="shared" si="167"/>
        <v>0</v>
      </c>
      <c r="S974" s="599">
        <f t="shared" si="168"/>
        <v>0</v>
      </c>
      <c r="T974" s="599">
        <f t="shared" si="169"/>
        <v>0</v>
      </c>
      <c r="U974" s="599">
        <f t="shared" si="170"/>
        <v>0</v>
      </c>
      <c r="V974" s="599">
        <f t="shared" si="171"/>
        <v>0</v>
      </c>
      <c r="W974" s="599">
        <f t="shared" si="172"/>
        <v>0</v>
      </c>
      <c r="X974" s="599">
        <f t="shared" si="173"/>
        <v>0</v>
      </c>
      <c r="Y974" s="599">
        <f t="shared" si="174"/>
        <v>0</v>
      </c>
      <c r="Z974" s="599">
        <f t="shared" si="175"/>
        <v>0</v>
      </c>
    </row>
    <row r="975" spans="1:26">
      <c r="A975" s="752" t="str">
        <f t="shared" si="176"/>
        <v/>
      </c>
      <c r="K975" s="755">
        <f t="shared" si="166"/>
        <v>0</v>
      </c>
      <c r="Q975" s="714">
        <f t="shared" si="167"/>
        <v>0</v>
      </c>
      <c r="S975" s="599">
        <f t="shared" si="168"/>
        <v>0</v>
      </c>
      <c r="T975" s="599">
        <f t="shared" si="169"/>
        <v>0</v>
      </c>
      <c r="U975" s="599">
        <f t="shared" si="170"/>
        <v>0</v>
      </c>
      <c r="V975" s="599">
        <f t="shared" si="171"/>
        <v>0</v>
      </c>
      <c r="W975" s="599">
        <f t="shared" si="172"/>
        <v>0</v>
      </c>
      <c r="X975" s="599">
        <f t="shared" si="173"/>
        <v>0</v>
      </c>
      <c r="Y975" s="599">
        <f t="shared" si="174"/>
        <v>0</v>
      </c>
      <c r="Z975" s="599">
        <f t="shared" si="175"/>
        <v>0</v>
      </c>
    </row>
    <row r="976" spans="1:26">
      <c r="A976" s="752" t="str">
        <f t="shared" si="176"/>
        <v/>
      </c>
      <c r="K976" s="755">
        <f t="shared" si="166"/>
        <v>0</v>
      </c>
      <c r="Q976" s="714">
        <f t="shared" si="167"/>
        <v>0</v>
      </c>
      <c r="S976" s="599">
        <f t="shared" si="168"/>
        <v>0</v>
      </c>
      <c r="T976" s="599">
        <f t="shared" si="169"/>
        <v>0</v>
      </c>
      <c r="U976" s="599">
        <f t="shared" si="170"/>
        <v>0</v>
      </c>
      <c r="V976" s="599">
        <f t="shared" si="171"/>
        <v>0</v>
      </c>
      <c r="W976" s="599">
        <f t="shared" si="172"/>
        <v>0</v>
      </c>
      <c r="X976" s="599">
        <f t="shared" si="173"/>
        <v>0</v>
      </c>
      <c r="Y976" s="599">
        <f t="shared" si="174"/>
        <v>0</v>
      </c>
      <c r="Z976" s="599">
        <f t="shared" si="175"/>
        <v>0</v>
      </c>
    </row>
    <row r="977" spans="1:26">
      <c r="A977" s="752" t="str">
        <f t="shared" si="176"/>
        <v/>
      </c>
      <c r="K977" s="755">
        <f t="shared" si="166"/>
        <v>0</v>
      </c>
      <c r="Q977" s="714">
        <f t="shared" si="167"/>
        <v>0</v>
      </c>
      <c r="S977" s="599">
        <f t="shared" si="168"/>
        <v>0</v>
      </c>
      <c r="T977" s="599">
        <f t="shared" si="169"/>
        <v>0</v>
      </c>
      <c r="U977" s="599">
        <f t="shared" si="170"/>
        <v>0</v>
      </c>
      <c r="V977" s="599">
        <f t="shared" si="171"/>
        <v>0</v>
      </c>
      <c r="W977" s="599">
        <f t="shared" si="172"/>
        <v>0</v>
      </c>
      <c r="X977" s="599">
        <f t="shared" si="173"/>
        <v>0</v>
      </c>
      <c r="Y977" s="599">
        <f t="shared" si="174"/>
        <v>0</v>
      </c>
      <c r="Z977" s="599">
        <f t="shared" si="175"/>
        <v>0</v>
      </c>
    </row>
    <row r="978" spans="1:26">
      <c r="A978" s="752" t="str">
        <f t="shared" si="176"/>
        <v/>
      </c>
      <c r="K978" s="755">
        <f t="shared" si="166"/>
        <v>0</v>
      </c>
      <c r="Q978" s="714">
        <f t="shared" si="167"/>
        <v>0</v>
      </c>
      <c r="S978" s="599">
        <f t="shared" si="168"/>
        <v>0</v>
      </c>
      <c r="T978" s="599">
        <f t="shared" si="169"/>
        <v>0</v>
      </c>
      <c r="U978" s="599">
        <f t="shared" si="170"/>
        <v>0</v>
      </c>
      <c r="V978" s="599">
        <f t="shared" si="171"/>
        <v>0</v>
      </c>
      <c r="W978" s="599">
        <f t="shared" si="172"/>
        <v>0</v>
      </c>
      <c r="X978" s="599">
        <f t="shared" si="173"/>
        <v>0</v>
      </c>
      <c r="Y978" s="599">
        <f t="shared" si="174"/>
        <v>0</v>
      </c>
      <c r="Z978" s="599">
        <f t="shared" si="175"/>
        <v>0</v>
      </c>
    </row>
    <row r="979" spans="1:26">
      <c r="A979" s="752" t="str">
        <f t="shared" si="176"/>
        <v/>
      </c>
      <c r="K979" s="755">
        <f t="shared" si="166"/>
        <v>0</v>
      </c>
      <c r="Q979" s="714">
        <f t="shared" si="167"/>
        <v>0</v>
      </c>
      <c r="S979" s="599">
        <f t="shared" si="168"/>
        <v>0</v>
      </c>
      <c r="T979" s="599">
        <f t="shared" si="169"/>
        <v>0</v>
      </c>
      <c r="U979" s="599">
        <f t="shared" si="170"/>
        <v>0</v>
      </c>
      <c r="V979" s="599">
        <f t="shared" si="171"/>
        <v>0</v>
      </c>
      <c r="W979" s="599">
        <f t="shared" si="172"/>
        <v>0</v>
      </c>
      <c r="X979" s="599">
        <f t="shared" si="173"/>
        <v>0</v>
      </c>
      <c r="Y979" s="599">
        <f t="shared" si="174"/>
        <v>0</v>
      </c>
      <c r="Z979" s="599">
        <f t="shared" si="175"/>
        <v>0</v>
      </c>
    </row>
    <row r="980" spans="1:26">
      <c r="A980" s="752" t="str">
        <f t="shared" si="176"/>
        <v/>
      </c>
      <c r="K980" s="755">
        <f t="shared" si="166"/>
        <v>0</v>
      </c>
      <c r="Q980" s="714">
        <f t="shared" si="167"/>
        <v>0</v>
      </c>
      <c r="S980" s="599">
        <f t="shared" si="168"/>
        <v>0</v>
      </c>
      <c r="T980" s="599">
        <f t="shared" si="169"/>
        <v>0</v>
      </c>
      <c r="U980" s="599">
        <f t="shared" si="170"/>
        <v>0</v>
      </c>
      <c r="V980" s="599">
        <f t="shared" si="171"/>
        <v>0</v>
      </c>
      <c r="W980" s="599">
        <f t="shared" si="172"/>
        <v>0</v>
      </c>
      <c r="X980" s="599">
        <f t="shared" si="173"/>
        <v>0</v>
      </c>
      <c r="Y980" s="599">
        <f t="shared" si="174"/>
        <v>0</v>
      </c>
      <c r="Z980" s="599">
        <f t="shared" si="175"/>
        <v>0</v>
      </c>
    </row>
    <row r="981" spans="1:26">
      <c r="A981" s="752" t="str">
        <f t="shared" si="176"/>
        <v/>
      </c>
      <c r="K981" s="755">
        <f t="shared" si="166"/>
        <v>0</v>
      </c>
      <c r="Q981" s="714">
        <f t="shared" si="167"/>
        <v>0</v>
      </c>
      <c r="S981" s="599">
        <f t="shared" si="168"/>
        <v>0</v>
      </c>
      <c r="T981" s="599">
        <f t="shared" si="169"/>
        <v>0</v>
      </c>
      <c r="U981" s="599">
        <f t="shared" si="170"/>
        <v>0</v>
      </c>
      <c r="V981" s="599">
        <f t="shared" si="171"/>
        <v>0</v>
      </c>
      <c r="W981" s="599">
        <f t="shared" si="172"/>
        <v>0</v>
      </c>
      <c r="X981" s="599">
        <f t="shared" si="173"/>
        <v>0</v>
      </c>
      <c r="Y981" s="599">
        <f t="shared" si="174"/>
        <v>0</v>
      </c>
      <c r="Z981" s="599">
        <f t="shared" si="175"/>
        <v>0</v>
      </c>
    </row>
    <row r="982" spans="1:26">
      <c r="A982" s="752" t="str">
        <f t="shared" si="176"/>
        <v/>
      </c>
      <c r="K982" s="755">
        <f t="shared" si="166"/>
        <v>0</v>
      </c>
      <c r="Q982" s="714">
        <f t="shared" si="167"/>
        <v>0</v>
      </c>
      <c r="S982" s="599">
        <f t="shared" si="168"/>
        <v>0</v>
      </c>
      <c r="T982" s="599">
        <f t="shared" si="169"/>
        <v>0</v>
      </c>
      <c r="U982" s="599">
        <f t="shared" si="170"/>
        <v>0</v>
      </c>
      <c r="V982" s="599">
        <f t="shared" si="171"/>
        <v>0</v>
      </c>
      <c r="W982" s="599">
        <f t="shared" si="172"/>
        <v>0</v>
      </c>
      <c r="X982" s="599">
        <f t="shared" si="173"/>
        <v>0</v>
      </c>
      <c r="Y982" s="599">
        <f t="shared" si="174"/>
        <v>0</v>
      </c>
      <c r="Z982" s="599">
        <f t="shared" si="175"/>
        <v>0</v>
      </c>
    </row>
    <row r="983" spans="1:26">
      <c r="A983" s="752" t="str">
        <f t="shared" si="176"/>
        <v/>
      </c>
      <c r="K983" s="755">
        <f t="shared" si="166"/>
        <v>0</v>
      </c>
      <c r="Q983" s="714">
        <f t="shared" si="167"/>
        <v>0</v>
      </c>
      <c r="S983" s="599">
        <f t="shared" si="168"/>
        <v>0</v>
      </c>
      <c r="T983" s="599">
        <f t="shared" si="169"/>
        <v>0</v>
      </c>
      <c r="U983" s="599">
        <f t="shared" si="170"/>
        <v>0</v>
      </c>
      <c r="V983" s="599">
        <f t="shared" si="171"/>
        <v>0</v>
      </c>
      <c r="W983" s="599">
        <f t="shared" si="172"/>
        <v>0</v>
      </c>
      <c r="X983" s="599">
        <f t="shared" si="173"/>
        <v>0</v>
      </c>
      <c r="Y983" s="599">
        <f t="shared" si="174"/>
        <v>0</v>
      </c>
      <c r="Z983" s="599">
        <f t="shared" si="175"/>
        <v>0</v>
      </c>
    </row>
    <row r="984" spans="1:26">
      <c r="A984" s="752" t="str">
        <f t="shared" si="176"/>
        <v/>
      </c>
      <c r="K984" s="755">
        <f t="shared" si="166"/>
        <v>0</v>
      </c>
      <c r="Q984" s="714">
        <f t="shared" si="167"/>
        <v>0</v>
      </c>
      <c r="S984" s="599">
        <f t="shared" si="168"/>
        <v>0</v>
      </c>
      <c r="T984" s="599">
        <f t="shared" si="169"/>
        <v>0</v>
      </c>
      <c r="U984" s="599">
        <f t="shared" si="170"/>
        <v>0</v>
      </c>
      <c r="V984" s="599">
        <f t="shared" si="171"/>
        <v>0</v>
      </c>
      <c r="W984" s="599">
        <f t="shared" si="172"/>
        <v>0</v>
      </c>
      <c r="X984" s="599">
        <f t="shared" si="173"/>
        <v>0</v>
      </c>
      <c r="Y984" s="599">
        <f t="shared" si="174"/>
        <v>0</v>
      </c>
      <c r="Z984" s="599">
        <f t="shared" si="175"/>
        <v>0</v>
      </c>
    </row>
    <row r="985" spans="1:26">
      <c r="A985" s="752" t="str">
        <f t="shared" si="176"/>
        <v/>
      </c>
      <c r="K985" s="755">
        <f t="shared" si="166"/>
        <v>0</v>
      </c>
      <c r="Q985" s="714">
        <f t="shared" si="167"/>
        <v>0</v>
      </c>
      <c r="S985" s="599">
        <f t="shared" si="168"/>
        <v>0</v>
      </c>
      <c r="T985" s="599">
        <f t="shared" si="169"/>
        <v>0</v>
      </c>
      <c r="U985" s="599">
        <f t="shared" si="170"/>
        <v>0</v>
      </c>
      <c r="V985" s="599">
        <f t="shared" si="171"/>
        <v>0</v>
      </c>
      <c r="W985" s="599">
        <f t="shared" si="172"/>
        <v>0</v>
      </c>
      <c r="X985" s="599">
        <f t="shared" si="173"/>
        <v>0</v>
      </c>
      <c r="Y985" s="599">
        <f t="shared" si="174"/>
        <v>0</v>
      </c>
      <c r="Z985" s="599">
        <f t="shared" si="175"/>
        <v>0</v>
      </c>
    </row>
    <row r="986" spans="1:26">
      <c r="A986" s="752" t="str">
        <f t="shared" si="176"/>
        <v/>
      </c>
      <c r="K986" s="755">
        <f t="shared" si="166"/>
        <v>0</v>
      </c>
      <c r="Q986" s="714">
        <f t="shared" si="167"/>
        <v>0</v>
      </c>
      <c r="S986" s="599">
        <f t="shared" si="168"/>
        <v>0</v>
      </c>
      <c r="T986" s="599">
        <f t="shared" si="169"/>
        <v>0</v>
      </c>
      <c r="U986" s="599">
        <f t="shared" si="170"/>
        <v>0</v>
      </c>
      <c r="V986" s="599">
        <f t="shared" si="171"/>
        <v>0</v>
      </c>
      <c r="W986" s="599">
        <f t="shared" si="172"/>
        <v>0</v>
      </c>
      <c r="X986" s="599">
        <f t="shared" si="173"/>
        <v>0</v>
      </c>
      <c r="Y986" s="599">
        <f t="shared" si="174"/>
        <v>0</v>
      </c>
      <c r="Z986" s="599">
        <f t="shared" si="175"/>
        <v>0</v>
      </c>
    </row>
    <row r="987" spans="1:26">
      <c r="A987" s="752" t="str">
        <f t="shared" si="176"/>
        <v/>
      </c>
      <c r="K987" s="755">
        <f t="shared" si="166"/>
        <v>0</v>
      </c>
      <c r="Q987" s="714">
        <f t="shared" si="167"/>
        <v>0</v>
      </c>
      <c r="S987" s="599">
        <f t="shared" si="168"/>
        <v>0</v>
      </c>
      <c r="T987" s="599">
        <f t="shared" si="169"/>
        <v>0</v>
      </c>
      <c r="U987" s="599">
        <f t="shared" si="170"/>
        <v>0</v>
      </c>
      <c r="V987" s="599">
        <f t="shared" si="171"/>
        <v>0</v>
      </c>
      <c r="W987" s="599">
        <f t="shared" si="172"/>
        <v>0</v>
      </c>
      <c r="X987" s="599">
        <f t="shared" si="173"/>
        <v>0</v>
      </c>
      <c r="Y987" s="599">
        <f t="shared" si="174"/>
        <v>0</v>
      </c>
      <c r="Z987" s="599">
        <f t="shared" si="175"/>
        <v>0</v>
      </c>
    </row>
    <row r="988" spans="1:26">
      <c r="A988" s="752" t="str">
        <f t="shared" si="176"/>
        <v/>
      </c>
      <c r="K988" s="755">
        <f t="shared" si="166"/>
        <v>0</v>
      </c>
      <c r="Q988" s="714">
        <f t="shared" si="167"/>
        <v>0</v>
      </c>
      <c r="S988" s="599">
        <f t="shared" si="168"/>
        <v>0</v>
      </c>
      <c r="T988" s="599">
        <f t="shared" si="169"/>
        <v>0</v>
      </c>
      <c r="U988" s="599">
        <f t="shared" si="170"/>
        <v>0</v>
      </c>
      <c r="V988" s="599">
        <f t="shared" si="171"/>
        <v>0</v>
      </c>
      <c r="W988" s="599">
        <f t="shared" si="172"/>
        <v>0</v>
      </c>
      <c r="X988" s="599">
        <f t="shared" si="173"/>
        <v>0</v>
      </c>
      <c r="Y988" s="599">
        <f t="shared" si="174"/>
        <v>0</v>
      </c>
      <c r="Z988" s="599">
        <f t="shared" si="175"/>
        <v>0</v>
      </c>
    </row>
    <row r="989" spans="1:26">
      <c r="A989" s="752" t="str">
        <f t="shared" si="176"/>
        <v/>
      </c>
      <c r="K989" s="755">
        <f t="shared" si="166"/>
        <v>0</v>
      </c>
      <c r="Q989" s="714">
        <f t="shared" si="167"/>
        <v>0</v>
      </c>
      <c r="S989" s="599">
        <f t="shared" si="168"/>
        <v>0</v>
      </c>
      <c r="T989" s="599">
        <f t="shared" si="169"/>
        <v>0</v>
      </c>
      <c r="U989" s="599">
        <f t="shared" si="170"/>
        <v>0</v>
      </c>
      <c r="V989" s="599">
        <f t="shared" si="171"/>
        <v>0</v>
      </c>
      <c r="W989" s="599">
        <f t="shared" si="172"/>
        <v>0</v>
      </c>
      <c r="X989" s="599">
        <f t="shared" si="173"/>
        <v>0</v>
      </c>
      <c r="Y989" s="599">
        <f t="shared" si="174"/>
        <v>0</v>
      </c>
      <c r="Z989" s="599">
        <f t="shared" si="175"/>
        <v>0</v>
      </c>
    </row>
    <row r="990" spans="1:26">
      <c r="A990" s="752" t="str">
        <f t="shared" si="176"/>
        <v/>
      </c>
      <c r="K990" s="755">
        <f t="shared" si="166"/>
        <v>0</v>
      </c>
      <c r="Q990" s="714">
        <f t="shared" si="167"/>
        <v>0</v>
      </c>
      <c r="S990" s="599">
        <f t="shared" si="168"/>
        <v>0</v>
      </c>
      <c r="T990" s="599">
        <f t="shared" si="169"/>
        <v>0</v>
      </c>
      <c r="U990" s="599">
        <f t="shared" si="170"/>
        <v>0</v>
      </c>
      <c r="V990" s="599">
        <f t="shared" si="171"/>
        <v>0</v>
      </c>
      <c r="W990" s="599">
        <f t="shared" si="172"/>
        <v>0</v>
      </c>
      <c r="X990" s="599">
        <f t="shared" si="173"/>
        <v>0</v>
      </c>
      <c r="Y990" s="599">
        <f t="shared" si="174"/>
        <v>0</v>
      </c>
      <c r="Z990" s="599">
        <f t="shared" si="175"/>
        <v>0</v>
      </c>
    </row>
    <row r="991" spans="1:26">
      <c r="A991" s="752" t="str">
        <f t="shared" si="176"/>
        <v/>
      </c>
      <c r="K991" s="755">
        <f t="shared" si="166"/>
        <v>0</v>
      </c>
      <c r="Q991" s="714">
        <f t="shared" si="167"/>
        <v>0</v>
      </c>
      <c r="S991" s="599">
        <f t="shared" si="168"/>
        <v>0</v>
      </c>
      <c r="T991" s="599">
        <f t="shared" si="169"/>
        <v>0</v>
      </c>
      <c r="U991" s="599">
        <f t="shared" si="170"/>
        <v>0</v>
      </c>
      <c r="V991" s="599">
        <f t="shared" si="171"/>
        <v>0</v>
      </c>
      <c r="W991" s="599">
        <f t="shared" si="172"/>
        <v>0</v>
      </c>
      <c r="X991" s="599">
        <f t="shared" si="173"/>
        <v>0</v>
      </c>
      <c r="Y991" s="599">
        <f t="shared" si="174"/>
        <v>0</v>
      </c>
      <c r="Z991" s="599">
        <f t="shared" si="175"/>
        <v>0</v>
      </c>
    </row>
    <row r="992" spans="1:26">
      <c r="A992" s="752" t="str">
        <f t="shared" si="176"/>
        <v/>
      </c>
      <c r="K992" s="755">
        <f t="shared" si="166"/>
        <v>0</v>
      </c>
      <c r="Q992" s="714">
        <f t="shared" si="167"/>
        <v>0</v>
      </c>
      <c r="S992" s="599">
        <f t="shared" si="168"/>
        <v>0</v>
      </c>
      <c r="T992" s="599">
        <f t="shared" si="169"/>
        <v>0</v>
      </c>
      <c r="U992" s="599">
        <f t="shared" si="170"/>
        <v>0</v>
      </c>
      <c r="V992" s="599">
        <f t="shared" si="171"/>
        <v>0</v>
      </c>
      <c r="W992" s="599">
        <f t="shared" si="172"/>
        <v>0</v>
      </c>
      <c r="X992" s="599">
        <f t="shared" si="173"/>
        <v>0</v>
      </c>
      <c r="Y992" s="599">
        <f t="shared" si="174"/>
        <v>0</v>
      </c>
      <c r="Z992" s="599">
        <f t="shared" si="175"/>
        <v>0</v>
      </c>
    </row>
    <row r="993" spans="1:26">
      <c r="A993" s="752" t="str">
        <f t="shared" si="176"/>
        <v/>
      </c>
      <c r="K993" s="755">
        <f t="shared" si="166"/>
        <v>0</v>
      </c>
      <c r="Q993" s="714">
        <f t="shared" si="167"/>
        <v>0</v>
      </c>
      <c r="S993" s="599">
        <f t="shared" si="168"/>
        <v>0</v>
      </c>
      <c r="T993" s="599">
        <f t="shared" si="169"/>
        <v>0</v>
      </c>
      <c r="U993" s="599">
        <f t="shared" si="170"/>
        <v>0</v>
      </c>
      <c r="V993" s="599">
        <f t="shared" si="171"/>
        <v>0</v>
      </c>
      <c r="W993" s="599">
        <f t="shared" si="172"/>
        <v>0</v>
      </c>
      <c r="X993" s="599">
        <f t="shared" si="173"/>
        <v>0</v>
      </c>
      <c r="Y993" s="599">
        <f t="shared" si="174"/>
        <v>0</v>
      </c>
      <c r="Z993" s="599">
        <f t="shared" si="175"/>
        <v>0</v>
      </c>
    </row>
    <row r="994" spans="1:26">
      <c r="A994" s="752" t="str">
        <f t="shared" si="176"/>
        <v/>
      </c>
      <c r="K994" s="755">
        <f t="shared" si="166"/>
        <v>0</v>
      </c>
      <c r="Q994" s="714">
        <f t="shared" si="167"/>
        <v>0</v>
      </c>
      <c r="S994" s="599">
        <f t="shared" si="168"/>
        <v>0</v>
      </c>
      <c r="T994" s="599">
        <f t="shared" si="169"/>
        <v>0</v>
      </c>
      <c r="U994" s="599">
        <f t="shared" si="170"/>
        <v>0</v>
      </c>
      <c r="V994" s="599">
        <f t="shared" si="171"/>
        <v>0</v>
      </c>
      <c r="W994" s="599">
        <f t="shared" si="172"/>
        <v>0</v>
      </c>
      <c r="X994" s="599">
        <f t="shared" si="173"/>
        <v>0</v>
      </c>
      <c r="Y994" s="599">
        <f t="shared" si="174"/>
        <v>0</v>
      </c>
      <c r="Z994" s="599">
        <f t="shared" si="175"/>
        <v>0</v>
      </c>
    </row>
    <row r="995" spans="1:26">
      <c r="A995" s="752" t="str">
        <f t="shared" si="176"/>
        <v/>
      </c>
      <c r="K995" s="755">
        <f t="shared" si="166"/>
        <v>0</v>
      </c>
      <c r="Q995" s="714">
        <f t="shared" si="167"/>
        <v>0</v>
      </c>
      <c r="S995" s="599">
        <f t="shared" si="168"/>
        <v>0</v>
      </c>
      <c r="T995" s="599">
        <f t="shared" si="169"/>
        <v>0</v>
      </c>
      <c r="U995" s="599">
        <f t="shared" si="170"/>
        <v>0</v>
      </c>
      <c r="V995" s="599">
        <f t="shared" si="171"/>
        <v>0</v>
      </c>
      <c r="W995" s="599">
        <f t="shared" si="172"/>
        <v>0</v>
      </c>
      <c r="X995" s="599">
        <f t="shared" si="173"/>
        <v>0</v>
      </c>
      <c r="Y995" s="599">
        <f t="shared" si="174"/>
        <v>0</v>
      </c>
      <c r="Z995" s="599">
        <f t="shared" si="175"/>
        <v>0</v>
      </c>
    </row>
    <row r="996" spans="1:26">
      <c r="A996" s="752" t="str">
        <f t="shared" si="176"/>
        <v/>
      </c>
      <c r="K996" s="755">
        <f t="shared" si="166"/>
        <v>0</v>
      </c>
      <c r="Q996" s="714">
        <f t="shared" si="167"/>
        <v>0</v>
      </c>
      <c r="S996" s="599">
        <f t="shared" si="168"/>
        <v>0</v>
      </c>
      <c r="T996" s="599">
        <f t="shared" si="169"/>
        <v>0</v>
      </c>
      <c r="U996" s="599">
        <f t="shared" si="170"/>
        <v>0</v>
      </c>
      <c r="V996" s="599">
        <f t="shared" si="171"/>
        <v>0</v>
      </c>
      <c r="W996" s="599">
        <f t="shared" si="172"/>
        <v>0</v>
      </c>
      <c r="X996" s="599">
        <f t="shared" si="173"/>
        <v>0</v>
      </c>
      <c r="Y996" s="599">
        <f t="shared" si="174"/>
        <v>0</v>
      </c>
      <c r="Z996" s="599">
        <f t="shared" si="175"/>
        <v>0</v>
      </c>
    </row>
    <row r="997" spans="1:26">
      <c r="A997" s="752" t="str">
        <f t="shared" si="176"/>
        <v/>
      </c>
      <c r="K997" s="755">
        <f t="shared" si="166"/>
        <v>0</v>
      </c>
      <c r="Q997" s="714">
        <f t="shared" si="167"/>
        <v>0</v>
      </c>
      <c r="S997" s="599">
        <f t="shared" si="168"/>
        <v>0</v>
      </c>
      <c r="T997" s="599">
        <f t="shared" si="169"/>
        <v>0</v>
      </c>
      <c r="U997" s="599">
        <f t="shared" si="170"/>
        <v>0</v>
      </c>
      <c r="V997" s="599">
        <f t="shared" si="171"/>
        <v>0</v>
      </c>
      <c r="W997" s="599">
        <f t="shared" si="172"/>
        <v>0</v>
      </c>
      <c r="X997" s="599">
        <f t="shared" si="173"/>
        <v>0</v>
      </c>
      <c r="Y997" s="599">
        <f t="shared" si="174"/>
        <v>0</v>
      </c>
      <c r="Z997" s="599">
        <f t="shared" si="175"/>
        <v>0</v>
      </c>
    </row>
    <row r="998" spans="1:26">
      <c r="A998" s="752" t="str">
        <f t="shared" si="176"/>
        <v/>
      </c>
      <c r="K998" s="755">
        <f t="shared" si="166"/>
        <v>0</v>
      </c>
      <c r="Q998" s="714">
        <f t="shared" si="167"/>
        <v>0</v>
      </c>
      <c r="S998" s="599">
        <f t="shared" si="168"/>
        <v>0</v>
      </c>
      <c r="T998" s="599">
        <f t="shared" si="169"/>
        <v>0</v>
      </c>
      <c r="U998" s="599">
        <f t="shared" si="170"/>
        <v>0</v>
      </c>
      <c r="V998" s="599">
        <f t="shared" si="171"/>
        <v>0</v>
      </c>
      <c r="W998" s="599">
        <f t="shared" si="172"/>
        <v>0</v>
      </c>
      <c r="X998" s="599">
        <f t="shared" si="173"/>
        <v>0</v>
      </c>
      <c r="Y998" s="599">
        <f t="shared" si="174"/>
        <v>0</v>
      </c>
      <c r="Z998" s="599">
        <f t="shared" si="175"/>
        <v>0</v>
      </c>
    </row>
    <row r="999" spans="1:26">
      <c r="A999" s="752" t="str">
        <f t="shared" si="176"/>
        <v/>
      </c>
      <c r="K999" s="755">
        <f t="shared" si="166"/>
        <v>0</v>
      </c>
      <c r="Q999" s="714">
        <f t="shared" si="167"/>
        <v>0</v>
      </c>
      <c r="S999" s="599">
        <f t="shared" si="168"/>
        <v>0</v>
      </c>
      <c r="T999" s="599">
        <f t="shared" si="169"/>
        <v>0</v>
      </c>
      <c r="U999" s="599">
        <f t="shared" si="170"/>
        <v>0</v>
      </c>
      <c r="V999" s="599">
        <f t="shared" si="171"/>
        <v>0</v>
      </c>
      <c r="W999" s="599">
        <f t="shared" si="172"/>
        <v>0</v>
      </c>
      <c r="X999" s="599">
        <f t="shared" si="173"/>
        <v>0</v>
      </c>
      <c r="Y999" s="599">
        <f t="shared" si="174"/>
        <v>0</v>
      </c>
      <c r="Z999" s="599">
        <f t="shared" si="175"/>
        <v>0</v>
      </c>
    </row>
    <row r="1000" spans="1:26">
      <c r="A1000" s="752" t="str">
        <f t="shared" si="176"/>
        <v/>
      </c>
      <c r="K1000" s="755">
        <f t="shared" si="166"/>
        <v>0</v>
      </c>
      <c r="Q1000" s="714">
        <f t="shared" si="167"/>
        <v>0</v>
      </c>
      <c r="S1000" s="599">
        <f t="shared" si="168"/>
        <v>0</v>
      </c>
      <c r="T1000" s="599">
        <f t="shared" si="169"/>
        <v>0</v>
      </c>
      <c r="U1000" s="599">
        <f t="shared" si="170"/>
        <v>0</v>
      </c>
      <c r="V1000" s="599">
        <f t="shared" si="171"/>
        <v>0</v>
      </c>
      <c r="W1000" s="599">
        <f t="shared" si="172"/>
        <v>0</v>
      </c>
      <c r="X1000" s="599">
        <f t="shared" si="173"/>
        <v>0</v>
      </c>
      <c r="Y1000" s="599">
        <f t="shared" si="174"/>
        <v>0</v>
      </c>
      <c r="Z1000" s="599">
        <f t="shared" si="175"/>
        <v>0</v>
      </c>
    </row>
    <row r="1001" spans="1:26">
      <c r="A1001" s="752" t="str">
        <f t="shared" si="176"/>
        <v/>
      </c>
      <c r="K1001" s="755">
        <f t="shared" si="166"/>
        <v>0</v>
      </c>
      <c r="Q1001" s="714">
        <f t="shared" si="167"/>
        <v>0</v>
      </c>
      <c r="S1001" s="599">
        <f t="shared" si="168"/>
        <v>0</v>
      </c>
      <c r="T1001" s="599">
        <f t="shared" si="169"/>
        <v>0</v>
      </c>
      <c r="U1001" s="599">
        <f t="shared" si="170"/>
        <v>0</v>
      </c>
      <c r="V1001" s="599">
        <f t="shared" si="171"/>
        <v>0</v>
      </c>
      <c r="W1001" s="599">
        <f t="shared" si="172"/>
        <v>0</v>
      </c>
      <c r="X1001" s="599">
        <f t="shared" si="173"/>
        <v>0</v>
      </c>
      <c r="Y1001" s="599">
        <f t="shared" si="174"/>
        <v>0</v>
      </c>
      <c r="Z1001" s="599">
        <f t="shared" si="175"/>
        <v>0</v>
      </c>
    </row>
    <row r="1002" spans="1:26">
      <c r="A1002" s="752" t="str">
        <f t="shared" si="176"/>
        <v/>
      </c>
      <c r="K1002" s="755">
        <f t="shared" si="166"/>
        <v>0</v>
      </c>
      <c r="Q1002" s="714">
        <f t="shared" si="167"/>
        <v>0</v>
      </c>
      <c r="S1002" s="599">
        <f t="shared" si="168"/>
        <v>0</v>
      </c>
      <c r="T1002" s="599">
        <f t="shared" si="169"/>
        <v>0</v>
      </c>
      <c r="U1002" s="599">
        <f t="shared" si="170"/>
        <v>0</v>
      </c>
      <c r="V1002" s="599">
        <f t="shared" si="171"/>
        <v>0</v>
      </c>
      <c r="W1002" s="599">
        <f t="shared" si="172"/>
        <v>0</v>
      </c>
      <c r="X1002" s="599">
        <f t="shared" si="173"/>
        <v>0</v>
      </c>
      <c r="Y1002" s="599">
        <f t="shared" si="174"/>
        <v>0</v>
      </c>
      <c r="Z1002" s="599">
        <f t="shared" si="175"/>
        <v>0</v>
      </c>
    </row>
    <row r="1003" spans="1:26">
      <c r="A1003" s="752" t="str">
        <f t="shared" si="176"/>
        <v/>
      </c>
      <c r="K1003" s="755">
        <f t="shared" si="166"/>
        <v>0</v>
      </c>
      <c r="Q1003" s="714">
        <f t="shared" si="167"/>
        <v>0</v>
      </c>
      <c r="S1003" s="599">
        <f t="shared" si="168"/>
        <v>0</v>
      </c>
      <c r="T1003" s="599">
        <f t="shared" si="169"/>
        <v>0</v>
      </c>
      <c r="U1003" s="599">
        <f t="shared" si="170"/>
        <v>0</v>
      </c>
      <c r="V1003" s="599">
        <f t="shared" si="171"/>
        <v>0</v>
      </c>
      <c r="W1003" s="599">
        <f t="shared" si="172"/>
        <v>0</v>
      </c>
      <c r="X1003" s="599">
        <f t="shared" si="173"/>
        <v>0</v>
      </c>
      <c r="Y1003" s="599">
        <f t="shared" si="174"/>
        <v>0</v>
      </c>
      <c r="Z1003" s="599">
        <f t="shared" si="175"/>
        <v>0</v>
      </c>
    </row>
    <row r="1004" spans="1:26">
      <c r="A1004" s="752" t="str">
        <f t="shared" si="176"/>
        <v/>
      </c>
      <c r="K1004" s="755">
        <f t="shared" si="166"/>
        <v>0</v>
      </c>
      <c r="Q1004" s="714">
        <f t="shared" si="167"/>
        <v>0</v>
      </c>
      <c r="S1004" s="599">
        <f t="shared" si="168"/>
        <v>0</v>
      </c>
      <c r="T1004" s="599">
        <f t="shared" si="169"/>
        <v>0</v>
      </c>
      <c r="U1004" s="599">
        <f t="shared" si="170"/>
        <v>0</v>
      </c>
      <c r="V1004" s="599">
        <f t="shared" si="171"/>
        <v>0</v>
      </c>
      <c r="W1004" s="599">
        <f t="shared" si="172"/>
        <v>0</v>
      </c>
      <c r="X1004" s="599">
        <f t="shared" si="173"/>
        <v>0</v>
      </c>
      <c r="Y1004" s="599">
        <f t="shared" si="174"/>
        <v>0</v>
      </c>
      <c r="Z1004" s="599">
        <f t="shared" si="175"/>
        <v>0</v>
      </c>
    </row>
    <row r="1005" spans="1:26">
      <c r="A1005" s="752" t="str">
        <f t="shared" si="176"/>
        <v/>
      </c>
      <c r="K1005" s="755">
        <f t="shared" si="166"/>
        <v>0</v>
      </c>
      <c r="Q1005" s="714">
        <f t="shared" si="167"/>
        <v>0</v>
      </c>
      <c r="S1005" s="599">
        <f t="shared" si="168"/>
        <v>0</v>
      </c>
      <c r="T1005" s="599">
        <f t="shared" si="169"/>
        <v>0</v>
      </c>
      <c r="U1005" s="599">
        <f t="shared" si="170"/>
        <v>0</v>
      </c>
      <c r="V1005" s="599">
        <f t="shared" si="171"/>
        <v>0</v>
      </c>
      <c r="W1005" s="599">
        <f t="shared" si="172"/>
        <v>0</v>
      </c>
      <c r="X1005" s="599">
        <f t="shared" si="173"/>
        <v>0</v>
      </c>
      <c r="Y1005" s="599">
        <f t="shared" si="174"/>
        <v>0</v>
      </c>
      <c r="Z1005" s="599">
        <f t="shared" si="175"/>
        <v>0</v>
      </c>
    </row>
    <row r="1006" spans="1:26">
      <c r="A1006" s="752" t="str">
        <f t="shared" si="176"/>
        <v/>
      </c>
      <c r="K1006" s="755">
        <f t="shared" si="166"/>
        <v>0</v>
      </c>
      <c r="Q1006" s="714">
        <f t="shared" si="167"/>
        <v>0</v>
      </c>
      <c r="S1006" s="599">
        <f t="shared" si="168"/>
        <v>0</v>
      </c>
      <c r="T1006" s="599">
        <f t="shared" si="169"/>
        <v>0</v>
      </c>
      <c r="U1006" s="599">
        <f t="shared" si="170"/>
        <v>0</v>
      </c>
      <c r="V1006" s="599">
        <f t="shared" si="171"/>
        <v>0</v>
      </c>
      <c r="W1006" s="599">
        <f t="shared" si="172"/>
        <v>0</v>
      </c>
      <c r="X1006" s="599">
        <f t="shared" si="173"/>
        <v>0</v>
      </c>
      <c r="Y1006" s="599">
        <f t="shared" si="174"/>
        <v>0</v>
      </c>
      <c r="Z1006" s="599">
        <f t="shared" si="175"/>
        <v>0</v>
      </c>
    </row>
    <row r="1007" spans="1:26">
      <c r="A1007" s="752" t="str">
        <f t="shared" si="176"/>
        <v/>
      </c>
      <c r="K1007" s="755">
        <f t="shared" si="166"/>
        <v>0</v>
      </c>
      <c r="Q1007" s="714">
        <f t="shared" si="167"/>
        <v>0</v>
      </c>
      <c r="S1007" s="599">
        <f t="shared" si="168"/>
        <v>0</v>
      </c>
      <c r="T1007" s="599">
        <f t="shared" si="169"/>
        <v>0</v>
      </c>
      <c r="U1007" s="599">
        <f t="shared" si="170"/>
        <v>0</v>
      </c>
      <c r="V1007" s="599">
        <f t="shared" si="171"/>
        <v>0</v>
      </c>
      <c r="W1007" s="599">
        <f t="shared" si="172"/>
        <v>0</v>
      </c>
      <c r="X1007" s="599">
        <f t="shared" si="173"/>
        <v>0</v>
      </c>
      <c r="Y1007" s="599">
        <f t="shared" si="174"/>
        <v>0</v>
      </c>
      <c r="Z1007" s="599">
        <f t="shared" si="175"/>
        <v>0</v>
      </c>
    </row>
    <row r="1008" spans="1:26">
      <c r="A1008" s="752" t="str">
        <f t="shared" si="176"/>
        <v/>
      </c>
      <c r="K1008" s="755">
        <f t="shared" si="166"/>
        <v>0</v>
      </c>
      <c r="Q1008" s="714">
        <f t="shared" si="167"/>
        <v>0</v>
      </c>
      <c r="S1008" s="599">
        <f t="shared" si="168"/>
        <v>0</v>
      </c>
      <c r="T1008" s="599">
        <f t="shared" si="169"/>
        <v>0</v>
      </c>
      <c r="U1008" s="599">
        <f t="shared" si="170"/>
        <v>0</v>
      </c>
      <c r="V1008" s="599">
        <f t="shared" si="171"/>
        <v>0</v>
      </c>
      <c r="W1008" s="599">
        <f t="shared" si="172"/>
        <v>0</v>
      </c>
      <c r="X1008" s="599">
        <f t="shared" si="173"/>
        <v>0</v>
      </c>
      <c r="Y1008" s="599">
        <f t="shared" si="174"/>
        <v>0</v>
      </c>
      <c r="Z1008" s="599">
        <f t="shared" si="175"/>
        <v>0</v>
      </c>
    </row>
    <row r="1009" spans="1:26">
      <c r="A1009" s="752" t="str">
        <f t="shared" si="176"/>
        <v/>
      </c>
      <c r="K1009" s="755">
        <f t="shared" si="166"/>
        <v>0</v>
      </c>
      <c r="Q1009" s="714">
        <f t="shared" si="167"/>
        <v>0</v>
      </c>
      <c r="S1009" s="599">
        <f t="shared" si="168"/>
        <v>0</v>
      </c>
      <c r="T1009" s="599">
        <f t="shared" si="169"/>
        <v>0</v>
      </c>
      <c r="U1009" s="599">
        <f t="shared" si="170"/>
        <v>0</v>
      </c>
      <c r="V1009" s="599">
        <f t="shared" si="171"/>
        <v>0</v>
      </c>
      <c r="W1009" s="599">
        <f t="shared" si="172"/>
        <v>0</v>
      </c>
      <c r="X1009" s="599">
        <f t="shared" si="173"/>
        <v>0</v>
      </c>
      <c r="Y1009" s="599">
        <f t="shared" si="174"/>
        <v>0</v>
      </c>
      <c r="Z1009" s="599">
        <f t="shared" si="175"/>
        <v>0</v>
      </c>
    </row>
    <row r="1010" spans="1:26">
      <c r="A1010" s="752" t="str">
        <f t="shared" si="176"/>
        <v/>
      </c>
      <c r="K1010" s="755">
        <f t="shared" si="166"/>
        <v>0</v>
      </c>
      <c r="Q1010" s="714">
        <f t="shared" si="167"/>
        <v>0</v>
      </c>
      <c r="S1010" s="599">
        <f t="shared" si="168"/>
        <v>0</v>
      </c>
      <c r="T1010" s="599">
        <f t="shared" si="169"/>
        <v>0</v>
      </c>
      <c r="U1010" s="599">
        <f t="shared" si="170"/>
        <v>0</v>
      </c>
      <c r="V1010" s="599">
        <f t="shared" si="171"/>
        <v>0</v>
      </c>
      <c r="W1010" s="599">
        <f t="shared" si="172"/>
        <v>0</v>
      </c>
      <c r="X1010" s="599">
        <f t="shared" si="173"/>
        <v>0</v>
      </c>
      <c r="Y1010" s="599">
        <f t="shared" si="174"/>
        <v>0</v>
      </c>
      <c r="Z1010" s="599">
        <f t="shared" si="175"/>
        <v>0</v>
      </c>
    </row>
    <row r="1011" spans="1:26">
      <c r="A1011" s="752" t="str">
        <f t="shared" si="176"/>
        <v/>
      </c>
      <c r="K1011" s="755">
        <f t="shared" si="166"/>
        <v>0</v>
      </c>
      <c r="Q1011" s="714">
        <f t="shared" si="167"/>
        <v>0</v>
      </c>
      <c r="S1011" s="599">
        <f t="shared" si="168"/>
        <v>0</v>
      </c>
      <c r="T1011" s="599">
        <f t="shared" si="169"/>
        <v>0</v>
      </c>
      <c r="U1011" s="599">
        <f t="shared" si="170"/>
        <v>0</v>
      </c>
      <c r="V1011" s="599">
        <f t="shared" si="171"/>
        <v>0</v>
      </c>
      <c r="W1011" s="599">
        <f t="shared" si="172"/>
        <v>0</v>
      </c>
      <c r="X1011" s="599">
        <f t="shared" si="173"/>
        <v>0</v>
      </c>
      <c r="Y1011" s="599">
        <f t="shared" si="174"/>
        <v>0</v>
      </c>
      <c r="Z1011" s="599">
        <f t="shared" si="175"/>
        <v>0</v>
      </c>
    </row>
    <row r="1012" spans="1:26">
      <c r="A1012" s="752" t="str">
        <f t="shared" si="176"/>
        <v/>
      </c>
      <c r="K1012" s="755">
        <f t="shared" si="166"/>
        <v>0</v>
      </c>
      <c r="Q1012" s="714">
        <f t="shared" si="167"/>
        <v>0</v>
      </c>
      <c r="S1012" s="599">
        <f t="shared" si="168"/>
        <v>0</v>
      </c>
      <c r="T1012" s="599">
        <f t="shared" si="169"/>
        <v>0</v>
      </c>
      <c r="U1012" s="599">
        <f t="shared" si="170"/>
        <v>0</v>
      </c>
      <c r="V1012" s="599">
        <f t="shared" si="171"/>
        <v>0</v>
      </c>
      <c r="W1012" s="599">
        <f t="shared" si="172"/>
        <v>0</v>
      </c>
      <c r="X1012" s="599">
        <f t="shared" si="173"/>
        <v>0</v>
      </c>
      <c r="Y1012" s="599">
        <f t="shared" si="174"/>
        <v>0</v>
      </c>
      <c r="Z1012" s="599">
        <f t="shared" si="175"/>
        <v>0</v>
      </c>
    </row>
    <row r="1013" spans="1:26">
      <c r="A1013" s="752" t="str">
        <f t="shared" si="176"/>
        <v/>
      </c>
      <c r="K1013" s="755">
        <f t="shared" si="166"/>
        <v>0</v>
      </c>
      <c r="Q1013" s="714">
        <f t="shared" si="167"/>
        <v>0</v>
      </c>
      <c r="S1013" s="599">
        <f t="shared" si="168"/>
        <v>0</v>
      </c>
      <c r="T1013" s="599">
        <f t="shared" si="169"/>
        <v>0</v>
      </c>
      <c r="U1013" s="599">
        <f t="shared" si="170"/>
        <v>0</v>
      </c>
      <c r="V1013" s="599">
        <f t="shared" si="171"/>
        <v>0</v>
      </c>
      <c r="W1013" s="599">
        <f t="shared" si="172"/>
        <v>0</v>
      </c>
      <c r="X1013" s="599">
        <f t="shared" si="173"/>
        <v>0</v>
      </c>
      <c r="Y1013" s="599">
        <f t="shared" si="174"/>
        <v>0</v>
      </c>
      <c r="Z1013" s="599">
        <f t="shared" si="175"/>
        <v>0</v>
      </c>
    </row>
    <row r="1014" spans="1:26">
      <c r="A1014" s="752" t="str">
        <f t="shared" si="176"/>
        <v/>
      </c>
      <c r="K1014" s="755">
        <f t="shared" si="166"/>
        <v>0</v>
      </c>
      <c r="Q1014" s="714">
        <f t="shared" si="167"/>
        <v>0</v>
      </c>
      <c r="S1014" s="599">
        <f t="shared" si="168"/>
        <v>0</v>
      </c>
      <c r="T1014" s="599">
        <f t="shared" si="169"/>
        <v>0</v>
      </c>
      <c r="U1014" s="599">
        <f t="shared" si="170"/>
        <v>0</v>
      </c>
      <c r="V1014" s="599">
        <f t="shared" si="171"/>
        <v>0</v>
      </c>
      <c r="W1014" s="599">
        <f t="shared" si="172"/>
        <v>0</v>
      </c>
      <c r="X1014" s="599">
        <f t="shared" si="173"/>
        <v>0</v>
      </c>
      <c r="Y1014" s="599">
        <f t="shared" si="174"/>
        <v>0</v>
      </c>
      <c r="Z1014" s="599">
        <f t="shared" si="175"/>
        <v>0</v>
      </c>
    </row>
    <row r="1015" spans="1:26">
      <c r="A1015" s="752" t="str">
        <f t="shared" si="176"/>
        <v/>
      </c>
      <c r="K1015" s="755">
        <f t="shared" si="166"/>
        <v>0</v>
      </c>
      <c r="Q1015" s="714">
        <f t="shared" si="167"/>
        <v>0</v>
      </c>
      <c r="S1015" s="599">
        <f t="shared" si="168"/>
        <v>0</v>
      </c>
      <c r="T1015" s="599">
        <f t="shared" si="169"/>
        <v>0</v>
      </c>
      <c r="U1015" s="599">
        <f t="shared" si="170"/>
        <v>0</v>
      </c>
      <c r="V1015" s="599">
        <f t="shared" si="171"/>
        <v>0</v>
      </c>
      <c r="W1015" s="599">
        <f t="shared" si="172"/>
        <v>0</v>
      </c>
      <c r="X1015" s="599">
        <f t="shared" si="173"/>
        <v>0</v>
      </c>
      <c r="Y1015" s="599">
        <f t="shared" si="174"/>
        <v>0</v>
      </c>
      <c r="Z1015" s="599">
        <f t="shared" si="175"/>
        <v>0</v>
      </c>
    </row>
    <row r="1016" spans="1:26">
      <c r="A1016" s="752" t="str">
        <f t="shared" si="176"/>
        <v/>
      </c>
      <c r="K1016" s="755">
        <f t="shared" si="166"/>
        <v>0</v>
      </c>
      <c r="Q1016" s="714">
        <f t="shared" si="167"/>
        <v>0</v>
      </c>
      <c r="S1016" s="599">
        <f t="shared" si="168"/>
        <v>0</v>
      </c>
      <c r="T1016" s="599">
        <f t="shared" si="169"/>
        <v>0</v>
      </c>
      <c r="U1016" s="599">
        <f t="shared" si="170"/>
        <v>0</v>
      </c>
      <c r="V1016" s="599">
        <f t="shared" si="171"/>
        <v>0</v>
      </c>
      <c r="W1016" s="599">
        <f t="shared" si="172"/>
        <v>0</v>
      </c>
      <c r="X1016" s="599">
        <f t="shared" si="173"/>
        <v>0</v>
      </c>
      <c r="Y1016" s="599">
        <f t="shared" si="174"/>
        <v>0</v>
      </c>
      <c r="Z1016" s="599">
        <f t="shared" si="175"/>
        <v>0</v>
      </c>
    </row>
    <row r="1017" spans="1:26">
      <c r="A1017" s="752" t="str">
        <f t="shared" si="176"/>
        <v/>
      </c>
      <c r="K1017" s="755">
        <f t="shared" si="166"/>
        <v>0</v>
      </c>
      <c r="Q1017" s="714">
        <f t="shared" si="167"/>
        <v>0</v>
      </c>
      <c r="S1017" s="599">
        <f t="shared" si="168"/>
        <v>0</v>
      </c>
      <c r="T1017" s="599">
        <f t="shared" si="169"/>
        <v>0</v>
      </c>
      <c r="U1017" s="599">
        <f t="shared" si="170"/>
        <v>0</v>
      </c>
      <c r="V1017" s="599">
        <f t="shared" si="171"/>
        <v>0</v>
      </c>
      <c r="W1017" s="599">
        <f t="shared" si="172"/>
        <v>0</v>
      </c>
      <c r="X1017" s="599">
        <f t="shared" si="173"/>
        <v>0</v>
      </c>
      <c r="Y1017" s="599">
        <f t="shared" si="174"/>
        <v>0</v>
      </c>
      <c r="Z1017" s="599">
        <f t="shared" si="175"/>
        <v>0</v>
      </c>
    </row>
    <row r="1018" spans="1:26">
      <c r="A1018" s="752" t="str">
        <f t="shared" si="176"/>
        <v/>
      </c>
      <c r="K1018" s="755">
        <f t="shared" si="166"/>
        <v>0</v>
      </c>
      <c r="Q1018" s="714">
        <f t="shared" si="167"/>
        <v>0</v>
      </c>
      <c r="S1018" s="599">
        <f t="shared" si="168"/>
        <v>0</v>
      </c>
      <c r="T1018" s="599">
        <f t="shared" si="169"/>
        <v>0</v>
      </c>
      <c r="U1018" s="599">
        <f t="shared" si="170"/>
        <v>0</v>
      </c>
      <c r="V1018" s="599">
        <f t="shared" si="171"/>
        <v>0</v>
      </c>
      <c r="W1018" s="599">
        <f t="shared" si="172"/>
        <v>0</v>
      </c>
      <c r="X1018" s="599">
        <f t="shared" si="173"/>
        <v>0</v>
      </c>
      <c r="Y1018" s="599">
        <f t="shared" si="174"/>
        <v>0</v>
      </c>
      <c r="Z1018" s="599">
        <f t="shared" si="175"/>
        <v>0</v>
      </c>
    </row>
    <row r="1019" spans="1:26">
      <c r="A1019" s="752" t="str">
        <f t="shared" si="176"/>
        <v/>
      </c>
      <c r="K1019" s="755">
        <f t="shared" si="166"/>
        <v>0</v>
      </c>
      <c r="Q1019" s="714">
        <f t="shared" si="167"/>
        <v>0</v>
      </c>
      <c r="S1019" s="599">
        <f t="shared" si="168"/>
        <v>0</v>
      </c>
      <c r="T1019" s="599">
        <f t="shared" si="169"/>
        <v>0</v>
      </c>
      <c r="U1019" s="599">
        <f t="shared" si="170"/>
        <v>0</v>
      </c>
      <c r="V1019" s="599">
        <f t="shared" si="171"/>
        <v>0</v>
      </c>
      <c r="W1019" s="599">
        <f t="shared" si="172"/>
        <v>0</v>
      </c>
      <c r="X1019" s="599">
        <f t="shared" si="173"/>
        <v>0</v>
      </c>
      <c r="Y1019" s="599">
        <f t="shared" si="174"/>
        <v>0</v>
      </c>
      <c r="Z1019" s="599">
        <f t="shared" si="175"/>
        <v>0</v>
      </c>
    </row>
    <row r="1020" spans="1:26">
      <c r="A1020" s="752" t="str">
        <f t="shared" si="176"/>
        <v/>
      </c>
      <c r="K1020" s="755">
        <f t="shared" si="166"/>
        <v>0</v>
      </c>
      <c r="Q1020" s="714">
        <f t="shared" si="167"/>
        <v>0</v>
      </c>
      <c r="S1020" s="599">
        <f t="shared" si="168"/>
        <v>0</v>
      </c>
      <c r="T1020" s="599">
        <f t="shared" si="169"/>
        <v>0</v>
      </c>
      <c r="U1020" s="599">
        <f t="shared" si="170"/>
        <v>0</v>
      </c>
      <c r="V1020" s="599">
        <f t="shared" si="171"/>
        <v>0</v>
      </c>
      <c r="W1020" s="599">
        <f t="shared" si="172"/>
        <v>0</v>
      </c>
      <c r="X1020" s="599">
        <f t="shared" si="173"/>
        <v>0</v>
      </c>
      <c r="Y1020" s="599">
        <f t="shared" si="174"/>
        <v>0</v>
      </c>
      <c r="Z1020" s="599">
        <f t="shared" si="175"/>
        <v>0</v>
      </c>
    </row>
    <row r="1021" spans="1:26">
      <c r="A1021" s="752" t="str">
        <f t="shared" si="176"/>
        <v/>
      </c>
      <c r="K1021" s="755">
        <f t="shared" si="166"/>
        <v>0</v>
      </c>
      <c r="Q1021" s="714">
        <f t="shared" si="167"/>
        <v>0</v>
      </c>
      <c r="S1021" s="599">
        <f t="shared" si="168"/>
        <v>0</v>
      </c>
      <c r="T1021" s="599">
        <f t="shared" si="169"/>
        <v>0</v>
      </c>
      <c r="U1021" s="599">
        <f t="shared" si="170"/>
        <v>0</v>
      </c>
      <c r="V1021" s="599">
        <f t="shared" si="171"/>
        <v>0</v>
      </c>
      <c r="W1021" s="599">
        <f t="shared" si="172"/>
        <v>0</v>
      </c>
      <c r="X1021" s="599">
        <f t="shared" si="173"/>
        <v>0</v>
      </c>
      <c r="Y1021" s="599">
        <f t="shared" si="174"/>
        <v>0</v>
      </c>
      <c r="Z1021" s="599">
        <f t="shared" si="175"/>
        <v>0</v>
      </c>
    </row>
    <row r="1022" spans="1:26">
      <c r="A1022" s="752" t="str">
        <f t="shared" si="176"/>
        <v/>
      </c>
      <c r="K1022" s="755">
        <f t="shared" si="166"/>
        <v>0</v>
      </c>
      <c r="Q1022" s="714">
        <f t="shared" si="167"/>
        <v>0</v>
      </c>
      <c r="S1022" s="599">
        <f t="shared" si="168"/>
        <v>0</v>
      </c>
      <c r="T1022" s="599">
        <f t="shared" si="169"/>
        <v>0</v>
      </c>
      <c r="U1022" s="599">
        <f t="shared" si="170"/>
        <v>0</v>
      </c>
      <c r="V1022" s="599">
        <f t="shared" si="171"/>
        <v>0</v>
      </c>
      <c r="W1022" s="599">
        <f t="shared" si="172"/>
        <v>0</v>
      </c>
      <c r="X1022" s="599">
        <f t="shared" si="173"/>
        <v>0</v>
      </c>
      <c r="Y1022" s="599">
        <f t="shared" si="174"/>
        <v>0</v>
      </c>
      <c r="Z1022" s="599">
        <f t="shared" si="175"/>
        <v>0</v>
      </c>
    </row>
    <row r="1023" spans="1:26">
      <c r="A1023" s="752" t="str">
        <f t="shared" si="176"/>
        <v/>
      </c>
      <c r="K1023" s="755">
        <f t="shared" si="166"/>
        <v>0</v>
      </c>
      <c r="Q1023" s="714">
        <f t="shared" si="167"/>
        <v>0</v>
      </c>
      <c r="S1023" s="599">
        <f t="shared" si="168"/>
        <v>0</v>
      </c>
      <c r="T1023" s="599">
        <f t="shared" si="169"/>
        <v>0</v>
      </c>
      <c r="U1023" s="599">
        <f t="shared" si="170"/>
        <v>0</v>
      </c>
      <c r="V1023" s="599">
        <f t="shared" si="171"/>
        <v>0</v>
      </c>
      <c r="W1023" s="599">
        <f t="shared" si="172"/>
        <v>0</v>
      </c>
      <c r="X1023" s="599">
        <f t="shared" si="173"/>
        <v>0</v>
      </c>
      <c r="Y1023" s="599">
        <f t="shared" si="174"/>
        <v>0</v>
      </c>
      <c r="Z1023" s="599">
        <f t="shared" si="175"/>
        <v>0</v>
      </c>
    </row>
    <row r="1024" spans="1:26">
      <c r="A1024" s="752" t="str">
        <f t="shared" si="176"/>
        <v/>
      </c>
      <c r="K1024" s="755">
        <f t="shared" si="166"/>
        <v>0</v>
      </c>
      <c r="Q1024" s="714">
        <f t="shared" si="167"/>
        <v>0</v>
      </c>
      <c r="S1024" s="599">
        <f t="shared" si="168"/>
        <v>0</v>
      </c>
      <c r="T1024" s="599">
        <f t="shared" si="169"/>
        <v>0</v>
      </c>
      <c r="U1024" s="599">
        <f t="shared" si="170"/>
        <v>0</v>
      </c>
      <c r="V1024" s="599">
        <f t="shared" si="171"/>
        <v>0</v>
      </c>
      <c r="W1024" s="599">
        <f t="shared" si="172"/>
        <v>0</v>
      </c>
      <c r="X1024" s="599">
        <f t="shared" si="173"/>
        <v>0</v>
      </c>
      <c r="Y1024" s="599">
        <f t="shared" si="174"/>
        <v>0</v>
      </c>
      <c r="Z1024" s="599">
        <f t="shared" si="175"/>
        <v>0</v>
      </c>
    </row>
    <row r="1025" spans="1:26">
      <c r="A1025" s="752" t="str">
        <f t="shared" si="176"/>
        <v/>
      </c>
      <c r="K1025" s="755">
        <f t="shared" si="166"/>
        <v>0</v>
      </c>
      <c r="Q1025" s="714">
        <f t="shared" si="167"/>
        <v>0</v>
      </c>
      <c r="S1025" s="599">
        <f t="shared" si="168"/>
        <v>0</v>
      </c>
      <c r="T1025" s="599">
        <f t="shared" si="169"/>
        <v>0</v>
      </c>
      <c r="U1025" s="599">
        <f t="shared" si="170"/>
        <v>0</v>
      </c>
      <c r="V1025" s="599">
        <f t="shared" si="171"/>
        <v>0</v>
      </c>
      <c r="W1025" s="599">
        <f t="shared" si="172"/>
        <v>0</v>
      </c>
      <c r="X1025" s="599">
        <f t="shared" si="173"/>
        <v>0</v>
      </c>
      <c r="Y1025" s="599">
        <f t="shared" si="174"/>
        <v>0</v>
      </c>
      <c r="Z1025" s="599">
        <f t="shared" si="175"/>
        <v>0</v>
      </c>
    </row>
    <row r="1026" spans="1:26">
      <c r="A1026" s="752" t="str">
        <f t="shared" si="176"/>
        <v/>
      </c>
      <c r="K1026" s="755">
        <f t="shared" si="166"/>
        <v>0</v>
      </c>
      <c r="Q1026" s="714">
        <f t="shared" si="167"/>
        <v>0</v>
      </c>
      <c r="S1026" s="599">
        <f t="shared" si="168"/>
        <v>0</v>
      </c>
      <c r="T1026" s="599">
        <f t="shared" si="169"/>
        <v>0</v>
      </c>
      <c r="U1026" s="599">
        <f t="shared" si="170"/>
        <v>0</v>
      </c>
      <c r="V1026" s="599">
        <f t="shared" si="171"/>
        <v>0</v>
      </c>
      <c r="W1026" s="599">
        <f t="shared" si="172"/>
        <v>0</v>
      </c>
      <c r="X1026" s="599">
        <f t="shared" si="173"/>
        <v>0</v>
      </c>
      <c r="Y1026" s="599">
        <f t="shared" si="174"/>
        <v>0</v>
      </c>
      <c r="Z1026" s="599">
        <f t="shared" si="175"/>
        <v>0</v>
      </c>
    </row>
    <row r="1027" spans="1:26">
      <c r="A1027" s="752" t="str">
        <f t="shared" si="176"/>
        <v/>
      </c>
      <c r="K1027" s="755">
        <f t="shared" si="166"/>
        <v>0</v>
      </c>
      <c r="Q1027" s="714">
        <f t="shared" si="167"/>
        <v>0</v>
      </c>
      <c r="S1027" s="599">
        <f t="shared" si="168"/>
        <v>0</v>
      </c>
      <c r="T1027" s="599">
        <f t="shared" si="169"/>
        <v>0</v>
      </c>
      <c r="U1027" s="599">
        <f t="shared" si="170"/>
        <v>0</v>
      </c>
      <c r="V1027" s="599">
        <f t="shared" si="171"/>
        <v>0</v>
      </c>
      <c r="W1027" s="599">
        <f t="shared" si="172"/>
        <v>0</v>
      </c>
      <c r="X1027" s="599">
        <f t="shared" si="173"/>
        <v>0</v>
      </c>
      <c r="Y1027" s="599">
        <f t="shared" si="174"/>
        <v>0</v>
      </c>
      <c r="Z1027" s="599">
        <f t="shared" si="175"/>
        <v>0</v>
      </c>
    </row>
    <row r="1028" spans="1:26">
      <c r="A1028" s="752" t="str">
        <f t="shared" si="176"/>
        <v/>
      </c>
      <c r="K1028" s="755">
        <f t="shared" si="166"/>
        <v>0</v>
      </c>
      <c r="Q1028" s="714">
        <f t="shared" si="167"/>
        <v>0</v>
      </c>
      <c r="S1028" s="599">
        <f t="shared" si="168"/>
        <v>0</v>
      </c>
      <c r="T1028" s="599">
        <f t="shared" si="169"/>
        <v>0</v>
      </c>
      <c r="U1028" s="599">
        <f t="shared" si="170"/>
        <v>0</v>
      </c>
      <c r="V1028" s="599">
        <f t="shared" si="171"/>
        <v>0</v>
      </c>
      <c r="W1028" s="599">
        <f t="shared" si="172"/>
        <v>0</v>
      </c>
      <c r="X1028" s="599">
        <f t="shared" si="173"/>
        <v>0</v>
      </c>
      <c r="Y1028" s="599">
        <f t="shared" si="174"/>
        <v>0</v>
      </c>
      <c r="Z1028" s="599">
        <f t="shared" si="175"/>
        <v>0</v>
      </c>
    </row>
    <row r="1029" spans="1:26">
      <c r="A1029" s="752" t="str">
        <f t="shared" si="176"/>
        <v/>
      </c>
      <c r="K1029" s="755">
        <f t="shared" si="166"/>
        <v>0</v>
      </c>
      <c r="Q1029" s="714">
        <f t="shared" si="167"/>
        <v>0</v>
      </c>
      <c r="S1029" s="599">
        <f t="shared" si="168"/>
        <v>0</v>
      </c>
      <c r="T1029" s="599">
        <f t="shared" si="169"/>
        <v>0</v>
      </c>
      <c r="U1029" s="599">
        <f t="shared" si="170"/>
        <v>0</v>
      </c>
      <c r="V1029" s="599">
        <f t="shared" si="171"/>
        <v>0</v>
      </c>
      <c r="W1029" s="599">
        <f t="shared" si="172"/>
        <v>0</v>
      </c>
      <c r="X1029" s="599">
        <f t="shared" si="173"/>
        <v>0</v>
      </c>
      <c r="Y1029" s="599">
        <f t="shared" si="174"/>
        <v>0</v>
      </c>
      <c r="Z1029" s="599">
        <f t="shared" si="175"/>
        <v>0</v>
      </c>
    </row>
    <row r="1030" spans="1:26">
      <c r="A1030" s="752" t="str">
        <f t="shared" si="176"/>
        <v/>
      </c>
      <c r="K1030" s="755">
        <f t="shared" si="166"/>
        <v>0</v>
      </c>
      <c r="Q1030" s="714">
        <f t="shared" si="167"/>
        <v>0</v>
      </c>
      <c r="S1030" s="599">
        <f t="shared" si="168"/>
        <v>0</v>
      </c>
      <c r="T1030" s="599">
        <f t="shared" si="169"/>
        <v>0</v>
      </c>
      <c r="U1030" s="599">
        <f t="shared" si="170"/>
        <v>0</v>
      </c>
      <c r="V1030" s="599">
        <f t="shared" si="171"/>
        <v>0</v>
      </c>
      <c r="W1030" s="599">
        <f t="shared" si="172"/>
        <v>0</v>
      </c>
      <c r="X1030" s="599">
        <f t="shared" si="173"/>
        <v>0</v>
      </c>
      <c r="Y1030" s="599">
        <f t="shared" si="174"/>
        <v>0</v>
      </c>
      <c r="Z1030" s="599">
        <f t="shared" si="175"/>
        <v>0</v>
      </c>
    </row>
    <row r="1031" spans="1:26">
      <c r="A1031" s="752" t="str">
        <f t="shared" si="176"/>
        <v/>
      </c>
      <c r="K1031" s="755">
        <f t="shared" si="166"/>
        <v>0</v>
      </c>
      <c r="Q1031" s="714">
        <f t="shared" si="167"/>
        <v>0</v>
      </c>
      <c r="S1031" s="599">
        <f t="shared" si="168"/>
        <v>0</v>
      </c>
      <c r="T1031" s="599">
        <f t="shared" si="169"/>
        <v>0</v>
      </c>
      <c r="U1031" s="599">
        <f t="shared" si="170"/>
        <v>0</v>
      </c>
      <c r="V1031" s="599">
        <f t="shared" si="171"/>
        <v>0</v>
      </c>
      <c r="W1031" s="599">
        <f t="shared" si="172"/>
        <v>0</v>
      </c>
      <c r="X1031" s="599">
        <f t="shared" si="173"/>
        <v>0</v>
      </c>
      <c r="Y1031" s="599">
        <f t="shared" si="174"/>
        <v>0</v>
      </c>
      <c r="Z1031" s="599">
        <f t="shared" si="175"/>
        <v>0</v>
      </c>
    </row>
    <row r="1032" spans="1:26">
      <c r="A1032" s="752" t="str">
        <f t="shared" si="176"/>
        <v/>
      </c>
      <c r="K1032" s="755">
        <f t="shared" si="166"/>
        <v>0</v>
      </c>
      <c r="Q1032" s="714">
        <f t="shared" si="167"/>
        <v>0</v>
      </c>
      <c r="S1032" s="599">
        <f t="shared" si="168"/>
        <v>0</v>
      </c>
      <c r="T1032" s="599">
        <f t="shared" si="169"/>
        <v>0</v>
      </c>
      <c r="U1032" s="599">
        <f t="shared" si="170"/>
        <v>0</v>
      </c>
      <c r="V1032" s="599">
        <f t="shared" si="171"/>
        <v>0</v>
      </c>
      <c r="W1032" s="599">
        <f t="shared" si="172"/>
        <v>0</v>
      </c>
      <c r="X1032" s="599">
        <f t="shared" si="173"/>
        <v>0</v>
      </c>
      <c r="Y1032" s="599">
        <f t="shared" si="174"/>
        <v>0</v>
      </c>
      <c r="Z1032" s="599">
        <f t="shared" si="175"/>
        <v>0</v>
      </c>
    </row>
    <row r="1033" spans="1:26">
      <c r="A1033" s="752" t="str">
        <f t="shared" si="176"/>
        <v/>
      </c>
      <c r="K1033" s="755">
        <f t="shared" si="166"/>
        <v>0</v>
      </c>
      <c r="Q1033" s="714">
        <f t="shared" si="167"/>
        <v>0</v>
      </c>
      <c r="S1033" s="599">
        <f t="shared" si="168"/>
        <v>0</v>
      </c>
      <c r="T1033" s="599">
        <f t="shared" si="169"/>
        <v>0</v>
      </c>
      <c r="U1033" s="599">
        <f t="shared" si="170"/>
        <v>0</v>
      </c>
      <c r="V1033" s="599">
        <f t="shared" si="171"/>
        <v>0</v>
      </c>
      <c r="W1033" s="599">
        <f t="shared" si="172"/>
        <v>0</v>
      </c>
      <c r="X1033" s="599">
        <f t="shared" si="173"/>
        <v>0</v>
      </c>
      <c r="Y1033" s="599">
        <f t="shared" si="174"/>
        <v>0</v>
      </c>
      <c r="Z1033" s="599">
        <f t="shared" si="175"/>
        <v>0</v>
      </c>
    </row>
    <row r="1034" spans="1:26">
      <c r="A1034" s="752" t="str">
        <f t="shared" si="176"/>
        <v/>
      </c>
      <c r="K1034" s="755">
        <f t="shared" si="166"/>
        <v>0</v>
      </c>
      <c r="Q1034" s="714">
        <f t="shared" si="167"/>
        <v>0</v>
      </c>
      <c r="S1034" s="599">
        <f t="shared" si="168"/>
        <v>0</v>
      </c>
      <c r="T1034" s="599">
        <f t="shared" si="169"/>
        <v>0</v>
      </c>
      <c r="U1034" s="599">
        <f t="shared" si="170"/>
        <v>0</v>
      </c>
      <c r="V1034" s="599">
        <f t="shared" si="171"/>
        <v>0</v>
      </c>
      <c r="W1034" s="599">
        <f t="shared" si="172"/>
        <v>0</v>
      </c>
      <c r="X1034" s="599">
        <f t="shared" si="173"/>
        <v>0</v>
      </c>
      <c r="Y1034" s="599">
        <f t="shared" si="174"/>
        <v>0</v>
      </c>
      <c r="Z1034" s="599">
        <f t="shared" si="175"/>
        <v>0</v>
      </c>
    </row>
    <row r="1035" spans="1:26">
      <c r="A1035" s="752" t="str">
        <f t="shared" si="176"/>
        <v/>
      </c>
      <c r="K1035" s="755">
        <f t="shared" si="166"/>
        <v>0</v>
      </c>
      <c r="Q1035" s="714">
        <f t="shared" si="167"/>
        <v>0</v>
      </c>
      <c r="S1035" s="599">
        <f t="shared" si="168"/>
        <v>0</v>
      </c>
      <c r="T1035" s="599">
        <f t="shared" si="169"/>
        <v>0</v>
      </c>
      <c r="U1035" s="599">
        <f t="shared" si="170"/>
        <v>0</v>
      </c>
      <c r="V1035" s="599">
        <f t="shared" si="171"/>
        <v>0</v>
      </c>
      <c r="W1035" s="599">
        <f t="shared" si="172"/>
        <v>0</v>
      </c>
      <c r="X1035" s="599">
        <f t="shared" si="173"/>
        <v>0</v>
      </c>
      <c r="Y1035" s="599">
        <f t="shared" si="174"/>
        <v>0</v>
      </c>
      <c r="Z1035" s="599">
        <f t="shared" si="175"/>
        <v>0</v>
      </c>
    </row>
    <row r="1036" spans="1:26">
      <c r="A1036" s="752" t="str">
        <f t="shared" si="176"/>
        <v/>
      </c>
      <c r="K1036" s="755">
        <f t="shared" si="166"/>
        <v>0</v>
      </c>
      <c r="Q1036" s="714">
        <f t="shared" si="167"/>
        <v>0</v>
      </c>
      <c r="S1036" s="599">
        <f t="shared" si="168"/>
        <v>0</v>
      </c>
      <c r="T1036" s="599">
        <f t="shared" si="169"/>
        <v>0</v>
      </c>
      <c r="U1036" s="599">
        <f t="shared" si="170"/>
        <v>0</v>
      </c>
      <c r="V1036" s="599">
        <f t="shared" si="171"/>
        <v>0</v>
      </c>
      <c r="W1036" s="599">
        <f t="shared" si="172"/>
        <v>0</v>
      </c>
      <c r="X1036" s="599">
        <f t="shared" si="173"/>
        <v>0</v>
      </c>
      <c r="Y1036" s="599">
        <f t="shared" si="174"/>
        <v>0</v>
      </c>
      <c r="Z1036" s="599">
        <f t="shared" si="175"/>
        <v>0</v>
      </c>
    </row>
    <row r="1037" spans="1:26">
      <c r="A1037" s="752" t="str">
        <f t="shared" si="176"/>
        <v/>
      </c>
      <c r="K1037" s="755">
        <f t="shared" ref="K1037:K1100" si="177">I1037-J1037</f>
        <v>0</v>
      </c>
      <c r="Q1037" s="714">
        <f t="shared" ref="Q1037:Q1100" si="178">IF(G1037-(I1037+L1037+M1037+N1037)&lt;&gt;0,"ERROR",(G1037-(I1037+L1037+M1037+N1037)))</f>
        <v>0</v>
      </c>
      <c r="S1037" s="599">
        <f t="shared" ref="S1037:S1100" si="179">$F1037*G1037</f>
        <v>0</v>
      </c>
      <c r="T1037" s="599">
        <f t="shared" ref="T1037:T1100" si="180">$F1037*H1037</f>
        <v>0</v>
      </c>
      <c r="U1037" s="599">
        <f t="shared" ref="U1037:U1100" si="181">$F1037*I1037</f>
        <v>0</v>
      </c>
      <c r="V1037" s="599">
        <f t="shared" ref="V1037:V1100" si="182">$F1037*J1037</f>
        <v>0</v>
      </c>
      <c r="W1037" s="599">
        <f t="shared" ref="W1037:W1100" si="183">$F1037*K1037</f>
        <v>0</v>
      </c>
      <c r="X1037" s="599">
        <f t="shared" ref="X1037:X1100" si="184">$F1037*L1037</f>
        <v>0</v>
      </c>
      <c r="Y1037" s="599">
        <f t="shared" ref="Y1037:Y1100" si="185">$F1037*M1037</f>
        <v>0</v>
      </c>
      <c r="Z1037" s="599">
        <f t="shared" ref="Z1037:Z1100" si="186">$F1037*N1037</f>
        <v>0</v>
      </c>
    </row>
    <row r="1038" spans="1:26">
      <c r="A1038" s="752" t="str">
        <f t="shared" ref="A1038:A1101" si="187">IF(B1038&lt;&gt;"",A1037+1,"")</f>
        <v/>
      </c>
      <c r="K1038" s="755">
        <f t="shared" si="177"/>
        <v>0</v>
      </c>
      <c r="Q1038" s="714">
        <f t="shared" si="178"/>
        <v>0</v>
      </c>
      <c r="S1038" s="599">
        <f t="shared" si="179"/>
        <v>0</v>
      </c>
      <c r="T1038" s="599">
        <f t="shared" si="180"/>
        <v>0</v>
      </c>
      <c r="U1038" s="599">
        <f t="shared" si="181"/>
        <v>0</v>
      </c>
      <c r="V1038" s="599">
        <f t="shared" si="182"/>
        <v>0</v>
      </c>
      <c r="W1038" s="599">
        <f t="shared" si="183"/>
        <v>0</v>
      </c>
      <c r="X1038" s="599">
        <f t="shared" si="184"/>
        <v>0</v>
      </c>
      <c r="Y1038" s="599">
        <f t="shared" si="185"/>
        <v>0</v>
      </c>
      <c r="Z1038" s="599">
        <f t="shared" si="186"/>
        <v>0</v>
      </c>
    </row>
    <row r="1039" spans="1:26">
      <c r="A1039" s="752" t="str">
        <f t="shared" si="187"/>
        <v/>
      </c>
      <c r="K1039" s="755">
        <f t="shared" si="177"/>
        <v>0</v>
      </c>
      <c r="Q1039" s="714">
        <f t="shared" si="178"/>
        <v>0</v>
      </c>
      <c r="S1039" s="599">
        <f t="shared" si="179"/>
        <v>0</v>
      </c>
      <c r="T1039" s="599">
        <f t="shared" si="180"/>
        <v>0</v>
      </c>
      <c r="U1039" s="599">
        <f t="shared" si="181"/>
        <v>0</v>
      </c>
      <c r="V1039" s="599">
        <f t="shared" si="182"/>
        <v>0</v>
      </c>
      <c r="W1039" s="599">
        <f t="shared" si="183"/>
        <v>0</v>
      </c>
      <c r="X1039" s="599">
        <f t="shared" si="184"/>
        <v>0</v>
      </c>
      <c r="Y1039" s="599">
        <f t="shared" si="185"/>
        <v>0</v>
      </c>
      <c r="Z1039" s="599">
        <f t="shared" si="186"/>
        <v>0</v>
      </c>
    </row>
    <row r="1040" spans="1:26">
      <c r="A1040" s="752" t="str">
        <f t="shared" si="187"/>
        <v/>
      </c>
      <c r="K1040" s="755">
        <f t="shared" si="177"/>
        <v>0</v>
      </c>
      <c r="Q1040" s="714">
        <f t="shared" si="178"/>
        <v>0</v>
      </c>
      <c r="S1040" s="599">
        <f t="shared" si="179"/>
        <v>0</v>
      </c>
      <c r="T1040" s="599">
        <f t="shared" si="180"/>
        <v>0</v>
      </c>
      <c r="U1040" s="599">
        <f t="shared" si="181"/>
        <v>0</v>
      </c>
      <c r="V1040" s="599">
        <f t="shared" si="182"/>
        <v>0</v>
      </c>
      <c r="W1040" s="599">
        <f t="shared" si="183"/>
        <v>0</v>
      </c>
      <c r="X1040" s="599">
        <f t="shared" si="184"/>
        <v>0</v>
      </c>
      <c r="Y1040" s="599">
        <f t="shared" si="185"/>
        <v>0</v>
      </c>
      <c r="Z1040" s="599">
        <f t="shared" si="186"/>
        <v>0</v>
      </c>
    </row>
    <row r="1041" spans="1:26">
      <c r="A1041" s="752" t="str">
        <f t="shared" si="187"/>
        <v/>
      </c>
      <c r="K1041" s="755">
        <f t="shared" si="177"/>
        <v>0</v>
      </c>
      <c r="Q1041" s="714">
        <f t="shared" si="178"/>
        <v>0</v>
      </c>
      <c r="S1041" s="599">
        <f t="shared" si="179"/>
        <v>0</v>
      </c>
      <c r="T1041" s="599">
        <f t="shared" si="180"/>
        <v>0</v>
      </c>
      <c r="U1041" s="599">
        <f t="shared" si="181"/>
        <v>0</v>
      </c>
      <c r="V1041" s="599">
        <f t="shared" si="182"/>
        <v>0</v>
      </c>
      <c r="W1041" s="599">
        <f t="shared" si="183"/>
        <v>0</v>
      </c>
      <c r="X1041" s="599">
        <f t="shared" si="184"/>
        <v>0</v>
      </c>
      <c r="Y1041" s="599">
        <f t="shared" si="185"/>
        <v>0</v>
      </c>
      <c r="Z1041" s="599">
        <f t="shared" si="186"/>
        <v>0</v>
      </c>
    </row>
    <row r="1042" spans="1:26">
      <c r="A1042" s="752" t="str">
        <f t="shared" si="187"/>
        <v/>
      </c>
      <c r="K1042" s="755">
        <f t="shared" si="177"/>
        <v>0</v>
      </c>
      <c r="Q1042" s="714">
        <f t="shared" si="178"/>
        <v>0</v>
      </c>
      <c r="S1042" s="599">
        <f t="shared" si="179"/>
        <v>0</v>
      </c>
      <c r="T1042" s="599">
        <f t="shared" si="180"/>
        <v>0</v>
      </c>
      <c r="U1042" s="599">
        <f t="shared" si="181"/>
        <v>0</v>
      </c>
      <c r="V1042" s="599">
        <f t="shared" si="182"/>
        <v>0</v>
      </c>
      <c r="W1042" s="599">
        <f t="shared" si="183"/>
        <v>0</v>
      </c>
      <c r="X1042" s="599">
        <f t="shared" si="184"/>
        <v>0</v>
      </c>
      <c r="Y1042" s="599">
        <f t="shared" si="185"/>
        <v>0</v>
      </c>
      <c r="Z1042" s="599">
        <f t="shared" si="186"/>
        <v>0</v>
      </c>
    </row>
    <row r="1043" spans="1:26">
      <c r="A1043" s="752" t="str">
        <f t="shared" si="187"/>
        <v/>
      </c>
      <c r="K1043" s="755">
        <f t="shared" si="177"/>
        <v>0</v>
      </c>
      <c r="Q1043" s="714">
        <f t="shared" si="178"/>
        <v>0</v>
      </c>
      <c r="S1043" s="599">
        <f t="shared" si="179"/>
        <v>0</v>
      </c>
      <c r="T1043" s="599">
        <f t="shared" si="180"/>
        <v>0</v>
      </c>
      <c r="U1043" s="599">
        <f t="shared" si="181"/>
        <v>0</v>
      </c>
      <c r="V1043" s="599">
        <f t="shared" si="182"/>
        <v>0</v>
      </c>
      <c r="W1043" s="599">
        <f t="shared" si="183"/>
        <v>0</v>
      </c>
      <c r="X1043" s="599">
        <f t="shared" si="184"/>
        <v>0</v>
      </c>
      <c r="Y1043" s="599">
        <f t="shared" si="185"/>
        <v>0</v>
      </c>
      <c r="Z1043" s="599">
        <f t="shared" si="186"/>
        <v>0</v>
      </c>
    </row>
    <row r="1044" spans="1:26">
      <c r="A1044" s="752" t="str">
        <f t="shared" si="187"/>
        <v/>
      </c>
      <c r="K1044" s="755">
        <f t="shared" si="177"/>
        <v>0</v>
      </c>
      <c r="Q1044" s="714">
        <f t="shared" si="178"/>
        <v>0</v>
      </c>
      <c r="S1044" s="599">
        <f t="shared" si="179"/>
        <v>0</v>
      </c>
      <c r="T1044" s="599">
        <f t="shared" si="180"/>
        <v>0</v>
      </c>
      <c r="U1044" s="599">
        <f t="shared" si="181"/>
        <v>0</v>
      </c>
      <c r="V1044" s="599">
        <f t="shared" si="182"/>
        <v>0</v>
      </c>
      <c r="W1044" s="599">
        <f t="shared" si="183"/>
        <v>0</v>
      </c>
      <c r="X1044" s="599">
        <f t="shared" si="184"/>
        <v>0</v>
      </c>
      <c r="Y1044" s="599">
        <f t="shared" si="185"/>
        <v>0</v>
      </c>
      <c r="Z1044" s="599">
        <f t="shared" si="186"/>
        <v>0</v>
      </c>
    </row>
    <row r="1045" spans="1:26">
      <c r="A1045" s="752" t="str">
        <f t="shared" si="187"/>
        <v/>
      </c>
      <c r="K1045" s="755">
        <f t="shared" si="177"/>
        <v>0</v>
      </c>
      <c r="Q1045" s="714">
        <f t="shared" si="178"/>
        <v>0</v>
      </c>
      <c r="S1045" s="599">
        <f t="shared" si="179"/>
        <v>0</v>
      </c>
      <c r="T1045" s="599">
        <f t="shared" si="180"/>
        <v>0</v>
      </c>
      <c r="U1045" s="599">
        <f t="shared" si="181"/>
        <v>0</v>
      </c>
      <c r="V1045" s="599">
        <f t="shared" si="182"/>
        <v>0</v>
      </c>
      <c r="W1045" s="599">
        <f t="shared" si="183"/>
        <v>0</v>
      </c>
      <c r="X1045" s="599">
        <f t="shared" si="184"/>
        <v>0</v>
      </c>
      <c r="Y1045" s="599">
        <f t="shared" si="185"/>
        <v>0</v>
      </c>
      <c r="Z1045" s="599">
        <f t="shared" si="186"/>
        <v>0</v>
      </c>
    </row>
    <row r="1046" spans="1:26">
      <c r="A1046" s="752" t="str">
        <f t="shared" si="187"/>
        <v/>
      </c>
      <c r="K1046" s="755">
        <f t="shared" si="177"/>
        <v>0</v>
      </c>
      <c r="Q1046" s="714">
        <f t="shared" si="178"/>
        <v>0</v>
      </c>
      <c r="S1046" s="599">
        <f t="shared" si="179"/>
        <v>0</v>
      </c>
      <c r="T1046" s="599">
        <f t="shared" si="180"/>
        <v>0</v>
      </c>
      <c r="U1046" s="599">
        <f t="shared" si="181"/>
        <v>0</v>
      </c>
      <c r="V1046" s="599">
        <f t="shared" si="182"/>
        <v>0</v>
      </c>
      <c r="W1046" s="599">
        <f t="shared" si="183"/>
        <v>0</v>
      </c>
      <c r="X1046" s="599">
        <f t="shared" si="184"/>
        <v>0</v>
      </c>
      <c r="Y1046" s="599">
        <f t="shared" si="185"/>
        <v>0</v>
      </c>
      <c r="Z1046" s="599">
        <f t="shared" si="186"/>
        <v>0</v>
      </c>
    </row>
    <row r="1047" spans="1:26">
      <c r="A1047" s="752" t="str">
        <f t="shared" si="187"/>
        <v/>
      </c>
      <c r="K1047" s="755">
        <f t="shared" si="177"/>
        <v>0</v>
      </c>
      <c r="Q1047" s="714">
        <f t="shared" si="178"/>
        <v>0</v>
      </c>
      <c r="S1047" s="599">
        <f t="shared" si="179"/>
        <v>0</v>
      </c>
      <c r="T1047" s="599">
        <f t="shared" si="180"/>
        <v>0</v>
      </c>
      <c r="U1047" s="599">
        <f t="shared" si="181"/>
        <v>0</v>
      </c>
      <c r="V1047" s="599">
        <f t="shared" si="182"/>
        <v>0</v>
      </c>
      <c r="W1047" s="599">
        <f t="shared" si="183"/>
        <v>0</v>
      </c>
      <c r="X1047" s="599">
        <f t="shared" si="184"/>
        <v>0</v>
      </c>
      <c r="Y1047" s="599">
        <f t="shared" si="185"/>
        <v>0</v>
      </c>
      <c r="Z1047" s="599">
        <f t="shared" si="186"/>
        <v>0</v>
      </c>
    </row>
    <row r="1048" spans="1:26">
      <c r="A1048" s="752" t="str">
        <f t="shared" si="187"/>
        <v/>
      </c>
      <c r="K1048" s="755">
        <f t="shared" si="177"/>
        <v>0</v>
      </c>
      <c r="Q1048" s="714">
        <f t="shared" si="178"/>
        <v>0</v>
      </c>
      <c r="S1048" s="599">
        <f t="shared" si="179"/>
        <v>0</v>
      </c>
      <c r="T1048" s="599">
        <f t="shared" si="180"/>
        <v>0</v>
      </c>
      <c r="U1048" s="599">
        <f t="shared" si="181"/>
        <v>0</v>
      </c>
      <c r="V1048" s="599">
        <f t="shared" si="182"/>
        <v>0</v>
      </c>
      <c r="W1048" s="599">
        <f t="shared" si="183"/>
        <v>0</v>
      </c>
      <c r="X1048" s="599">
        <f t="shared" si="184"/>
        <v>0</v>
      </c>
      <c r="Y1048" s="599">
        <f t="shared" si="185"/>
        <v>0</v>
      </c>
      <c r="Z1048" s="599">
        <f t="shared" si="186"/>
        <v>0</v>
      </c>
    </row>
    <row r="1049" spans="1:26">
      <c r="A1049" s="752" t="str">
        <f t="shared" si="187"/>
        <v/>
      </c>
      <c r="K1049" s="755">
        <f t="shared" si="177"/>
        <v>0</v>
      </c>
      <c r="Q1049" s="714">
        <f t="shared" si="178"/>
        <v>0</v>
      </c>
      <c r="S1049" s="599">
        <f t="shared" si="179"/>
        <v>0</v>
      </c>
      <c r="T1049" s="599">
        <f t="shared" si="180"/>
        <v>0</v>
      </c>
      <c r="U1049" s="599">
        <f t="shared" si="181"/>
        <v>0</v>
      </c>
      <c r="V1049" s="599">
        <f t="shared" si="182"/>
        <v>0</v>
      </c>
      <c r="W1049" s="599">
        <f t="shared" si="183"/>
        <v>0</v>
      </c>
      <c r="X1049" s="599">
        <f t="shared" si="184"/>
        <v>0</v>
      </c>
      <c r="Y1049" s="599">
        <f t="shared" si="185"/>
        <v>0</v>
      </c>
      <c r="Z1049" s="599">
        <f t="shared" si="186"/>
        <v>0</v>
      </c>
    </row>
    <row r="1050" spans="1:26">
      <c r="A1050" s="752" t="str">
        <f t="shared" si="187"/>
        <v/>
      </c>
      <c r="K1050" s="755">
        <f t="shared" si="177"/>
        <v>0</v>
      </c>
      <c r="Q1050" s="714">
        <f t="shared" si="178"/>
        <v>0</v>
      </c>
      <c r="S1050" s="599">
        <f t="shared" si="179"/>
        <v>0</v>
      </c>
      <c r="T1050" s="599">
        <f t="shared" si="180"/>
        <v>0</v>
      </c>
      <c r="U1050" s="599">
        <f t="shared" si="181"/>
        <v>0</v>
      </c>
      <c r="V1050" s="599">
        <f t="shared" si="182"/>
        <v>0</v>
      </c>
      <c r="W1050" s="599">
        <f t="shared" si="183"/>
        <v>0</v>
      </c>
      <c r="X1050" s="599">
        <f t="shared" si="184"/>
        <v>0</v>
      </c>
      <c r="Y1050" s="599">
        <f t="shared" si="185"/>
        <v>0</v>
      </c>
      <c r="Z1050" s="599">
        <f t="shared" si="186"/>
        <v>0</v>
      </c>
    </row>
    <row r="1051" spans="1:26">
      <c r="A1051" s="752" t="str">
        <f t="shared" si="187"/>
        <v/>
      </c>
      <c r="K1051" s="755">
        <f t="shared" si="177"/>
        <v>0</v>
      </c>
      <c r="Q1051" s="714">
        <f t="shared" si="178"/>
        <v>0</v>
      </c>
      <c r="S1051" s="599">
        <f t="shared" si="179"/>
        <v>0</v>
      </c>
      <c r="T1051" s="599">
        <f t="shared" si="180"/>
        <v>0</v>
      </c>
      <c r="U1051" s="599">
        <f t="shared" si="181"/>
        <v>0</v>
      </c>
      <c r="V1051" s="599">
        <f t="shared" si="182"/>
        <v>0</v>
      </c>
      <c r="W1051" s="599">
        <f t="shared" si="183"/>
        <v>0</v>
      </c>
      <c r="X1051" s="599">
        <f t="shared" si="184"/>
        <v>0</v>
      </c>
      <c r="Y1051" s="599">
        <f t="shared" si="185"/>
        <v>0</v>
      </c>
      <c r="Z1051" s="599">
        <f t="shared" si="186"/>
        <v>0</v>
      </c>
    </row>
    <row r="1052" spans="1:26">
      <c r="A1052" s="752" t="str">
        <f t="shared" si="187"/>
        <v/>
      </c>
      <c r="K1052" s="755">
        <f t="shared" si="177"/>
        <v>0</v>
      </c>
      <c r="Q1052" s="714">
        <f t="shared" si="178"/>
        <v>0</v>
      </c>
      <c r="S1052" s="599">
        <f t="shared" si="179"/>
        <v>0</v>
      </c>
      <c r="T1052" s="599">
        <f t="shared" si="180"/>
        <v>0</v>
      </c>
      <c r="U1052" s="599">
        <f t="shared" si="181"/>
        <v>0</v>
      </c>
      <c r="V1052" s="599">
        <f t="shared" si="182"/>
        <v>0</v>
      </c>
      <c r="W1052" s="599">
        <f t="shared" si="183"/>
        <v>0</v>
      </c>
      <c r="X1052" s="599">
        <f t="shared" si="184"/>
        <v>0</v>
      </c>
      <c r="Y1052" s="599">
        <f t="shared" si="185"/>
        <v>0</v>
      </c>
      <c r="Z1052" s="599">
        <f t="shared" si="186"/>
        <v>0</v>
      </c>
    </row>
    <row r="1053" spans="1:26">
      <c r="A1053" s="752" t="str">
        <f t="shared" si="187"/>
        <v/>
      </c>
      <c r="K1053" s="755">
        <f t="shared" si="177"/>
        <v>0</v>
      </c>
      <c r="Q1053" s="714">
        <f t="shared" si="178"/>
        <v>0</v>
      </c>
      <c r="S1053" s="599">
        <f t="shared" si="179"/>
        <v>0</v>
      </c>
      <c r="T1053" s="599">
        <f t="shared" si="180"/>
        <v>0</v>
      </c>
      <c r="U1053" s="599">
        <f t="shared" si="181"/>
        <v>0</v>
      </c>
      <c r="V1053" s="599">
        <f t="shared" si="182"/>
        <v>0</v>
      </c>
      <c r="W1053" s="599">
        <f t="shared" si="183"/>
        <v>0</v>
      </c>
      <c r="X1053" s="599">
        <f t="shared" si="184"/>
        <v>0</v>
      </c>
      <c r="Y1053" s="599">
        <f t="shared" si="185"/>
        <v>0</v>
      </c>
      <c r="Z1053" s="599">
        <f t="shared" si="186"/>
        <v>0</v>
      </c>
    </row>
    <row r="1054" spans="1:26">
      <c r="A1054" s="752" t="str">
        <f t="shared" si="187"/>
        <v/>
      </c>
      <c r="K1054" s="755">
        <f t="shared" si="177"/>
        <v>0</v>
      </c>
      <c r="Q1054" s="714">
        <f t="shared" si="178"/>
        <v>0</v>
      </c>
      <c r="S1054" s="599">
        <f t="shared" si="179"/>
        <v>0</v>
      </c>
      <c r="T1054" s="599">
        <f t="shared" si="180"/>
        <v>0</v>
      </c>
      <c r="U1054" s="599">
        <f t="shared" si="181"/>
        <v>0</v>
      </c>
      <c r="V1054" s="599">
        <f t="shared" si="182"/>
        <v>0</v>
      </c>
      <c r="W1054" s="599">
        <f t="shared" si="183"/>
        <v>0</v>
      </c>
      <c r="X1054" s="599">
        <f t="shared" si="184"/>
        <v>0</v>
      </c>
      <c r="Y1054" s="599">
        <f t="shared" si="185"/>
        <v>0</v>
      </c>
      <c r="Z1054" s="599">
        <f t="shared" si="186"/>
        <v>0</v>
      </c>
    </row>
    <row r="1055" spans="1:26">
      <c r="A1055" s="752" t="str">
        <f t="shared" si="187"/>
        <v/>
      </c>
      <c r="K1055" s="755">
        <f t="shared" si="177"/>
        <v>0</v>
      </c>
      <c r="Q1055" s="714">
        <f t="shared" si="178"/>
        <v>0</v>
      </c>
      <c r="S1055" s="599">
        <f t="shared" si="179"/>
        <v>0</v>
      </c>
      <c r="T1055" s="599">
        <f t="shared" si="180"/>
        <v>0</v>
      </c>
      <c r="U1055" s="599">
        <f t="shared" si="181"/>
        <v>0</v>
      </c>
      <c r="V1055" s="599">
        <f t="shared" si="182"/>
        <v>0</v>
      </c>
      <c r="W1055" s="599">
        <f t="shared" si="183"/>
        <v>0</v>
      </c>
      <c r="X1055" s="599">
        <f t="shared" si="184"/>
        <v>0</v>
      </c>
      <c r="Y1055" s="599">
        <f t="shared" si="185"/>
        <v>0</v>
      </c>
      <c r="Z1055" s="599">
        <f t="shared" si="186"/>
        <v>0</v>
      </c>
    </row>
    <row r="1056" spans="1:26">
      <c r="A1056" s="752" t="str">
        <f t="shared" si="187"/>
        <v/>
      </c>
      <c r="K1056" s="755">
        <f t="shared" si="177"/>
        <v>0</v>
      </c>
      <c r="Q1056" s="714">
        <f t="shared" si="178"/>
        <v>0</v>
      </c>
      <c r="S1056" s="599">
        <f t="shared" si="179"/>
        <v>0</v>
      </c>
      <c r="T1056" s="599">
        <f t="shared" si="180"/>
        <v>0</v>
      </c>
      <c r="U1056" s="599">
        <f t="shared" si="181"/>
        <v>0</v>
      </c>
      <c r="V1056" s="599">
        <f t="shared" si="182"/>
        <v>0</v>
      </c>
      <c r="W1056" s="599">
        <f t="shared" si="183"/>
        <v>0</v>
      </c>
      <c r="X1056" s="599">
        <f t="shared" si="184"/>
        <v>0</v>
      </c>
      <c r="Y1056" s="599">
        <f t="shared" si="185"/>
        <v>0</v>
      </c>
      <c r="Z1056" s="599">
        <f t="shared" si="186"/>
        <v>0</v>
      </c>
    </row>
    <row r="1057" spans="1:26">
      <c r="A1057" s="752" t="str">
        <f t="shared" si="187"/>
        <v/>
      </c>
      <c r="K1057" s="755">
        <f t="shared" si="177"/>
        <v>0</v>
      </c>
      <c r="Q1057" s="714">
        <f t="shared" si="178"/>
        <v>0</v>
      </c>
      <c r="S1057" s="599">
        <f t="shared" si="179"/>
        <v>0</v>
      </c>
      <c r="T1057" s="599">
        <f t="shared" si="180"/>
        <v>0</v>
      </c>
      <c r="U1057" s="599">
        <f t="shared" si="181"/>
        <v>0</v>
      </c>
      <c r="V1057" s="599">
        <f t="shared" si="182"/>
        <v>0</v>
      </c>
      <c r="W1057" s="599">
        <f t="shared" si="183"/>
        <v>0</v>
      </c>
      <c r="X1057" s="599">
        <f t="shared" si="184"/>
        <v>0</v>
      </c>
      <c r="Y1057" s="599">
        <f t="shared" si="185"/>
        <v>0</v>
      </c>
      <c r="Z1057" s="599">
        <f t="shared" si="186"/>
        <v>0</v>
      </c>
    </row>
    <row r="1058" spans="1:26">
      <c r="A1058" s="752" t="str">
        <f t="shared" si="187"/>
        <v/>
      </c>
      <c r="K1058" s="755">
        <f t="shared" si="177"/>
        <v>0</v>
      </c>
      <c r="Q1058" s="714">
        <f t="shared" si="178"/>
        <v>0</v>
      </c>
      <c r="S1058" s="599">
        <f t="shared" si="179"/>
        <v>0</v>
      </c>
      <c r="T1058" s="599">
        <f t="shared" si="180"/>
        <v>0</v>
      </c>
      <c r="U1058" s="599">
        <f t="shared" si="181"/>
        <v>0</v>
      </c>
      <c r="V1058" s="599">
        <f t="shared" si="182"/>
        <v>0</v>
      </c>
      <c r="W1058" s="599">
        <f t="shared" si="183"/>
        <v>0</v>
      </c>
      <c r="X1058" s="599">
        <f t="shared" si="184"/>
        <v>0</v>
      </c>
      <c r="Y1058" s="599">
        <f t="shared" si="185"/>
        <v>0</v>
      </c>
      <c r="Z1058" s="599">
        <f t="shared" si="186"/>
        <v>0</v>
      </c>
    </row>
    <row r="1059" spans="1:26">
      <c r="A1059" s="752" t="str">
        <f t="shared" si="187"/>
        <v/>
      </c>
      <c r="K1059" s="755">
        <f t="shared" si="177"/>
        <v>0</v>
      </c>
      <c r="Q1059" s="714">
        <f t="shared" si="178"/>
        <v>0</v>
      </c>
      <c r="S1059" s="599">
        <f t="shared" si="179"/>
        <v>0</v>
      </c>
      <c r="T1059" s="599">
        <f t="shared" si="180"/>
        <v>0</v>
      </c>
      <c r="U1059" s="599">
        <f t="shared" si="181"/>
        <v>0</v>
      </c>
      <c r="V1059" s="599">
        <f t="shared" si="182"/>
        <v>0</v>
      </c>
      <c r="W1059" s="599">
        <f t="shared" si="183"/>
        <v>0</v>
      </c>
      <c r="X1059" s="599">
        <f t="shared" si="184"/>
        <v>0</v>
      </c>
      <c r="Y1059" s="599">
        <f t="shared" si="185"/>
        <v>0</v>
      </c>
      <c r="Z1059" s="599">
        <f t="shared" si="186"/>
        <v>0</v>
      </c>
    </row>
    <row r="1060" spans="1:26">
      <c r="A1060" s="752" t="str">
        <f t="shared" si="187"/>
        <v/>
      </c>
      <c r="K1060" s="755">
        <f t="shared" si="177"/>
        <v>0</v>
      </c>
      <c r="Q1060" s="714">
        <f t="shared" si="178"/>
        <v>0</v>
      </c>
      <c r="S1060" s="599">
        <f t="shared" si="179"/>
        <v>0</v>
      </c>
      <c r="T1060" s="599">
        <f t="shared" si="180"/>
        <v>0</v>
      </c>
      <c r="U1060" s="599">
        <f t="shared" si="181"/>
        <v>0</v>
      </c>
      <c r="V1060" s="599">
        <f t="shared" si="182"/>
        <v>0</v>
      </c>
      <c r="W1060" s="599">
        <f t="shared" si="183"/>
        <v>0</v>
      </c>
      <c r="X1060" s="599">
        <f t="shared" si="184"/>
        <v>0</v>
      </c>
      <c r="Y1060" s="599">
        <f t="shared" si="185"/>
        <v>0</v>
      </c>
      <c r="Z1060" s="599">
        <f t="shared" si="186"/>
        <v>0</v>
      </c>
    </row>
    <row r="1061" spans="1:26">
      <c r="A1061" s="752" t="str">
        <f t="shared" si="187"/>
        <v/>
      </c>
      <c r="K1061" s="755">
        <f t="shared" si="177"/>
        <v>0</v>
      </c>
      <c r="Q1061" s="714">
        <f t="shared" si="178"/>
        <v>0</v>
      </c>
      <c r="S1061" s="599">
        <f t="shared" si="179"/>
        <v>0</v>
      </c>
      <c r="T1061" s="599">
        <f t="shared" si="180"/>
        <v>0</v>
      </c>
      <c r="U1061" s="599">
        <f t="shared" si="181"/>
        <v>0</v>
      </c>
      <c r="V1061" s="599">
        <f t="shared" si="182"/>
        <v>0</v>
      </c>
      <c r="W1061" s="599">
        <f t="shared" si="183"/>
        <v>0</v>
      </c>
      <c r="X1061" s="599">
        <f t="shared" si="184"/>
        <v>0</v>
      </c>
      <c r="Y1061" s="599">
        <f t="shared" si="185"/>
        <v>0</v>
      </c>
      <c r="Z1061" s="599">
        <f t="shared" si="186"/>
        <v>0</v>
      </c>
    </row>
    <row r="1062" spans="1:26">
      <c r="A1062" s="752" t="str">
        <f t="shared" si="187"/>
        <v/>
      </c>
      <c r="K1062" s="755">
        <f t="shared" si="177"/>
        <v>0</v>
      </c>
      <c r="Q1062" s="714">
        <f t="shared" si="178"/>
        <v>0</v>
      </c>
      <c r="S1062" s="599">
        <f t="shared" si="179"/>
        <v>0</v>
      </c>
      <c r="T1062" s="599">
        <f t="shared" si="180"/>
        <v>0</v>
      </c>
      <c r="U1062" s="599">
        <f t="shared" si="181"/>
        <v>0</v>
      </c>
      <c r="V1062" s="599">
        <f t="shared" si="182"/>
        <v>0</v>
      </c>
      <c r="W1062" s="599">
        <f t="shared" si="183"/>
        <v>0</v>
      </c>
      <c r="X1062" s="599">
        <f t="shared" si="184"/>
        <v>0</v>
      </c>
      <c r="Y1062" s="599">
        <f t="shared" si="185"/>
        <v>0</v>
      </c>
      <c r="Z1062" s="599">
        <f t="shared" si="186"/>
        <v>0</v>
      </c>
    </row>
    <row r="1063" spans="1:26">
      <c r="A1063" s="752" t="str">
        <f t="shared" si="187"/>
        <v/>
      </c>
      <c r="K1063" s="755">
        <f t="shared" si="177"/>
        <v>0</v>
      </c>
      <c r="Q1063" s="714">
        <f t="shared" si="178"/>
        <v>0</v>
      </c>
      <c r="S1063" s="599">
        <f t="shared" si="179"/>
        <v>0</v>
      </c>
      <c r="T1063" s="599">
        <f t="shared" si="180"/>
        <v>0</v>
      </c>
      <c r="U1063" s="599">
        <f t="shared" si="181"/>
        <v>0</v>
      </c>
      <c r="V1063" s="599">
        <f t="shared" si="182"/>
        <v>0</v>
      </c>
      <c r="W1063" s="599">
        <f t="shared" si="183"/>
        <v>0</v>
      </c>
      <c r="X1063" s="599">
        <f t="shared" si="184"/>
        <v>0</v>
      </c>
      <c r="Y1063" s="599">
        <f t="shared" si="185"/>
        <v>0</v>
      </c>
      <c r="Z1063" s="599">
        <f t="shared" si="186"/>
        <v>0</v>
      </c>
    </row>
    <row r="1064" spans="1:26">
      <c r="A1064" s="752" t="str">
        <f t="shared" si="187"/>
        <v/>
      </c>
      <c r="K1064" s="755">
        <f t="shared" si="177"/>
        <v>0</v>
      </c>
      <c r="Q1064" s="714">
        <f t="shared" si="178"/>
        <v>0</v>
      </c>
      <c r="S1064" s="599">
        <f t="shared" si="179"/>
        <v>0</v>
      </c>
      <c r="T1064" s="599">
        <f t="shared" si="180"/>
        <v>0</v>
      </c>
      <c r="U1064" s="599">
        <f t="shared" si="181"/>
        <v>0</v>
      </c>
      <c r="V1064" s="599">
        <f t="shared" si="182"/>
        <v>0</v>
      </c>
      <c r="W1064" s="599">
        <f t="shared" si="183"/>
        <v>0</v>
      </c>
      <c r="X1064" s="599">
        <f t="shared" si="184"/>
        <v>0</v>
      </c>
      <c r="Y1064" s="599">
        <f t="shared" si="185"/>
        <v>0</v>
      </c>
      <c r="Z1064" s="599">
        <f t="shared" si="186"/>
        <v>0</v>
      </c>
    </row>
    <row r="1065" spans="1:26">
      <c r="A1065" s="752" t="str">
        <f t="shared" si="187"/>
        <v/>
      </c>
      <c r="K1065" s="755">
        <f t="shared" si="177"/>
        <v>0</v>
      </c>
      <c r="Q1065" s="714">
        <f t="shared" si="178"/>
        <v>0</v>
      </c>
      <c r="S1065" s="599">
        <f t="shared" si="179"/>
        <v>0</v>
      </c>
      <c r="T1065" s="599">
        <f t="shared" si="180"/>
        <v>0</v>
      </c>
      <c r="U1065" s="599">
        <f t="shared" si="181"/>
        <v>0</v>
      </c>
      <c r="V1065" s="599">
        <f t="shared" si="182"/>
        <v>0</v>
      </c>
      <c r="W1065" s="599">
        <f t="shared" si="183"/>
        <v>0</v>
      </c>
      <c r="X1065" s="599">
        <f t="shared" si="184"/>
        <v>0</v>
      </c>
      <c r="Y1065" s="599">
        <f t="shared" si="185"/>
        <v>0</v>
      </c>
      <c r="Z1065" s="599">
        <f t="shared" si="186"/>
        <v>0</v>
      </c>
    </row>
    <row r="1066" spans="1:26">
      <c r="A1066" s="752" t="str">
        <f t="shared" si="187"/>
        <v/>
      </c>
      <c r="K1066" s="755">
        <f t="shared" si="177"/>
        <v>0</v>
      </c>
      <c r="Q1066" s="714">
        <f t="shared" si="178"/>
        <v>0</v>
      </c>
      <c r="S1066" s="599">
        <f t="shared" si="179"/>
        <v>0</v>
      </c>
      <c r="T1066" s="599">
        <f t="shared" si="180"/>
        <v>0</v>
      </c>
      <c r="U1066" s="599">
        <f t="shared" si="181"/>
        <v>0</v>
      </c>
      <c r="V1066" s="599">
        <f t="shared" si="182"/>
        <v>0</v>
      </c>
      <c r="W1066" s="599">
        <f t="shared" si="183"/>
        <v>0</v>
      </c>
      <c r="X1066" s="599">
        <f t="shared" si="184"/>
        <v>0</v>
      </c>
      <c r="Y1066" s="599">
        <f t="shared" si="185"/>
        <v>0</v>
      </c>
      <c r="Z1066" s="599">
        <f t="shared" si="186"/>
        <v>0</v>
      </c>
    </row>
    <row r="1067" spans="1:26">
      <c r="A1067" s="752" t="str">
        <f t="shared" si="187"/>
        <v/>
      </c>
      <c r="K1067" s="755">
        <f t="shared" si="177"/>
        <v>0</v>
      </c>
      <c r="Q1067" s="714">
        <f t="shared" si="178"/>
        <v>0</v>
      </c>
      <c r="S1067" s="599">
        <f t="shared" si="179"/>
        <v>0</v>
      </c>
      <c r="T1067" s="599">
        <f t="shared" si="180"/>
        <v>0</v>
      </c>
      <c r="U1067" s="599">
        <f t="shared" si="181"/>
        <v>0</v>
      </c>
      <c r="V1067" s="599">
        <f t="shared" si="182"/>
        <v>0</v>
      </c>
      <c r="W1067" s="599">
        <f t="shared" si="183"/>
        <v>0</v>
      </c>
      <c r="X1067" s="599">
        <f t="shared" si="184"/>
        <v>0</v>
      </c>
      <c r="Y1067" s="599">
        <f t="shared" si="185"/>
        <v>0</v>
      </c>
      <c r="Z1067" s="599">
        <f t="shared" si="186"/>
        <v>0</v>
      </c>
    </row>
    <row r="1068" spans="1:26">
      <c r="A1068" s="752" t="str">
        <f t="shared" si="187"/>
        <v/>
      </c>
      <c r="K1068" s="755">
        <f t="shared" si="177"/>
        <v>0</v>
      </c>
      <c r="Q1068" s="714">
        <f t="shared" si="178"/>
        <v>0</v>
      </c>
      <c r="S1068" s="599">
        <f t="shared" si="179"/>
        <v>0</v>
      </c>
      <c r="T1068" s="599">
        <f t="shared" si="180"/>
        <v>0</v>
      </c>
      <c r="U1068" s="599">
        <f t="shared" si="181"/>
        <v>0</v>
      </c>
      <c r="V1068" s="599">
        <f t="shared" si="182"/>
        <v>0</v>
      </c>
      <c r="W1068" s="599">
        <f t="shared" si="183"/>
        <v>0</v>
      </c>
      <c r="X1068" s="599">
        <f t="shared" si="184"/>
        <v>0</v>
      </c>
      <c r="Y1068" s="599">
        <f t="shared" si="185"/>
        <v>0</v>
      </c>
      <c r="Z1068" s="599">
        <f t="shared" si="186"/>
        <v>0</v>
      </c>
    </row>
    <row r="1069" spans="1:26">
      <c r="A1069" s="752" t="str">
        <f t="shared" si="187"/>
        <v/>
      </c>
      <c r="K1069" s="755">
        <f t="shared" si="177"/>
        <v>0</v>
      </c>
      <c r="Q1069" s="714">
        <f t="shared" si="178"/>
        <v>0</v>
      </c>
      <c r="S1069" s="599">
        <f t="shared" si="179"/>
        <v>0</v>
      </c>
      <c r="T1069" s="599">
        <f t="shared" si="180"/>
        <v>0</v>
      </c>
      <c r="U1069" s="599">
        <f t="shared" si="181"/>
        <v>0</v>
      </c>
      <c r="V1069" s="599">
        <f t="shared" si="182"/>
        <v>0</v>
      </c>
      <c r="W1069" s="599">
        <f t="shared" si="183"/>
        <v>0</v>
      </c>
      <c r="X1069" s="599">
        <f t="shared" si="184"/>
        <v>0</v>
      </c>
      <c r="Y1069" s="599">
        <f t="shared" si="185"/>
        <v>0</v>
      </c>
      <c r="Z1069" s="599">
        <f t="shared" si="186"/>
        <v>0</v>
      </c>
    </row>
    <row r="1070" spans="1:26">
      <c r="A1070" s="752" t="str">
        <f t="shared" si="187"/>
        <v/>
      </c>
      <c r="K1070" s="755">
        <f t="shared" si="177"/>
        <v>0</v>
      </c>
      <c r="Q1070" s="714">
        <f t="shared" si="178"/>
        <v>0</v>
      </c>
      <c r="S1070" s="599">
        <f t="shared" si="179"/>
        <v>0</v>
      </c>
      <c r="T1070" s="599">
        <f t="shared" si="180"/>
        <v>0</v>
      </c>
      <c r="U1070" s="599">
        <f t="shared" si="181"/>
        <v>0</v>
      </c>
      <c r="V1070" s="599">
        <f t="shared" si="182"/>
        <v>0</v>
      </c>
      <c r="W1070" s="599">
        <f t="shared" si="183"/>
        <v>0</v>
      </c>
      <c r="X1070" s="599">
        <f t="shared" si="184"/>
        <v>0</v>
      </c>
      <c r="Y1070" s="599">
        <f t="shared" si="185"/>
        <v>0</v>
      </c>
      <c r="Z1070" s="599">
        <f t="shared" si="186"/>
        <v>0</v>
      </c>
    </row>
    <row r="1071" spans="1:26">
      <c r="A1071" s="752" t="str">
        <f t="shared" si="187"/>
        <v/>
      </c>
      <c r="K1071" s="755">
        <f t="shared" si="177"/>
        <v>0</v>
      </c>
      <c r="Q1071" s="714">
        <f t="shared" si="178"/>
        <v>0</v>
      </c>
      <c r="S1071" s="599">
        <f t="shared" si="179"/>
        <v>0</v>
      </c>
      <c r="T1071" s="599">
        <f t="shared" si="180"/>
        <v>0</v>
      </c>
      <c r="U1071" s="599">
        <f t="shared" si="181"/>
        <v>0</v>
      </c>
      <c r="V1071" s="599">
        <f t="shared" si="182"/>
        <v>0</v>
      </c>
      <c r="W1071" s="599">
        <f t="shared" si="183"/>
        <v>0</v>
      </c>
      <c r="X1071" s="599">
        <f t="shared" si="184"/>
        <v>0</v>
      </c>
      <c r="Y1071" s="599">
        <f t="shared" si="185"/>
        <v>0</v>
      </c>
      <c r="Z1071" s="599">
        <f t="shared" si="186"/>
        <v>0</v>
      </c>
    </row>
    <row r="1072" spans="1:26">
      <c r="A1072" s="752" t="str">
        <f t="shared" si="187"/>
        <v/>
      </c>
      <c r="K1072" s="755">
        <f t="shared" si="177"/>
        <v>0</v>
      </c>
      <c r="Q1072" s="714">
        <f t="shared" si="178"/>
        <v>0</v>
      </c>
      <c r="S1072" s="599">
        <f t="shared" si="179"/>
        <v>0</v>
      </c>
      <c r="T1072" s="599">
        <f t="shared" si="180"/>
        <v>0</v>
      </c>
      <c r="U1072" s="599">
        <f t="shared" si="181"/>
        <v>0</v>
      </c>
      <c r="V1072" s="599">
        <f t="shared" si="182"/>
        <v>0</v>
      </c>
      <c r="W1072" s="599">
        <f t="shared" si="183"/>
        <v>0</v>
      </c>
      <c r="X1072" s="599">
        <f t="shared" si="184"/>
        <v>0</v>
      </c>
      <c r="Y1072" s="599">
        <f t="shared" si="185"/>
        <v>0</v>
      </c>
      <c r="Z1072" s="599">
        <f t="shared" si="186"/>
        <v>0</v>
      </c>
    </row>
    <row r="1073" spans="1:26">
      <c r="A1073" s="752" t="str">
        <f t="shared" si="187"/>
        <v/>
      </c>
      <c r="K1073" s="755">
        <f t="shared" si="177"/>
        <v>0</v>
      </c>
      <c r="Q1073" s="714">
        <f t="shared" si="178"/>
        <v>0</v>
      </c>
      <c r="S1073" s="599">
        <f t="shared" si="179"/>
        <v>0</v>
      </c>
      <c r="T1073" s="599">
        <f t="shared" si="180"/>
        <v>0</v>
      </c>
      <c r="U1073" s="599">
        <f t="shared" si="181"/>
        <v>0</v>
      </c>
      <c r="V1073" s="599">
        <f t="shared" si="182"/>
        <v>0</v>
      </c>
      <c r="W1073" s="599">
        <f t="shared" si="183"/>
        <v>0</v>
      </c>
      <c r="X1073" s="599">
        <f t="shared" si="184"/>
        <v>0</v>
      </c>
      <c r="Y1073" s="599">
        <f t="shared" si="185"/>
        <v>0</v>
      </c>
      <c r="Z1073" s="599">
        <f t="shared" si="186"/>
        <v>0</v>
      </c>
    </row>
    <row r="1074" spans="1:26">
      <c r="A1074" s="752" t="str">
        <f t="shared" si="187"/>
        <v/>
      </c>
      <c r="K1074" s="755">
        <f t="shared" si="177"/>
        <v>0</v>
      </c>
      <c r="Q1074" s="714">
        <f t="shared" si="178"/>
        <v>0</v>
      </c>
      <c r="S1074" s="599">
        <f t="shared" si="179"/>
        <v>0</v>
      </c>
      <c r="T1074" s="599">
        <f t="shared" si="180"/>
        <v>0</v>
      </c>
      <c r="U1074" s="599">
        <f t="shared" si="181"/>
        <v>0</v>
      </c>
      <c r="V1074" s="599">
        <f t="shared" si="182"/>
        <v>0</v>
      </c>
      <c r="W1074" s="599">
        <f t="shared" si="183"/>
        <v>0</v>
      </c>
      <c r="X1074" s="599">
        <f t="shared" si="184"/>
        <v>0</v>
      </c>
      <c r="Y1074" s="599">
        <f t="shared" si="185"/>
        <v>0</v>
      </c>
      <c r="Z1074" s="599">
        <f t="shared" si="186"/>
        <v>0</v>
      </c>
    </row>
    <row r="1075" spans="1:26">
      <c r="A1075" s="752" t="str">
        <f t="shared" si="187"/>
        <v/>
      </c>
      <c r="K1075" s="755">
        <f t="shared" si="177"/>
        <v>0</v>
      </c>
      <c r="Q1075" s="714">
        <f t="shared" si="178"/>
        <v>0</v>
      </c>
      <c r="S1075" s="599">
        <f t="shared" si="179"/>
        <v>0</v>
      </c>
      <c r="T1075" s="599">
        <f t="shared" si="180"/>
        <v>0</v>
      </c>
      <c r="U1075" s="599">
        <f t="shared" si="181"/>
        <v>0</v>
      </c>
      <c r="V1075" s="599">
        <f t="shared" si="182"/>
        <v>0</v>
      </c>
      <c r="W1075" s="599">
        <f t="shared" si="183"/>
        <v>0</v>
      </c>
      <c r="X1075" s="599">
        <f t="shared" si="184"/>
        <v>0</v>
      </c>
      <c r="Y1075" s="599">
        <f t="shared" si="185"/>
        <v>0</v>
      </c>
      <c r="Z1075" s="599">
        <f t="shared" si="186"/>
        <v>0</v>
      </c>
    </row>
    <row r="1076" spans="1:26">
      <c r="A1076" s="752" t="str">
        <f t="shared" si="187"/>
        <v/>
      </c>
      <c r="K1076" s="755">
        <f t="shared" si="177"/>
        <v>0</v>
      </c>
      <c r="Q1076" s="714">
        <f t="shared" si="178"/>
        <v>0</v>
      </c>
      <c r="S1076" s="599">
        <f t="shared" si="179"/>
        <v>0</v>
      </c>
      <c r="T1076" s="599">
        <f t="shared" si="180"/>
        <v>0</v>
      </c>
      <c r="U1076" s="599">
        <f t="shared" si="181"/>
        <v>0</v>
      </c>
      <c r="V1076" s="599">
        <f t="shared" si="182"/>
        <v>0</v>
      </c>
      <c r="W1076" s="599">
        <f t="shared" si="183"/>
        <v>0</v>
      </c>
      <c r="X1076" s="599">
        <f t="shared" si="184"/>
        <v>0</v>
      </c>
      <c r="Y1076" s="599">
        <f t="shared" si="185"/>
        <v>0</v>
      </c>
      <c r="Z1076" s="599">
        <f t="shared" si="186"/>
        <v>0</v>
      </c>
    </row>
    <row r="1077" spans="1:26">
      <c r="A1077" s="752" t="str">
        <f t="shared" si="187"/>
        <v/>
      </c>
      <c r="K1077" s="755">
        <f t="shared" si="177"/>
        <v>0</v>
      </c>
      <c r="Q1077" s="714">
        <f t="shared" si="178"/>
        <v>0</v>
      </c>
      <c r="S1077" s="599">
        <f t="shared" si="179"/>
        <v>0</v>
      </c>
      <c r="T1077" s="599">
        <f t="shared" si="180"/>
        <v>0</v>
      </c>
      <c r="U1077" s="599">
        <f t="shared" si="181"/>
        <v>0</v>
      </c>
      <c r="V1077" s="599">
        <f t="shared" si="182"/>
        <v>0</v>
      </c>
      <c r="W1077" s="599">
        <f t="shared" si="183"/>
        <v>0</v>
      </c>
      <c r="X1077" s="599">
        <f t="shared" si="184"/>
        <v>0</v>
      </c>
      <c r="Y1077" s="599">
        <f t="shared" si="185"/>
        <v>0</v>
      </c>
      <c r="Z1077" s="599">
        <f t="shared" si="186"/>
        <v>0</v>
      </c>
    </row>
    <row r="1078" spans="1:26">
      <c r="A1078" s="752" t="str">
        <f t="shared" si="187"/>
        <v/>
      </c>
      <c r="K1078" s="755">
        <f t="shared" si="177"/>
        <v>0</v>
      </c>
      <c r="Q1078" s="714">
        <f t="shared" si="178"/>
        <v>0</v>
      </c>
      <c r="S1078" s="599">
        <f t="shared" si="179"/>
        <v>0</v>
      </c>
      <c r="T1078" s="599">
        <f t="shared" si="180"/>
        <v>0</v>
      </c>
      <c r="U1078" s="599">
        <f t="shared" si="181"/>
        <v>0</v>
      </c>
      <c r="V1078" s="599">
        <f t="shared" si="182"/>
        <v>0</v>
      </c>
      <c r="W1078" s="599">
        <f t="shared" si="183"/>
        <v>0</v>
      </c>
      <c r="X1078" s="599">
        <f t="shared" si="184"/>
        <v>0</v>
      </c>
      <c r="Y1078" s="599">
        <f t="shared" si="185"/>
        <v>0</v>
      </c>
      <c r="Z1078" s="599">
        <f t="shared" si="186"/>
        <v>0</v>
      </c>
    </row>
    <row r="1079" spans="1:26">
      <c r="A1079" s="752" t="str">
        <f t="shared" si="187"/>
        <v/>
      </c>
      <c r="K1079" s="755">
        <f t="shared" si="177"/>
        <v>0</v>
      </c>
      <c r="Q1079" s="714">
        <f t="shared" si="178"/>
        <v>0</v>
      </c>
      <c r="S1079" s="599">
        <f t="shared" si="179"/>
        <v>0</v>
      </c>
      <c r="T1079" s="599">
        <f t="shared" si="180"/>
        <v>0</v>
      </c>
      <c r="U1079" s="599">
        <f t="shared" si="181"/>
        <v>0</v>
      </c>
      <c r="V1079" s="599">
        <f t="shared" si="182"/>
        <v>0</v>
      </c>
      <c r="W1079" s="599">
        <f t="shared" si="183"/>
        <v>0</v>
      </c>
      <c r="X1079" s="599">
        <f t="shared" si="184"/>
        <v>0</v>
      </c>
      <c r="Y1079" s="599">
        <f t="shared" si="185"/>
        <v>0</v>
      </c>
      <c r="Z1079" s="599">
        <f t="shared" si="186"/>
        <v>0</v>
      </c>
    </row>
    <row r="1080" spans="1:26">
      <c r="A1080" s="752" t="str">
        <f t="shared" si="187"/>
        <v/>
      </c>
      <c r="K1080" s="755">
        <f t="shared" si="177"/>
        <v>0</v>
      </c>
      <c r="Q1080" s="714">
        <f t="shared" si="178"/>
        <v>0</v>
      </c>
      <c r="S1080" s="599">
        <f t="shared" si="179"/>
        <v>0</v>
      </c>
      <c r="T1080" s="599">
        <f t="shared" si="180"/>
        <v>0</v>
      </c>
      <c r="U1080" s="599">
        <f t="shared" si="181"/>
        <v>0</v>
      </c>
      <c r="V1080" s="599">
        <f t="shared" si="182"/>
        <v>0</v>
      </c>
      <c r="W1080" s="599">
        <f t="shared" si="183"/>
        <v>0</v>
      </c>
      <c r="X1080" s="599">
        <f t="shared" si="184"/>
        <v>0</v>
      </c>
      <c r="Y1080" s="599">
        <f t="shared" si="185"/>
        <v>0</v>
      </c>
      <c r="Z1080" s="599">
        <f t="shared" si="186"/>
        <v>0</v>
      </c>
    </row>
    <row r="1081" spans="1:26">
      <c r="A1081" s="752" t="str">
        <f t="shared" si="187"/>
        <v/>
      </c>
      <c r="K1081" s="755">
        <f t="shared" si="177"/>
        <v>0</v>
      </c>
      <c r="Q1081" s="714">
        <f t="shared" si="178"/>
        <v>0</v>
      </c>
      <c r="S1081" s="599">
        <f t="shared" si="179"/>
        <v>0</v>
      </c>
      <c r="T1081" s="599">
        <f t="shared" si="180"/>
        <v>0</v>
      </c>
      <c r="U1081" s="599">
        <f t="shared" si="181"/>
        <v>0</v>
      </c>
      <c r="V1081" s="599">
        <f t="shared" si="182"/>
        <v>0</v>
      </c>
      <c r="W1081" s="599">
        <f t="shared" si="183"/>
        <v>0</v>
      </c>
      <c r="X1081" s="599">
        <f t="shared" si="184"/>
        <v>0</v>
      </c>
      <c r="Y1081" s="599">
        <f t="shared" si="185"/>
        <v>0</v>
      </c>
      <c r="Z1081" s="599">
        <f t="shared" si="186"/>
        <v>0</v>
      </c>
    </row>
    <row r="1082" spans="1:26">
      <c r="A1082" s="752" t="str">
        <f t="shared" si="187"/>
        <v/>
      </c>
      <c r="K1082" s="755">
        <f t="shared" si="177"/>
        <v>0</v>
      </c>
      <c r="Q1082" s="714">
        <f t="shared" si="178"/>
        <v>0</v>
      </c>
      <c r="S1082" s="599">
        <f t="shared" si="179"/>
        <v>0</v>
      </c>
      <c r="T1082" s="599">
        <f t="shared" si="180"/>
        <v>0</v>
      </c>
      <c r="U1082" s="599">
        <f t="shared" si="181"/>
        <v>0</v>
      </c>
      <c r="V1082" s="599">
        <f t="shared" si="182"/>
        <v>0</v>
      </c>
      <c r="W1082" s="599">
        <f t="shared" si="183"/>
        <v>0</v>
      </c>
      <c r="X1082" s="599">
        <f t="shared" si="184"/>
        <v>0</v>
      </c>
      <c r="Y1082" s="599">
        <f t="shared" si="185"/>
        <v>0</v>
      </c>
      <c r="Z1082" s="599">
        <f t="shared" si="186"/>
        <v>0</v>
      </c>
    </row>
    <row r="1083" spans="1:26">
      <c r="A1083" s="752" t="str">
        <f t="shared" si="187"/>
        <v/>
      </c>
      <c r="K1083" s="755">
        <f t="shared" si="177"/>
        <v>0</v>
      </c>
      <c r="Q1083" s="714">
        <f t="shared" si="178"/>
        <v>0</v>
      </c>
      <c r="S1083" s="599">
        <f t="shared" si="179"/>
        <v>0</v>
      </c>
      <c r="T1083" s="599">
        <f t="shared" si="180"/>
        <v>0</v>
      </c>
      <c r="U1083" s="599">
        <f t="shared" si="181"/>
        <v>0</v>
      </c>
      <c r="V1083" s="599">
        <f t="shared" si="182"/>
        <v>0</v>
      </c>
      <c r="W1083" s="599">
        <f t="shared" si="183"/>
        <v>0</v>
      </c>
      <c r="X1083" s="599">
        <f t="shared" si="184"/>
        <v>0</v>
      </c>
      <c r="Y1083" s="599">
        <f t="shared" si="185"/>
        <v>0</v>
      </c>
      <c r="Z1083" s="599">
        <f t="shared" si="186"/>
        <v>0</v>
      </c>
    </row>
    <row r="1084" spans="1:26">
      <c r="A1084" s="752" t="str">
        <f t="shared" si="187"/>
        <v/>
      </c>
      <c r="K1084" s="755">
        <f t="shared" si="177"/>
        <v>0</v>
      </c>
      <c r="Q1084" s="714">
        <f t="shared" si="178"/>
        <v>0</v>
      </c>
      <c r="S1084" s="599">
        <f t="shared" si="179"/>
        <v>0</v>
      </c>
      <c r="T1084" s="599">
        <f t="shared" si="180"/>
        <v>0</v>
      </c>
      <c r="U1084" s="599">
        <f t="shared" si="181"/>
        <v>0</v>
      </c>
      <c r="V1084" s="599">
        <f t="shared" si="182"/>
        <v>0</v>
      </c>
      <c r="W1084" s="599">
        <f t="shared" si="183"/>
        <v>0</v>
      </c>
      <c r="X1084" s="599">
        <f t="shared" si="184"/>
        <v>0</v>
      </c>
      <c r="Y1084" s="599">
        <f t="shared" si="185"/>
        <v>0</v>
      </c>
      <c r="Z1084" s="599">
        <f t="shared" si="186"/>
        <v>0</v>
      </c>
    </row>
    <row r="1085" spans="1:26">
      <c r="A1085" s="752" t="str">
        <f t="shared" si="187"/>
        <v/>
      </c>
      <c r="K1085" s="755">
        <f t="shared" si="177"/>
        <v>0</v>
      </c>
      <c r="Q1085" s="714">
        <f t="shared" si="178"/>
        <v>0</v>
      </c>
      <c r="S1085" s="599">
        <f t="shared" si="179"/>
        <v>0</v>
      </c>
      <c r="T1085" s="599">
        <f t="shared" si="180"/>
        <v>0</v>
      </c>
      <c r="U1085" s="599">
        <f t="shared" si="181"/>
        <v>0</v>
      </c>
      <c r="V1085" s="599">
        <f t="shared" si="182"/>
        <v>0</v>
      </c>
      <c r="W1085" s="599">
        <f t="shared" si="183"/>
        <v>0</v>
      </c>
      <c r="X1085" s="599">
        <f t="shared" si="184"/>
        <v>0</v>
      </c>
      <c r="Y1085" s="599">
        <f t="shared" si="185"/>
        <v>0</v>
      </c>
      <c r="Z1085" s="599">
        <f t="shared" si="186"/>
        <v>0</v>
      </c>
    </row>
    <row r="1086" spans="1:26">
      <c r="A1086" s="752" t="str">
        <f t="shared" si="187"/>
        <v/>
      </c>
      <c r="K1086" s="755">
        <f t="shared" si="177"/>
        <v>0</v>
      </c>
      <c r="Q1086" s="714">
        <f t="shared" si="178"/>
        <v>0</v>
      </c>
      <c r="S1086" s="599">
        <f t="shared" si="179"/>
        <v>0</v>
      </c>
      <c r="T1086" s="599">
        <f t="shared" si="180"/>
        <v>0</v>
      </c>
      <c r="U1086" s="599">
        <f t="shared" si="181"/>
        <v>0</v>
      </c>
      <c r="V1086" s="599">
        <f t="shared" si="182"/>
        <v>0</v>
      </c>
      <c r="W1086" s="599">
        <f t="shared" si="183"/>
        <v>0</v>
      </c>
      <c r="X1086" s="599">
        <f t="shared" si="184"/>
        <v>0</v>
      </c>
      <c r="Y1086" s="599">
        <f t="shared" si="185"/>
        <v>0</v>
      </c>
      <c r="Z1086" s="599">
        <f t="shared" si="186"/>
        <v>0</v>
      </c>
    </row>
    <row r="1087" spans="1:26">
      <c r="A1087" s="752" t="str">
        <f t="shared" si="187"/>
        <v/>
      </c>
      <c r="K1087" s="755">
        <f t="shared" si="177"/>
        <v>0</v>
      </c>
      <c r="Q1087" s="714">
        <f t="shared" si="178"/>
        <v>0</v>
      </c>
      <c r="S1087" s="599">
        <f t="shared" si="179"/>
        <v>0</v>
      </c>
      <c r="T1087" s="599">
        <f t="shared" si="180"/>
        <v>0</v>
      </c>
      <c r="U1087" s="599">
        <f t="shared" si="181"/>
        <v>0</v>
      </c>
      <c r="V1087" s="599">
        <f t="shared" si="182"/>
        <v>0</v>
      </c>
      <c r="W1087" s="599">
        <f t="shared" si="183"/>
        <v>0</v>
      </c>
      <c r="X1087" s="599">
        <f t="shared" si="184"/>
        <v>0</v>
      </c>
      <c r="Y1087" s="599">
        <f t="shared" si="185"/>
        <v>0</v>
      </c>
      <c r="Z1087" s="599">
        <f t="shared" si="186"/>
        <v>0</v>
      </c>
    </row>
    <row r="1088" spans="1:26">
      <c r="A1088" s="752" t="str">
        <f t="shared" si="187"/>
        <v/>
      </c>
      <c r="K1088" s="755">
        <f t="shared" si="177"/>
        <v>0</v>
      </c>
      <c r="Q1088" s="714">
        <f t="shared" si="178"/>
        <v>0</v>
      </c>
      <c r="S1088" s="599">
        <f t="shared" si="179"/>
        <v>0</v>
      </c>
      <c r="T1088" s="599">
        <f t="shared" si="180"/>
        <v>0</v>
      </c>
      <c r="U1088" s="599">
        <f t="shared" si="181"/>
        <v>0</v>
      </c>
      <c r="V1088" s="599">
        <f t="shared" si="182"/>
        <v>0</v>
      </c>
      <c r="W1088" s="599">
        <f t="shared" si="183"/>
        <v>0</v>
      </c>
      <c r="X1088" s="599">
        <f t="shared" si="184"/>
        <v>0</v>
      </c>
      <c r="Y1088" s="599">
        <f t="shared" si="185"/>
        <v>0</v>
      </c>
      <c r="Z1088" s="599">
        <f t="shared" si="186"/>
        <v>0</v>
      </c>
    </row>
    <row r="1089" spans="1:26">
      <c r="A1089" s="752" t="str">
        <f t="shared" si="187"/>
        <v/>
      </c>
      <c r="K1089" s="755">
        <f t="shared" si="177"/>
        <v>0</v>
      </c>
      <c r="Q1089" s="714">
        <f t="shared" si="178"/>
        <v>0</v>
      </c>
      <c r="S1089" s="599">
        <f t="shared" si="179"/>
        <v>0</v>
      </c>
      <c r="T1089" s="599">
        <f t="shared" si="180"/>
        <v>0</v>
      </c>
      <c r="U1089" s="599">
        <f t="shared" si="181"/>
        <v>0</v>
      </c>
      <c r="V1089" s="599">
        <f t="shared" si="182"/>
        <v>0</v>
      </c>
      <c r="W1089" s="599">
        <f t="shared" si="183"/>
        <v>0</v>
      </c>
      <c r="X1089" s="599">
        <f t="shared" si="184"/>
        <v>0</v>
      </c>
      <c r="Y1089" s="599">
        <f t="shared" si="185"/>
        <v>0</v>
      </c>
      <c r="Z1089" s="599">
        <f t="shared" si="186"/>
        <v>0</v>
      </c>
    </row>
    <row r="1090" spans="1:26">
      <c r="A1090" s="752" t="str">
        <f t="shared" si="187"/>
        <v/>
      </c>
      <c r="K1090" s="755">
        <f t="shared" si="177"/>
        <v>0</v>
      </c>
      <c r="Q1090" s="714">
        <f t="shared" si="178"/>
        <v>0</v>
      </c>
      <c r="S1090" s="599">
        <f t="shared" si="179"/>
        <v>0</v>
      </c>
      <c r="T1090" s="599">
        <f t="shared" si="180"/>
        <v>0</v>
      </c>
      <c r="U1090" s="599">
        <f t="shared" si="181"/>
        <v>0</v>
      </c>
      <c r="V1090" s="599">
        <f t="shared" si="182"/>
        <v>0</v>
      </c>
      <c r="W1090" s="599">
        <f t="shared" si="183"/>
        <v>0</v>
      </c>
      <c r="X1090" s="599">
        <f t="shared" si="184"/>
        <v>0</v>
      </c>
      <c r="Y1090" s="599">
        <f t="shared" si="185"/>
        <v>0</v>
      </c>
      <c r="Z1090" s="599">
        <f t="shared" si="186"/>
        <v>0</v>
      </c>
    </row>
    <row r="1091" spans="1:26">
      <c r="A1091" s="752" t="str">
        <f t="shared" si="187"/>
        <v/>
      </c>
      <c r="K1091" s="755">
        <f t="shared" si="177"/>
        <v>0</v>
      </c>
      <c r="Q1091" s="714">
        <f t="shared" si="178"/>
        <v>0</v>
      </c>
      <c r="S1091" s="599">
        <f t="shared" si="179"/>
        <v>0</v>
      </c>
      <c r="T1091" s="599">
        <f t="shared" si="180"/>
        <v>0</v>
      </c>
      <c r="U1091" s="599">
        <f t="shared" si="181"/>
        <v>0</v>
      </c>
      <c r="V1091" s="599">
        <f t="shared" si="182"/>
        <v>0</v>
      </c>
      <c r="W1091" s="599">
        <f t="shared" si="183"/>
        <v>0</v>
      </c>
      <c r="X1091" s="599">
        <f t="shared" si="184"/>
        <v>0</v>
      </c>
      <c r="Y1091" s="599">
        <f t="shared" si="185"/>
        <v>0</v>
      </c>
      <c r="Z1091" s="599">
        <f t="shared" si="186"/>
        <v>0</v>
      </c>
    </row>
    <row r="1092" spans="1:26">
      <c r="A1092" s="752" t="str">
        <f t="shared" si="187"/>
        <v/>
      </c>
      <c r="K1092" s="755">
        <f t="shared" si="177"/>
        <v>0</v>
      </c>
      <c r="Q1092" s="714">
        <f t="shared" si="178"/>
        <v>0</v>
      </c>
      <c r="S1092" s="599">
        <f t="shared" si="179"/>
        <v>0</v>
      </c>
      <c r="T1092" s="599">
        <f t="shared" si="180"/>
        <v>0</v>
      </c>
      <c r="U1092" s="599">
        <f t="shared" si="181"/>
        <v>0</v>
      </c>
      <c r="V1092" s="599">
        <f t="shared" si="182"/>
        <v>0</v>
      </c>
      <c r="W1092" s="599">
        <f t="shared" si="183"/>
        <v>0</v>
      </c>
      <c r="X1092" s="599">
        <f t="shared" si="184"/>
        <v>0</v>
      </c>
      <c r="Y1092" s="599">
        <f t="shared" si="185"/>
        <v>0</v>
      </c>
      <c r="Z1092" s="599">
        <f t="shared" si="186"/>
        <v>0</v>
      </c>
    </row>
    <row r="1093" spans="1:26">
      <c r="A1093" s="752" t="str">
        <f t="shared" si="187"/>
        <v/>
      </c>
      <c r="K1093" s="755">
        <f t="shared" si="177"/>
        <v>0</v>
      </c>
      <c r="Q1093" s="714">
        <f t="shared" si="178"/>
        <v>0</v>
      </c>
      <c r="S1093" s="599">
        <f t="shared" si="179"/>
        <v>0</v>
      </c>
      <c r="T1093" s="599">
        <f t="shared" si="180"/>
        <v>0</v>
      </c>
      <c r="U1093" s="599">
        <f t="shared" si="181"/>
        <v>0</v>
      </c>
      <c r="V1093" s="599">
        <f t="shared" si="182"/>
        <v>0</v>
      </c>
      <c r="W1093" s="599">
        <f t="shared" si="183"/>
        <v>0</v>
      </c>
      <c r="X1093" s="599">
        <f t="shared" si="184"/>
        <v>0</v>
      </c>
      <c r="Y1093" s="599">
        <f t="shared" si="185"/>
        <v>0</v>
      </c>
      <c r="Z1093" s="599">
        <f t="shared" si="186"/>
        <v>0</v>
      </c>
    </row>
    <row r="1094" spans="1:26">
      <c r="A1094" s="752" t="str">
        <f t="shared" si="187"/>
        <v/>
      </c>
      <c r="K1094" s="755">
        <f t="shared" si="177"/>
        <v>0</v>
      </c>
      <c r="Q1094" s="714">
        <f t="shared" si="178"/>
        <v>0</v>
      </c>
      <c r="S1094" s="599">
        <f t="shared" si="179"/>
        <v>0</v>
      </c>
      <c r="T1094" s="599">
        <f t="shared" si="180"/>
        <v>0</v>
      </c>
      <c r="U1094" s="599">
        <f t="shared" si="181"/>
        <v>0</v>
      </c>
      <c r="V1094" s="599">
        <f t="shared" si="182"/>
        <v>0</v>
      </c>
      <c r="W1094" s="599">
        <f t="shared" si="183"/>
        <v>0</v>
      </c>
      <c r="X1094" s="599">
        <f t="shared" si="184"/>
        <v>0</v>
      </c>
      <c r="Y1094" s="599">
        <f t="shared" si="185"/>
        <v>0</v>
      </c>
      <c r="Z1094" s="599">
        <f t="shared" si="186"/>
        <v>0</v>
      </c>
    </row>
    <row r="1095" spans="1:26">
      <c r="A1095" s="752" t="str">
        <f t="shared" si="187"/>
        <v/>
      </c>
      <c r="K1095" s="755">
        <f t="shared" si="177"/>
        <v>0</v>
      </c>
      <c r="Q1095" s="714">
        <f t="shared" si="178"/>
        <v>0</v>
      </c>
      <c r="S1095" s="599">
        <f t="shared" si="179"/>
        <v>0</v>
      </c>
      <c r="T1095" s="599">
        <f t="shared" si="180"/>
        <v>0</v>
      </c>
      <c r="U1095" s="599">
        <f t="shared" si="181"/>
        <v>0</v>
      </c>
      <c r="V1095" s="599">
        <f t="shared" si="182"/>
        <v>0</v>
      </c>
      <c r="W1095" s="599">
        <f t="shared" si="183"/>
        <v>0</v>
      </c>
      <c r="X1095" s="599">
        <f t="shared" si="184"/>
        <v>0</v>
      </c>
      <c r="Y1095" s="599">
        <f t="shared" si="185"/>
        <v>0</v>
      </c>
      <c r="Z1095" s="599">
        <f t="shared" si="186"/>
        <v>0</v>
      </c>
    </row>
    <row r="1096" spans="1:26">
      <c r="A1096" s="752" t="str">
        <f t="shared" si="187"/>
        <v/>
      </c>
      <c r="K1096" s="755">
        <f t="shared" si="177"/>
        <v>0</v>
      </c>
      <c r="Q1096" s="714">
        <f t="shared" si="178"/>
        <v>0</v>
      </c>
      <c r="S1096" s="599">
        <f t="shared" si="179"/>
        <v>0</v>
      </c>
      <c r="T1096" s="599">
        <f t="shared" si="180"/>
        <v>0</v>
      </c>
      <c r="U1096" s="599">
        <f t="shared" si="181"/>
        <v>0</v>
      </c>
      <c r="V1096" s="599">
        <f t="shared" si="182"/>
        <v>0</v>
      </c>
      <c r="W1096" s="599">
        <f t="shared" si="183"/>
        <v>0</v>
      </c>
      <c r="X1096" s="599">
        <f t="shared" si="184"/>
        <v>0</v>
      </c>
      <c r="Y1096" s="599">
        <f t="shared" si="185"/>
        <v>0</v>
      </c>
      <c r="Z1096" s="599">
        <f t="shared" si="186"/>
        <v>0</v>
      </c>
    </row>
    <row r="1097" spans="1:26">
      <c r="A1097" s="752" t="str">
        <f t="shared" si="187"/>
        <v/>
      </c>
      <c r="K1097" s="755">
        <f t="shared" si="177"/>
        <v>0</v>
      </c>
      <c r="Q1097" s="714">
        <f t="shared" si="178"/>
        <v>0</v>
      </c>
      <c r="S1097" s="599">
        <f t="shared" si="179"/>
        <v>0</v>
      </c>
      <c r="T1097" s="599">
        <f t="shared" si="180"/>
        <v>0</v>
      </c>
      <c r="U1097" s="599">
        <f t="shared" si="181"/>
        <v>0</v>
      </c>
      <c r="V1097" s="599">
        <f t="shared" si="182"/>
        <v>0</v>
      </c>
      <c r="W1097" s="599">
        <f t="shared" si="183"/>
        <v>0</v>
      </c>
      <c r="X1097" s="599">
        <f t="shared" si="184"/>
        <v>0</v>
      </c>
      <c r="Y1097" s="599">
        <f t="shared" si="185"/>
        <v>0</v>
      </c>
      <c r="Z1097" s="599">
        <f t="shared" si="186"/>
        <v>0</v>
      </c>
    </row>
    <row r="1098" spans="1:26">
      <c r="A1098" s="752" t="str">
        <f t="shared" si="187"/>
        <v/>
      </c>
      <c r="K1098" s="755">
        <f t="shared" si="177"/>
        <v>0</v>
      </c>
      <c r="Q1098" s="714">
        <f t="shared" si="178"/>
        <v>0</v>
      </c>
      <c r="S1098" s="599">
        <f t="shared" si="179"/>
        <v>0</v>
      </c>
      <c r="T1098" s="599">
        <f t="shared" si="180"/>
        <v>0</v>
      </c>
      <c r="U1098" s="599">
        <f t="shared" si="181"/>
        <v>0</v>
      </c>
      <c r="V1098" s="599">
        <f t="shared" si="182"/>
        <v>0</v>
      </c>
      <c r="W1098" s="599">
        <f t="shared" si="183"/>
        <v>0</v>
      </c>
      <c r="X1098" s="599">
        <f t="shared" si="184"/>
        <v>0</v>
      </c>
      <c r="Y1098" s="599">
        <f t="shared" si="185"/>
        <v>0</v>
      </c>
      <c r="Z1098" s="599">
        <f t="shared" si="186"/>
        <v>0</v>
      </c>
    </row>
    <row r="1099" spans="1:26">
      <c r="A1099" s="752" t="str">
        <f t="shared" si="187"/>
        <v/>
      </c>
      <c r="K1099" s="755">
        <f t="shared" si="177"/>
        <v>0</v>
      </c>
      <c r="Q1099" s="714">
        <f t="shared" si="178"/>
        <v>0</v>
      </c>
      <c r="S1099" s="599">
        <f t="shared" si="179"/>
        <v>0</v>
      </c>
      <c r="T1099" s="599">
        <f t="shared" si="180"/>
        <v>0</v>
      </c>
      <c r="U1099" s="599">
        <f t="shared" si="181"/>
        <v>0</v>
      </c>
      <c r="V1099" s="599">
        <f t="shared" si="182"/>
        <v>0</v>
      </c>
      <c r="W1099" s="599">
        <f t="shared" si="183"/>
        <v>0</v>
      </c>
      <c r="X1099" s="599">
        <f t="shared" si="184"/>
        <v>0</v>
      </c>
      <c r="Y1099" s="599">
        <f t="shared" si="185"/>
        <v>0</v>
      </c>
      <c r="Z1099" s="599">
        <f t="shared" si="186"/>
        <v>0</v>
      </c>
    </row>
    <row r="1100" spans="1:26">
      <c r="A1100" s="752" t="str">
        <f t="shared" si="187"/>
        <v/>
      </c>
      <c r="K1100" s="755">
        <f t="shared" si="177"/>
        <v>0</v>
      </c>
      <c r="Q1100" s="714">
        <f t="shared" si="178"/>
        <v>0</v>
      </c>
      <c r="S1100" s="599">
        <f t="shared" si="179"/>
        <v>0</v>
      </c>
      <c r="T1100" s="599">
        <f t="shared" si="180"/>
        <v>0</v>
      </c>
      <c r="U1100" s="599">
        <f t="shared" si="181"/>
        <v>0</v>
      </c>
      <c r="V1100" s="599">
        <f t="shared" si="182"/>
        <v>0</v>
      </c>
      <c r="W1100" s="599">
        <f t="shared" si="183"/>
        <v>0</v>
      </c>
      <c r="X1100" s="599">
        <f t="shared" si="184"/>
        <v>0</v>
      </c>
      <c r="Y1100" s="599">
        <f t="shared" si="185"/>
        <v>0</v>
      </c>
      <c r="Z1100" s="599">
        <f t="shared" si="186"/>
        <v>0</v>
      </c>
    </row>
    <row r="1101" spans="1:26">
      <c r="A1101" s="752" t="str">
        <f t="shared" si="187"/>
        <v/>
      </c>
      <c r="K1101" s="755">
        <f t="shared" ref="K1101:K1164" si="188">I1101-J1101</f>
        <v>0</v>
      </c>
      <c r="Q1101" s="714">
        <f t="shared" ref="Q1101:Q1164" si="189">IF(G1101-(I1101+L1101+M1101+N1101)&lt;&gt;0,"ERROR",(G1101-(I1101+L1101+M1101+N1101)))</f>
        <v>0</v>
      </c>
      <c r="S1101" s="599">
        <f t="shared" ref="S1101:S1164" si="190">$F1101*G1101</f>
        <v>0</v>
      </c>
      <c r="T1101" s="599">
        <f t="shared" ref="T1101:T1164" si="191">$F1101*H1101</f>
        <v>0</v>
      </c>
      <c r="U1101" s="599">
        <f t="shared" ref="U1101:U1164" si="192">$F1101*I1101</f>
        <v>0</v>
      </c>
      <c r="V1101" s="599">
        <f t="shared" ref="V1101:V1164" si="193">$F1101*J1101</f>
        <v>0</v>
      </c>
      <c r="W1101" s="599">
        <f t="shared" ref="W1101:W1164" si="194">$F1101*K1101</f>
        <v>0</v>
      </c>
      <c r="X1101" s="599">
        <f t="shared" ref="X1101:X1164" si="195">$F1101*L1101</f>
        <v>0</v>
      </c>
      <c r="Y1101" s="599">
        <f t="shared" ref="Y1101:Y1164" si="196">$F1101*M1101</f>
        <v>0</v>
      </c>
      <c r="Z1101" s="599">
        <f t="shared" ref="Z1101:Z1164" si="197">$F1101*N1101</f>
        <v>0</v>
      </c>
    </row>
    <row r="1102" spans="1:26">
      <c r="A1102" s="752" t="str">
        <f t="shared" ref="A1102:A1165" si="198">IF(B1102&lt;&gt;"",A1101+1,"")</f>
        <v/>
      </c>
      <c r="K1102" s="755">
        <f t="shared" si="188"/>
        <v>0</v>
      </c>
      <c r="Q1102" s="714">
        <f t="shared" si="189"/>
        <v>0</v>
      </c>
      <c r="S1102" s="599">
        <f t="shared" si="190"/>
        <v>0</v>
      </c>
      <c r="T1102" s="599">
        <f t="shared" si="191"/>
        <v>0</v>
      </c>
      <c r="U1102" s="599">
        <f t="shared" si="192"/>
        <v>0</v>
      </c>
      <c r="V1102" s="599">
        <f t="shared" si="193"/>
        <v>0</v>
      </c>
      <c r="W1102" s="599">
        <f t="shared" si="194"/>
        <v>0</v>
      </c>
      <c r="X1102" s="599">
        <f t="shared" si="195"/>
        <v>0</v>
      </c>
      <c r="Y1102" s="599">
        <f t="shared" si="196"/>
        <v>0</v>
      </c>
      <c r="Z1102" s="599">
        <f t="shared" si="197"/>
        <v>0</v>
      </c>
    </row>
    <row r="1103" spans="1:26">
      <c r="A1103" s="752" t="str">
        <f t="shared" si="198"/>
        <v/>
      </c>
      <c r="K1103" s="755">
        <f t="shared" si="188"/>
        <v>0</v>
      </c>
      <c r="Q1103" s="714">
        <f t="shared" si="189"/>
        <v>0</v>
      </c>
      <c r="S1103" s="599">
        <f t="shared" si="190"/>
        <v>0</v>
      </c>
      <c r="T1103" s="599">
        <f t="shared" si="191"/>
        <v>0</v>
      </c>
      <c r="U1103" s="599">
        <f t="shared" si="192"/>
        <v>0</v>
      </c>
      <c r="V1103" s="599">
        <f t="shared" si="193"/>
        <v>0</v>
      </c>
      <c r="W1103" s="599">
        <f t="shared" si="194"/>
        <v>0</v>
      </c>
      <c r="X1103" s="599">
        <f t="shared" si="195"/>
        <v>0</v>
      </c>
      <c r="Y1103" s="599">
        <f t="shared" si="196"/>
        <v>0</v>
      </c>
      <c r="Z1103" s="599">
        <f t="shared" si="197"/>
        <v>0</v>
      </c>
    </row>
    <row r="1104" spans="1:26">
      <c r="A1104" s="752" t="str">
        <f t="shared" si="198"/>
        <v/>
      </c>
      <c r="K1104" s="755">
        <f t="shared" si="188"/>
        <v>0</v>
      </c>
      <c r="Q1104" s="714">
        <f t="shared" si="189"/>
        <v>0</v>
      </c>
      <c r="S1104" s="599">
        <f t="shared" si="190"/>
        <v>0</v>
      </c>
      <c r="T1104" s="599">
        <f t="shared" si="191"/>
        <v>0</v>
      </c>
      <c r="U1104" s="599">
        <f t="shared" si="192"/>
        <v>0</v>
      </c>
      <c r="V1104" s="599">
        <f t="shared" si="193"/>
        <v>0</v>
      </c>
      <c r="W1104" s="599">
        <f t="shared" si="194"/>
        <v>0</v>
      </c>
      <c r="X1104" s="599">
        <f t="shared" si="195"/>
        <v>0</v>
      </c>
      <c r="Y1104" s="599">
        <f t="shared" si="196"/>
        <v>0</v>
      </c>
      <c r="Z1104" s="599">
        <f t="shared" si="197"/>
        <v>0</v>
      </c>
    </row>
    <row r="1105" spans="1:26">
      <c r="A1105" s="752" t="str">
        <f t="shared" si="198"/>
        <v/>
      </c>
      <c r="K1105" s="755">
        <f t="shared" si="188"/>
        <v>0</v>
      </c>
      <c r="Q1105" s="714">
        <f t="shared" si="189"/>
        <v>0</v>
      </c>
      <c r="S1105" s="599">
        <f t="shared" si="190"/>
        <v>0</v>
      </c>
      <c r="T1105" s="599">
        <f t="shared" si="191"/>
        <v>0</v>
      </c>
      <c r="U1105" s="599">
        <f t="shared" si="192"/>
        <v>0</v>
      </c>
      <c r="V1105" s="599">
        <f t="shared" si="193"/>
        <v>0</v>
      </c>
      <c r="W1105" s="599">
        <f t="shared" si="194"/>
        <v>0</v>
      </c>
      <c r="X1105" s="599">
        <f t="shared" si="195"/>
        <v>0</v>
      </c>
      <c r="Y1105" s="599">
        <f t="shared" si="196"/>
        <v>0</v>
      </c>
      <c r="Z1105" s="599">
        <f t="shared" si="197"/>
        <v>0</v>
      </c>
    </row>
    <row r="1106" spans="1:26">
      <c r="A1106" s="752" t="str">
        <f t="shared" si="198"/>
        <v/>
      </c>
      <c r="K1106" s="755">
        <f t="shared" si="188"/>
        <v>0</v>
      </c>
      <c r="Q1106" s="714">
        <f t="shared" si="189"/>
        <v>0</v>
      </c>
      <c r="S1106" s="599">
        <f t="shared" si="190"/>
        <v>0</v>
      </c>
      <c r="T1106" s="599">
        <f t="shared" si="191"/>
        <v>0</v>
      </c>
      <c r="U1106" s="599">
        <f t="shared" si="192"/>
        <v>0</v>
      </c>
      <c r="V1106" s="599">
        <f t="shared" si="193"/>
        <v>0</v>
      </c>
      <c r="W1106" s="599">
        <f t="shared" si="194"/>
        <v>0</v>
      </c>
      <c r="X1106" s="599">
        <f t="shared" si="195"/>
        <v>0</v>
      </c>
      <c r="Y1106" s="599">
        <f t="shared" si="196"/>
        <v>0</v>
      </c>
      <c r="Z1106" s="599">
        <f t="shared" si="197"/>
        <v>0</v>
      </c>
    </row>
    <row r="1107" spans="1:26">
      <c r="A1107" s="752" t="str">
        <f t="shared" si="198"/>
        <v/>
      </c>
      <c r="K1107" s="755">
        <f t="shared" si="188"/>
        <v>0</v>
      </c>
      <c r="Q1107" s="714">
        <f t="shared" si="189"/>
        <v>0</v>
      </c>
      <c r="S1107" s="599">
        <f t="shared" si="190"/>
        <v>0</v>
      </c>
      <c r="T1107" s="599">
        <f t="shared" si="191"/>
        <v>0</v>
      </c>
      <c r="U1107" s="599">
        <f t="shared" si="192"/>
        <v>0</v>
      </c>
      <c r="V1107" s="599">
        <f t="shared" si="193"/>
        <v>0</v>
      </c>
      <c r="W1107" s="599">
        <f t="shared" si="194"/>
        <v>0</v>
      </c>
      <c r="X1107" s="599">
        <f t="shared" si="195"/>
        <v>0</v>
      </c>
      <c r="Y1107" s="599">
        <f t="shared" si="196"/>
        <v>0</v>
      </c>
      <c r="Z1107" s="599">
        <f t="shared" si="197"/>
        <v>0</v>
      </c>
    </row>
    <row r="1108" spans="1:26">
      <c r="A1108" s="752" t="str">
        <f t="shared" si="198"/>
        <v/>
      </c>
      <c r="K1108" s="755">
        <f t="shared" si="188"/>
        <v>0</v>
      </c>
      <c r="Q1108" s="714">
        <f t="shared" si="189"/>
        <v>0</v>
      </c>
      <c r="S1108" s="599">
        <f t="shared" si="190"/>
        <v>0</v>
      </c>
      <c r="T1108" s="599">
        <f t="shared" si="191"/>
        <v>0</v>
      </c>
      <c r="U1108" s="599">
        <f t="shared" si="192"/>
        <v>0</v>
      </c>
      <c r="V1108" s="599">
        <f t="shared" si="193"/>
        <v>0</v>
      </c>
      <c r="W1108" s="599">
        <f t="shared" si="194"/>
        <v>0</v>
      </c>
      <c r="X1108" s="599">
        <f t="shared" si="195"/>
        <v>0</v>
      </c>
      <c r="Y1108" s="599">
        <f t="shared" si="196"/>
        <v>0</v>
      </c>
      <c r="Z1108" s="599">
        <f t="shared" si="197"/>
        <v>0</v>
      </c>
    </row>
    <row r="1109" spans="1:26">
      <c r="A1109" s="752" t="str">
        <f t="shared" si="198"/>
        <v/>
      </c>
      <c r="K1109" s="755">
        <f t="shared" si="188"/>
        <v>0</v>
      </c>
      <c r="Q1109" s="714">
        <f t="shared" si="189"/>
        <v>0</v>
      </c>
      <c r="S1109" s="599">
        <f t="shared" si="190"/>
        <v>0</v>
      </c>
      <c r="T1109" s="599">
        <f t="shared" si="191"/>
        <v>0</v>
      </c>
      <c r="U1109" s="599">
        <f t="shared" si="192"/>
        <v>0</v>
      </c>
      <c r="V1109" s="599">
        <f t="shared" si="193"/>
        <v>0</v>
      </c>
      <c r="W1109" s="599">
        <f t="shared" si="194"/>
        <v>0</v>
      </c>
      <c r="X1109" s="599">
        <f t="shared" si="195"/>
        <v>0</v>
      </c>
      <c r="Y1109" s="599">
        <f t="shared" si="196"/>
        <v>0</v>
      </c>
      <c r="Z1109" s="599">
        <f t="shared" si="197"/>
        <v>0</v>
      </c>
    </row>
    <row r="1110" spans="1:26">
      <c r="A1110" s="752" t="str">
        <f t="shared" si="198"/>
        <v/>
      </c>
      <c r="K1110" s="755">
        <f t="shared" si="188"/>
        <v>0</v>
      </c>
      <c r="Q1110" s="714">
        <f t="shared" si="189"/>
        <v>0</v>
      </c>
      <c r="S1110" s="599">
        <f t="shared" si="190"/>
        <v>0</v>
      </c>
      <c r="T1110" s="599">
        <f t="shared" si="191"/>
        <v>0</v>
      </c>
      <c r="U1110" s="599">
        <f t="shared" si="192"/>
        <v>0</v>
      </c>
      <c r="V1110" s="599">
        <f t="shared" si="193"/>
        <v>0</v>
      </c>
      <c r="W1110" s="599">
        <f t="shared" si="194"/>
        <v>0</v>
      </c>
      <c r="X1110" s="599">
        <f t="shared" si="195"/>
        <v>0</v>
      </c>
      <c r="Y1110" s="599">
        <f t="shared" si="196"/>
        <v>0</v>
      </c>
      <c r="Z1110" s="599">
        <f t="shared" si="197"/>
        <v>0</v>
      </c>
    </row>
    <row r="1111" spans="1:26">
      <c r="A1111" s="752" t="str">
        <f t="shared" si="198"/>
        <v/>
      </c>
      <c r="K1111" s="755">
        <f t="shared" si="188"/>
        <v>0</v>
      </c>
      <c r="Q1111" s="714">
        <f t="shared" si="189"/>
        <v>0</v>
      </c>
      <c r="S1111" s="599">
        <f t="shared" si="190"/>
        <v>0</v>
      </c>
      <c r="T1111" s="599">
        <f t="shared" si="191"/>
        <v>0</v>
      </c>
      <c r="U1111" s="599">
        <f t="shared" si="192"/>
        <v>0</v>
      </c>
      <c r="V1111" s="599">
        <f t="shared" si="193"/>
        <v>0</v>
      </c>
      <c r="W1111" s="599">
        <f t="shared" si="194"/>
        <v>0</v>
      </c>
      <c r="X1111" s="599">
        <f t="shared" si="195"/>
        <v>0</v>
      </c>
      <c r="Y1111" s="599">
        <f t="shared" si="196"/>
        <v>0</v>
      </c>
      <c r="Z1111" s="599">
        <f t="shared" si="197"/>
        <v>0</v>
      </c>
    </row>
    <row r="1112" spans="1:26">
      <c r="A1112" s="752" t="str">
        <f t="shared" si="198"/>
        <v/>
      </c>
      <c r="K1112" s="755">
        <f t="shared" si="188"/>
        <v>0</v>
      </c>
      <c r="Q1112" s="714">
        <f t="shared" si="189"/>
        <v>0</v>
      </c>
      <c r="S1112" s="599">
        <f t="shared" si="190"/>
        <v>0</v>
      </c>
      <c r="T1112" s="599">
        <f t="shared" si="191"/>
        <v>0</v>
      </c>
      <c r="U1112" s="599">
        <f t="shared" si="192"/>
        <v>0</v>
      </c>
      <c r="V1112" s="599">
        <f t="shared" si="193"/>
        <v>0</v>
      </c>
      <c r="W1112" s="599">
        <f t="shared" si="194"/>
        <v>0</v>
      </c>
      <c r="X1112" s="599">
        <f t="shared" si="195"/>
        <v>0</v>
      </c>
      <c r="Y1112" s="599">
        <f t="shared" si="196"/>
        <v>0</v>
      </c>
      <c r="Z1112" s="599">
        <f t="shared" si="197"/>
        <v>0</v>
      </c>
    </row>
    <row r="1113" spans="1:26">
      <c r="A1113" s="752" t="str">
        <f t="shared" si="198"/>
        <v/>
      </c>
      <c r="K1113" s="755">
        <f t="shared" si="188"/>
        <v>0</v>
      </c>
      <c r="Q1113" s="714">
        <f t="shared" si="189"/>
        <v>0</v>
      </c>
      <c r="S1113" s="599">
        <f t="shared" si="190"/>
        <v>0</v>
      </c>
      <c r="T1113" s="599">
        <f t="shared" si="191"/>
        <v>0</v>
      </c>
      <c r="U1113" s="599">
        <f t="shared" si="192"/>
        <v>0</v>
      </c>
      <c r="V1113" s="599">
        <f t="shared" si="193"/>
        <v>0</v>
      </c>
      <c r="W1113" s="599">
        <f t="shared" si="194"/>
        <v>0</v>
      </c>
      <c r="X1113" s="599">
        <f t="shared" si="195"/>
        <v>0</v>
      </c>
      <c r="Y1113" s="599">
        <f t="shared" si="196"/>
        <v>0</v>
      </c>
      <c r="Z1113" s="599">
        <f t="shared" si="197"/>
        <v>0</v>
      </c>
    </row>
    <row r="1114" spans="1:26">
      <c r="A1114" s="752" t="str">
        <f t="shared" si="198"/>
        <v/>
      </c>
      <c r="K1114" s="755">
        <f t="shared" si="188"/>
        <v>0</v>
      </c>
      <c r="Q1114" s="714">
        <f t="shared" si="189"/>
        <v>0</v>
      </c>
      <c r="S1114" s="599">
        <f t="shared" si="190"/>
        <v>0</v>
      </c>
      <c r="T1114" s="599">
        <f t="shared" si="191"/>
        <v>0</v>
      </c>
      <c r="U1114" s="599">
        <f t="shared" si="192"/>
        <v>0</v>
      </c>
      <c r="V1114" s="599">
        <f t="shared" si="193"/>
        <v>0</v>
      </c>
      <c r="W1114" s="599">
        <f t="shared" si="194"/>
        <v>0</v>
      </c>
      <c r="X1114" s="599">
        <f t="shared" si="195"/>
        <v>0</v>
      </c>
      <c r="Y1114" s="599">
        <f t="shared" si="196"/>
        <v>0</v>
      </c>
      <c r="Z1114" s="599">
        <f t="shared" si="197"/>
        <v>0</v>
      </c>
    </row>
    <row r="1115" spans="1:26">
      <c r="A1115" s="752" t="str">
        <f t="shared" si="198"/>
        <v/>
      </c>
      <c r="K1115" s="755">
        <f t="shared" si="188"/>
        <v>0</v>
      </c>
      <c r="Q1115" s="714">
        <f t="shared" si="189"/>
        <v>0</v>
      </c>
      <c r="S1115" s="599">
        <f t="shared" si="190"/>
        <v>0</v>
      </c>
      <c r="T1115" s="599">
        <f t="shared" si="191"/>
        <v>0</v>
      </c>
      <c r="U1115" s="599">
        <f t="shared" si="192"/>
        <v>0</v>
      </c>
      <c r="V1115" s="599">
        <f t="shared" si="193"/>
        <v>0</v>
      </c>
      <c r="W1115" s="599">
        <f t="shared" si="194"/>
        <v>0</v>
      </c>
      <c r="X1115" s="599">
        <f t="shared" si="195"/>
        <v>0</v>
      </c>
      <c r="Y1115" s="599">
        <f t="shared" si="196"/>
        <v>0</v>
      </c>
      <c r="Z1115" s="599">
        <f t="shared" si="197"/>
        <v>0</v>
      </c>
    </row>
    <row r="1116" spans="1:26">
      <c r="A1116" s="752" t="str">
        <f t="shared" si="198"/>
        <v/>
      </c>
      <c r="K1116" s="755">
        <f t="shared" si="188"/>
        <v>0</v>
      </c>
      <c r="Q1116" s="714">
        <f t="shared" si="189"/>
        <v>0</v>
      </c>
      <c r="S1116" s="599">
        <f t="shared" si="190"/>
        <v>0</v>
      </c>
      <c r="T1116" s="599">
        <f t="shared" si="191"/>
        <v>0</v>
      </c>
      <c r="U1116" s="599">
        <f t="shared" si="192"/>
        <v>0</v>
      </c>
      <c r="V1116" s="599">
        <f t="shared" si="193"/>
        <v>0</v>
      </c>
      <c r="W1116" s="599">
        <f t="shared" si="194"/>
        <v>0</v>
      </c>
      <c r="X1116" s="599">
        <f t="shared" si="195"/>
        <v>0</v>
      </c>
      <c r="Y1116" s="599">
        <f t="shared" si="196"/>
        <v>0</v>
      </c>
      <c r="Z1116" s="599">
        <f t="shared" si="197"/>
        <v>0</v>
      </c>
    </row>
    <row r="1117" spans="1:26">
      <c r="A1117" s="752" t="str">
        <f t="shared" si="198"/>
        <v/>
      </c>
      <c r="K1117" s="755">
        <f t="shared" si="188"/>
        <v>0</v>
      </c>
      <c r="Q1117" s="714">
        <f t="shared" si="189"/>
        <v>0</v>
      </c>
      <c r="S1117" s="599">
        <f t="shared" si="190"/>
        <v>0</v>
      </c>
      <c r="T1117" s="599">
        <f t="shared" si="191"/>
        <v>0</v>
      </c>
      <c r="U1117" s="599">
        <f t="shared" si="192"/>
        <v>0</v>
      </c>
      <c r="V1117" s="599">
        <f t="shared" si="193"/>
        <v>0</v>
      </c>
      <c r="W1117" s="599">
        <f t="shared" si="194"/>
        <v>0</v>
      </c>
      <c r="X1117" s="599">
        <f t="shared" si="195"/>
        <v>0</v>
      </c>
      <c r="Y1117" s="599">
        <f t="shared" si="196"/>
        <v>0</v>
      </c>
      <c r="Z1117" s="599">
        <f t="shared" si="197"/>
        <v>0</v>
      </c>
    </row>
    <row r="1118" spans="1:26">
      <c r="A1118" s="752" t="str">
        <f t="shared" si="198"/>
        <v/>
      </c>
      <c r="K1118" s="755">
        <f t="shared" si="188"/>
        <v>0</v>
      </c>
      <c r="Q1118" s="714">
        <f t="shared" si="189"/>
        <v>0</v>
      </c>
      <c r="S1118" s="599">
        <f t="shared" si="190"/>
        <v>0</v>
      </c>
      <c r="T1118" s="599">
        <f t="shared" si="191"/>
        <v>0</v>
      </c>
      <c r="U1118" s="599">
        <f t="shared" si="192"/>
        <v>0</v>
      </c>
      <c r="V1118" s="599">
        <f t="shared" si="193"/>
        <v>0</v>
      </c>
      <c r="W1118" s="599">
        <f t="shared" si="194"/>
        <v>0</v>
      </c>
      <c r="X1118" s="599">
        <f t="shared" si="195"/>
        <v>0</v>
      </c>
      <c r="Y1118" s="599">
        <f t="shared" si="196"/>
        <v>0</v>
      </c>
      <c r="Z1118" s="599">
        <f t="shared" si="197"/>
        <v>0</v>
      </c>
    </row>
    <row r="1119" spans="1:26">
      <c r="A1119" s="752" t="str">
        <f t="shared" si="198"/>
        <v/>
      </c>
      <c r="K1119" s="755">
        <f t="shared" si="188"/>
        <v>0</v>
      </c>
      <c r="Q1119" s="714">
        <f t="shared" si="189"/>
        <v>0</v>
      </c>
      <c r="S1119" s="599">
        <f t="shared" si="190"/>
        <v>0</v>
      </c>
      <c r="T1119" s="599">
        <f t="shared" si="191"/>
        <v>0</v>
      </c>
      <c r="U1119" s="599">
        <f t="shared" si="192"/>
        <v>0</v>
      </c>
      <c r="V1119" s="599">
        <f t="shared" si="193"/>
        <v>0</v>
      </c>
      <c r="W1119" s="599">
        <f t="shared" si="194"/>
        <v>0</v>
      </c>
      <c r="X1119" s="599">
        <f t="shared" si="195"/>
        <v>0</v>
      </c>
      <c r="Y1119" s="599">
        <f t="shared" si="196"/>
        <v>0</v>
      </c>
      <c r="Z1119" s="599">
        <f t="shared" si="197"/>
        <v>0</v>
      </c>
    </row>
    <row r="1120" spans="1:26">
      <c r="A1120" s="752" t="str">
        <f t="shared" si="198"/>
        <v/>
      </c>
      <c r="K1120" s="755">
        <f t="shared" si="188"/>
        <v>0</v>
      </c>
      <c r="Q1120" s="714">
        <f t="shared" si="189"/>
        <v>0</v>
      </c>
      <c r="S1120" s="599">
        <f t="shared" si="190"/>
        <v>0</v>
      </c>
      <c r="T1120" s="599">
        <f t="shared" si="191"/>
        <v>0</v>
      </c>
      <c r="U1120" s="599">
        <f t="shared" si="192"/>
        <v>0</v>
      </c>
      <c r="V1120" s="599">
        <f t="shared" si="193"/>
        <v>0</v>
      </c>
      <c r="W1120" s="599">
        <f t="shared" si="194"/>
        <v>0</v>
      </c>
      <c r="X1120" s="599">
        <f t="shared" si="195"/>
        <v>0</v>
      </c>
      <c r="Y1120" s="599">
        <f t="shared" si="196"/>
        <v>0</v>
      </c>
      <c r="Z1120" s="599">
        <f t="shared" si="197"/>
        <v>0</v>
      </c>
    </row>
    <row r="1121" spans="1:26">
      <c r="A1121" s="752" t="str">
        <f t="shared" si="198"/>
        <v/>
      </c>
      <c r="K1121" s="755">
        <f t="shared" si="188"/>
        <v>0</v>
      </c>
      <c r="Q1121" s="714">
        <f t="shared" si="189"/>
        <v>0</v>
      </c>
      <c r="S1121" s="599">
        <f t="shared" si="190"/>
        <v>0</v>
      </c>
      <c r="T1121" s="599">
        <f t="shared" si="191"/>
        <v>0</v>
      </c>
      <c r="U1121" s="599">
        <f t="shared" si="192"/>
        <v>0</v>
      </c>
      <c r="V1121" s="599">
        <f t="shared" si="193"/>
        <v>0</v>
      </c>
      <c r="W1121" s="599">
        <f t="shared" si="194"/>
        <v>0</v>
      </c>
      <c r="X1121" s="599">
        <f t="shared" si="195"/>
        <v>0</v>
      </c>
      <c r="Y1121" s="599">
        <f t="shared" si="196"/>
        <v>0</v>
      </c>
      <c r="Z1121" s="599">
        <f t="shared" si="197"/>
        <v>0</v>
      </c>
    </row>
    <row r="1122" spans="1:26">
      <c r="A1122" s="752" t="str">
        <f t="shared" si="198"/>
        <v/>
      </c>
      <c r="K1122" s="755">
        <f t="shared" si="188"/>
        <v>0</v>
      </c>
      <c r="Q1122" s="714">
        <f t="shared" si="189"/>
        <v>0</v>
      </c>
      <c r="S1122" s="599">
        <f t="shared" si="190"/>
        <v>0</v>
      </c>
      <c r="T1122" s="599">
        <f t="shared" si="191"/>
        <v>0</v>
      </c>
      <c r="U1122" s="599">
        <f t="shared" si="192"/>
        <v>0</v>
      </c>
      <c r="V1122" s="599">
        <f t="shared" si="193"/>
        <v>0</v>
      </c>
      <c r="W1122" s="599">
        <f t="shared" si="194"/>
        <v>0</v>
      </c>
      <c r="X1122" s="599">
        <f t="shared" si="195"/>
        <v>0</v>
      </c>
      <c r="Y1122" s="599">
        <f t="shared" si="196"/>
        <v>0</v>
      </c>
      <c r="Z1122" s="599">
        <f t="shared" si="197"/>
        <v>0</v>
      </c>
    </row>
    <row r="1123" spans="1:26">
      <c r="A1123" s="752" t="str">
        <f t="shared" si="198"/>
        <v/>
      </c>
      <c r="K1123" s="755">
        <f t="shared" si="188"/>
        <v>0</v>
      </c>
      <c r="Q1123" s="714">
        <f t="shared" si="189"/>
        <v>0</v>
      </c>
      <c r="S1123" s="599">
        <f t="shared" si="190"/>
        <v>0</v>
      </c>
      <c r="T1123" s="599">
        <f t="shared" si="191"/>
        <v>0</v>
      </c>
      <c r="U1123" s="599">
        <f t="shared" si="192"/>
        <v>0</v>
      </c>
      <c r="V1123" s="599">
        <f t="shared" si="193"/>
        <v>0</v>
      </c>
      <c r="W1123" s="599">
        <f t="shared" si="194"/>
        <v>0</v>
      </c>
      <c r="X1123" s="599">
        <f t="shared" si="195"/>
        <v>0</v>
      </c>
      <c r="Y1123" s="599">
        <f t="shared" si="196"/>
        <v>0</v>
      </c>
      <c r="Z1123" s="599">
        <f t="shared" si="197"/>
        <v>0</v>
      </c>
    </row>
    <row r="1124" spans="1:26">
      <c r="A1124" s="752" t="str">
        <f t="shared" si="198"/>
        <v/>
      </c>
      <c r="K1124" s="755">
        <f t="shared" si="188"/>
        <v>0</v>
      </c>
      <c r="Q1124" s="714">
        <f t="shared" si="189"/>
        <v>0</v>
      </c>
      <c r="S1124" s="599">
        <f t="shared" si="190"/>
        <v>0</v>
      </c>
      <c r="T1124" s="599">
        <f t="shared" si="191"/>
        <v>0</v>
      </c>
      <c r="U1124" s="599">
        <f t="shared" si="192"/>
        <v>0</v>
      </c>
      <c r="V1124" s="599">
        <f t="shared" si="193"/>
        <v>0</v>
      </c>
      <c r="W1124" s="599">
        <f t="shared" si="194"/>
        <v>0</v>
      </c>
      <c r="X1124" s="599">
        <f t="shared" si="195"/>
        <v>0</v>
      </c>
      <c r="Y1124" s="599">
        <f t="shared" si="196"/>
        <v>0</v>
      </c>
      <c r="Z1124" s="599">
        <f t="shared" si="197"/>
        <v>0</v>
      </c>
    </row>
    <row r="1125" spans="1:26">
      <c r="A1125" s="752" t="str">
        <f t="shared" si="198"/>
        <v/>
      </c>
      <c r="K1125" s="755">
        <f t="shared" si="188"/>
        <v>0</v>
      </c>
      <c r="Q1125" s="714">
        <f t="shared" si="189"/>
        <v>0</v>
      </c>
      <c r="S1125" s="599">
        <f t="shared" si="190"/>
        <v>0</v>
      </c>
      <c r="T1125" s="599">
        <f t="shared" si="191"/>
        <v>0</v>
      </c>
      <c r="U1125" s="599">
        <f t="shared" si="192"/>
        <v>0</v>
      </c>
      <c r="V1125" s="599">
        <f t="shared" si="193"/>
        <v>0</v>
      </c>
      <c r="W1125" s="599">
        <f t="shared" si="194"/>
        <v>0</v>
      </c>
      <c r="X1125" s="599">
        <f t="shared" si="195"/>
        <v>0</v>
      </c>
      <c r="Y1125" s="599">
        <f t="shared" si="196"/>
        <v>0</v>
      </c>
      <c r="Z1125" s="599">
        <f t="shared" si="197"/>
        <v>0</v>
      </c>
    </row>
    <row r="1126" spans="1:26">
      <c r="A1126" s="752" t="str">
        <f t="shared" si="198"/>
        <v/>
      </c>
      <c r="K1126" s="755">
        <f t="shared" si="188"/>
        <v>0</v>
      </c>
      <c r="Q1126" s="714">
        <f t="shared" si="189"/>
        <v>0</v>
      </c>
      <c r="S1126" s="599">
        <f t="shared" si="190"/>
        <v>0</v>
      </c>
      <c r="T1126" s="599">
        <f t="shared" si="191"/>
        <v>0</v>
      </c>
      <c r="U1126" s="599">
        <f t="shared" si="192"/>
        <v>0</v>
      </c>
      <c r="V1126" s="599">
        <f t="shared" si="193"/>
        <v>0</v>
      </c>
      <c r="W1126" s="599">
        <f t="shared" si="194"/>
        <v>0</v>
      </c>
      <c r="X1126" s="599">
        <f t="shared" si="195"/>
        <v>0</v>
      </c>
      <c r="Y1126" s="599">
        <f t="shared" si="196"/>
        <v>0</v>
      </c>
      <c r="Z1126" s="599">
        <f t="shared" si="197"/>
        <v>0</v>
      </c>
    </row>
    <row r="1127" spans="1:26">
      <c r="A1127" s="752" t="str">
        <f t="shared" si="198"/>
        <v/>
      </c>
      <c r="K1127" s="755">
        <f t="shared" si="188"/>
        <v>0</v>
      </c>
      <c r="Q1127" s="714">
        <f t="shared" si="189"/>
        <v>0</v>
      </c>
      <c r="S1127" s="599">
        <f t="shared" si="190"/>
        <v>0</v>
      </c>
      <c r="T1127" s="599">
        <f t="shared" si="191"/>
        <v>0</v>
      </c>
      <c r="U1127" s="599">
        <f t="shared" si="192"/>
        <v>0</v>
      </c>
      <c r="V1127" s="599">
        <f t="shared" si="193"/>
        <v>0</v>
      </c>
      <c r="W1127" s="599">
        <f t="shared" si="194"/>
        <v>0</v>
      </c>
      <c r="X1127" s="599">
        <f t="shared" si="195"/>
        <v>0</v>
      </c>
      <c r="Y1127" s="599">
        <f t="shared" si="196"/>
        <v>0</v>
      </c>
      <c r="Z1127" s="599">
        <f t="shared" si="197"/>
        <v>0</v>
      </c>
    </row>
    <row r="1128" spans="1:26">
      <c r="A1128" s="752" t="str">
        <f t="shared" si="198"/>
        <v/>
      </c>
      <c r="K1128" s="755">
        <f t="shared" si="188"/>
        <v>0</v>
      </c>
      <c r="Q1128" s="714">
        <f t="shared" si="189"/>
        <v>0</v>
      </c>
      <c r="S1128" s="599">
        <f t="shared" si="190"/>
        <v>0</v>
      </c>
      <c r="T1128" s="599">
        <f t="shared" si="191"/>
        <v>0</v>
      </c>
      <c r="U1128" s="599">
        <f t="shared" si="192"/>
        <v>0</v>
      </c>
      <c r="V1128" s="599">
        <f t="shared" si="193"/>
        <v>0</v>
      </c>
      <c r="W1128" s="599">
        <f t="shared" si="194"/>
        <v>0</v>
      </c>
      <c r="X1128" s="599">
        <f t="shared" si="195"/>
        <v>0</v>
      </c>
      <c r="Y1128" s="599">
        <f t="shared" si="196"/>
        <v>0</v>
      </c>
      <c r="Z1128" s="599">
        <f t="shared" si="197"/>
        <v>0</v>
      </c>
    </row>
    <row r="1129" spans="1:26">
      <c r="A1129" s="752" t="str">
        <f t="shared" si="198"/>
        <v/>
      </c>
      <c r="K1129" s="755">
        <f t="shared" si="188"/>
        <v>0</v>
      </c>
      <c r="Q1129" s="714">
        <f t="shared" si="189"/>
        <v>0</v>
      </c>
      <c r="S1129" s="599">
        <f t="shared" si="190"/>
        <v>0</v>
      </c>
      <c r="T1129" s="599">
        <f t="shared" si="191"/>
        <v>0</v>
      </c>
      <c r="U1129" s="599">
        <f t="shared" si="192"/>
        <v>0</v>
      </c>
      <c r="V1129" s="599">
        <f t="shared" si="193"/>
        <v>0</v>
      </c>
      <c r="W1129" s="599">
        <f t="shared" si="194"/>
        <v>0</v>
      </c>
      <c r="X1129" s="599">
        <f t="shared" si="195"/>
        <v>0</v>
      </c>
      <c r="Y1129" s="599">
        <f t="shared" si="196"/>
        <v>0</v>
      </c>
      <c r="Z1129" s="599">
        <f t="shared" si="197"/>
        <v>0</v>
      </c>
    </row>
    <row r="1130" spans="1:26">
      <c r="A1130" s="752" t="str">
        <f t="shared" si="198"/>
        <v/>
      </c>
      <c r="K1130" s="755">
        <f t="shared" si="188"/>
        <v>0</v>
      </c>
      <c r="Q1130" s="714">
        <f t="shared" si="189"/>
        <v>0</v>
      </c>
      <c r="S1130" s="599">
        <f t="shared" si="190"/>
        <v>0</v>
      </c>
      <c r="T1130" s="599">
        <f t="shared" si="191"/>
        <v>0</v>
      </c>
      <c r="U1130" s="599">
        <f t="shared" si="192"/>
        <v>0</v>
      </c>
      <c r="V1130" s="599">
        <f t="shared" si="193"/>
        <v>0</v>
      </c>
      <c r="W1130" s="599">
        <f t="shared" si="194"/>
        <v>0</v>
      </c>
      <c r="X1130" s="599">
        <f t="shared" si="195"/>
        <v>0</v>
      </c>
      <c r="Y1130" s="599">
        <f t="shared" si="196"/>
        <v>0</v>
      </c>
      <c r="Z1130" s="599">
        <f t="shared" si="197"/>
        <v>0</v>
      </c>
    </row>
    <row r="1131" spans="1:26">
      <c r="A1131" s="752" t="str">
        <f t="shared" si="198"/>
        <v/>
      </c>
      <c r="K1131" s="755">
        <f t="shared" si="188"/>
        <v>0</v>
      </c>
      <c r="Q1131" s="714">
        <f t="shared" si="189"/>
        <v>0</v>
      </c>
      <c r="S1131" s="599">
        <f t="shared" si="190"/>
        <v>0</v>
      </c>
      <c r="T1131" s="599">
        <f t="shared" si="191"/>
        <v>0</v>
      </c>
      <c r="U1131" s="599">
        <f t="shared" si="192"/>
        <v>0</v>
      </c>
      <c r="V1131" s="599">
        <f t="shared" si="193"/>
        <v>0</v>
      </c>
      <c r="W1131" s="599">
        <f t="shared" si="194"/>
        <v>0</v>
      </c>
      <c r="X1131" s="599">
        <f t="shared" si="195"/>
        <v>0</v>
      </c>
      <c r="Y1131" s="599">
        <f t="shared" si="196"/>
        <v>0</v>
      </c>
      <c r="Z1131" s="599">
        <f t="shared" si="197"/>
        <v>0</v>
      </c>
    </row>
    <row r="1132" spans="1:26">
      <c r="A1132" s="752" t="str">
        <f t="shared" si="198"/>
        <v/>
      </c>
      <c r="K1132" s="755">
        <f t="shared" si="188"/>
        <v>0</v>
      </c>
      <c r="Q1132" s="714">
        <f t="shared" si="189"/>
        <v>0</v>
      </c>
      <c r="S1132" s="599">
        <f t="shared" si="190"/>
        <v>0</v>
      </c>
      <c r="T1132" s="599">
        <f t="shared" si="191"/>
        <v>0</v>
      </c>
      <c r="U1132" s="599">
        <f t="shared" si="192"/>
        <v>0</v>
      </c>
      <c r="V1132" s="599">
        <f t="shared" si="193"/>
        <v>0</v>
      </c>
      <c r="W1132" s="599">
        <f t="shared" si="194"/>
        <v>0</v>
      </c>
      <c r="X1132" s="599">
        <f t="shared" si="195"/>
        <v>0</v>
      </c>
      <c r="Y1132" s="599">
        <f t="shared" si="196"/>
        <v>0</v>
      </c>
      <c r="Z1132" s="599">
        <f t="shared" si="197"/>
        <v>0</v>
      </c>
    </row>
    <row r="1133" spans="1:26">
      <c r="A1133" s="752" t="str">
        <f t="shared" si="198"/>
        <v/>
      </c>
      <c r="K1133" s="755">
        <f t="shared" si="188"/>
        <v>0</v>
      </c>
      <c r="Q1133" s="714">
        <f t="shared" si="189"/>
        <v>0</v>
      </c>
      <c r="S1133" s="599">
        <f t="shared" si="190"/>
        <v>0</v>
      </c>
      <c r="T1133" s="599">
        <f t="shared" si="191"/>
        <v>0</v>
      </c>
      <c r="U1133" s="599">
        <f t="shared" si="192"/>
        <v>0</v>
      </c>
      <c r="V1133" s="599">
        <f t="shared" si="193"/>
        <v>0</v>
      </c>
      <c r="W1133" s="599">
        <f t="shared" si="194"/>
        <v>0</v>
      </c>
      <c r="X1133" s="599">
        <f t="shared" si="195"/>
        <v>0</v>
      </c>
      <c r="Y1133" s="599">
        <f t="shared" si="196"/>
        <v>0</v>
      </c>
      <c r="Z1133" s="599">
        <f t="shared" si="197"/>
        <v>0</v>
      </c>
    </row>
    <row r="1134" spans="1:26">
      <c r="A1134" s="752" t="str">
        <f t="shared" si="198"/>
        <v/>
      </c>
      <c r="K1134" s="755">
        <f t="shared" si="188"/>
        <v>0</v>
      </c>
      <c r="Q1134" s="714">
        <f t="shared" si="189"/>
        <v>0</v>
      </c>
      <c r="S1134" s="599">
        <f t="shared" si="190"/>
        <v>0</v>
      </c>
      <c r="T1134" s="599">
        <f t="shared" si="191"/>
        <v>0</v>
      </c>
      <c r="U1134" s="599">
        <f t="shared" si="192"/>
        <v>0</v>
      </c>
      <c r="V1134" s="599">
        <f t="shared" si="193"/>
        <v>0</v>
      </c>
      <c r="W1134" s="599">
        <f t="shared" si="194"/>
        <v>0</v>
      </c>
      <c r="X1134" s="599">
        <f t="shared" si="195"/>
        <v>0</v>
      </c>
      <c r="Y1134" s="599">
        <f t="shared" si="196"/>
        <v>0</v>
      </c>
      <c r="Z1134" s="599">
        <f t="shared" si="197"/>
        <v>0</v>
      </c>
    </row>
    <row r="1135" spans="1:26">
      <c r="A1135" s="752" t="str">
        <f t="shared" si="198"/>
        <v/>
      </c>
      <c r="K1135" s="755">
        <f t="shared" si="188"/>
        <v>0</v>
      </c>
      <c r="Q1135" s="714">
        <f t="shared" si="189"/>
        <v>0</v>
      </c>
      <c r="S1135" s="599">
        <f t="shared" si="190"/>
        <v>0</v>
      </c>
      <c r="T1135" s="599">
        <f t="shared" si="191"/>
        <v>0</v>
      </c>
      <c r="U1135" s="599">
        <f t="shared" si="192"/>
        <v>0</v>
      </c>
      <c r="V1135" s="599">
        <f t="shared" si="193"/>
        <v>0</v>
      </c>
      <c r="W1135" s="599">
        <f t="shared" si="194"/>
        <v>0</v>
      </c>
      <c r="X1135" s="599">
        <f t="shared" si="195"/>
        <v>0</v>
      </c>
      <c r="Y1135" s="599">
        <f t="shared" si="196"/>
        <v>0</v>
      </c>
      <c r="Z1135" s="599">
        <f t="shared" si="197"/>
        <v>0</v>
      </c>
    </row>
    <row r="1136" spans="1:26">
      <c r="A1136" s="752" t="str">
        <f t="shared" si="198"/>
        <v/>
      </c>
      <c r="K1136" s="755">
        <f t="shared" si="188"/>
        <v>0</v>
      </c>
      <c r="Q1136" s="714">
        <f t="shared" si="189"/>
        <v>0</v>
      </c>
      <c r="S1136" s="599">
        <f t="shared" si="190"/>
        <v>0</v>
      </c>
      <c r="T1136" s="599">
        <f t="shared" si="191"/>
        <v>0</v>
      </c>
      <c r="U1136" s="599">
        <f t="shared" si="192"/>
        <v>0</v>
      </c>
      <c r="V1136" s="599">
        <f t="shared" si="193"/>
        <v>0</v>
      </c>
      <c r="W1136" s="599">
        <f t="shared" si="194"/>
        <v>0</v>
      </c>
      <c r="X1136" s="599">
        <f t="shared" si="195"/>
        <v>0</v>
      </c>
      <c r="Y1136" s="599">
        <f t="shared" si="196"/>
        <v>0</v>
      </c>
      <c r="Z1136" s="599">
        <f t="shared" si="197"/>
        <v>0</v>
      </c>
    </row>
    <row r="1137" spans="1:26">
      <c r="A1137" s="752" t="str">
        <f t="shared" si="198"/>
        <v/>
      </c>
      <c r="K1137" s="755">
        <f t="shared" si="188"/>
        <v>0</v>
      </c>
      <c r="Q1137" s="714">
        <f t="shared" si="189"/>
        <v>0</v>
      </c>
      <c r="S1137" s="599">
        <f t="shared" si="190"/>
        <v>0</v>
      </c>
      <c r="T1137" s="599">
        <f t="shared" si="191"/>
        <v>0</v>
      </c>
      <c r="U1137" s="599">
        <f t="shared" si="192"/>
        <v>0</v>
      </c>
      <c r="V1137" s="599">
        <f t="shared" si="193"/>
        <v>0</v>
      </c>
      <c r="W1137" s="599">
        <f t="shared" si="194"/>
        <v>0</v>
      </c>
      <c r="X1137" s="599">
        <f t="shared" si="195"/>
        <v>0</v>
      </c>
      <c r="Y1137" s="599">
        <f t="shared" si="196"/>
        <v>0</v>
      </c>
      <c r="Z1137" s="599">
        <f t="shared" si="197"/>
        <v>0</v>
      </c>
    </row>
    <row r="1138" spans="1:26">
      <c r="A1138" s="752" t="str">
        <f t="shared" si="198"/>
        <v/>
      </c>
      <c r="K1138" s="755">
        <f t="shared" si="188"/>
        <v>0</v>
      </c>
      <c r="Q1138" s="714">
        <f t="shared" si="189"/>
        <v>0</v>
      </c>
      <c r="S1138" s="599">
        <f t="shared" si="190"/>
        <v>0</v>
      </c>
      <c r="T1138" s="599">
        <f t="shared" si="191"/>
        <v>0</v>
      </c>
      <c r="U1138" s="599">
        <f t="shared" si="192"/>
        <v>0</v>
      </c>
      <c r="V1138" s="599">
        <f t="shared" si="193"/>
        <v>0</v>
      </c>
      <c r="W1138" s="599">
        <f t="shared" si="194"/>
        <v>0</v>
      </c>
      <c r="X1138" s="599">
        <f t="shared" si="195"/>
        <v>0</v>
      </c>
      <c r="Y1138" s="599">
        <f t="shared" si="196"/>
        <v>0</v>
      </c>
      <c r="Z1138" s="599">
        <f t="shared" si="197"/>
        <v>0</v>
      </c>
    </row>
    <row r="1139" spans="1:26">
      <c r="A1139" s="752" t="str">
        <f t="shared" si="198"/>
        <v/>
      </c>
      <c r="K1139" s="755">
        <f t="shared" si="188"/>
        <v>0</v>
      </c>
      <c r="Q1139" s="714">
        <f t="shared" si="189"/>
        <v>0</v>
      </c>
      <c r="S1139" s="599">
        <f t="shared" si="190"/>
        <v>0</v>
      </c>
      <c r="T1139" s="599">
        <f t="shared" si="191"/>
        <v>0</v>
      </c>
      <c r="U1139" s="599">
        <f t="shared" si="192"/>
        <v>0</v>
      </c>
      <c r="V1139" s="599">
        <f t="shared" si="193"/>
        <v>0</v>
      </c>
      <c r="W1139" s="599">
        <f t="shared" si="194"/>
        <v>0</v>
      </c>
      <c r="X1139" s="599">
        <f t="shared" si="195"/>
        <v>0</v>
      </c>
      <c r="Y1139" s="599">
        <f t="shared" si="196"/>
        <v>0</v>
      </c>
      <c r="Z1139" s="599">
        <f t="shared" si="197"/>
        <v>0</v>
      </c>
    </row>
    <row r="1140" spans="1:26">
      <c r="A1140" s="752" t="str">
        <f t="shared" si="198"/>
        <v/>
      </c>
      <c r="K1140" s="755">
        <f t="shared" si="188"/>
        <v>0</v>
      </c>
      <c r="Q1140" s="714">
        <f t="shared" si="189"/>
        <v>0</v>
      </c>
      <c r="S1140" s="599">
        <f t="shared" si="190"/>
        <v>0</v>
      </c>
      <c r="T1140" s="599">
        <f t="shared" si="191"/>
        <v>0</v>
      </c>
      <c r="U1140" s="599">
        <f t="shared" si="192"/>
        <v>0</v>
      </c>
      <c r="V1140" s="599">
        <f t="shared" si="193"/>
        <v>0</v>
      </c>
      <c r="W1140" s="599">
        <f t="shared" si="194"/>
        <v>0</v>
      </c>
      <c r="X1140" s="599">
        <f t="shared" si="195"/>
        <v>0</v>
      </c>
      <c r="Y1140" s="599">
        <f t="shared" si="196"/>
        <v>0</v>
      </c>
      <c r="Z1140" s="599">
        <f t="shared" si="197"/>
        <v>0</v>
      </c>
    </row>
    <row r="1141" spans="1:26">
      <c r="A1141" s="752" t="str">
        <f t="shared" si="198"/>
        <v/>
      </c>
      <c r="K1141" s="755">
        <f t="shared" si="188"/>
        <v>0</v>
      </c>
      <c r="Q1141" s="714">
        <f t="shared" si="189"/>
        <v>0</v>
      </c>
      <c r="S1141" s="599">
        <f t="shared" si="190"/>
        <v>0</v>
      </c>
      <c r="T1141" s="599">
        <f t="shared" si="191"/>
        <v>0</v>
      </c>
      <c r="U1141" s="599">
        <f t="shared" si="192"/>
        <v>0</v>
      </c>
      <c r="V1141" s="599">
        <f t="shared" si="193"/>
        <v>0</v>
      </c>
      <c r="W1141" s="599">
        <f t="shared" si="194"/>
        <v>0</v>
      </c>
      <c r="X1141" s="599">
        <f t="shared" si="195"/>
        <v>0</v>
      </c>
      <c r="Y1141" s="599">
        <f t="shared" si="196"/>
        <v>0</v>
      </c>
      <c r="Z1141" s="599">
        <f t="shared" si="197"/>
        <v>0</v>
      </c>
    </row>
    <row r="1142" spans="1:26">
      <c r="A1142" s="752" t="str">
        <f t="shared" si="198"/>
        <v/>
      </c>
      <c r="K1142" s="755">
        <f t="shared" si="188"/>
        <v>0</v>
      </c>
      <c r="Q1142" s="714">
        <f t="shared" si="189"/>
        <v>0</v>
      </c>
      <c r="S1142" s="599">
        <f t="shared" si="190"/>
        <v>0</v>
      </c>
      <c r="T1142" s="599">
        <f t="shared" si="191"/>
        <v>0</v>
      </c>
      <c r="U1142" s="599">
        <f t="shared" si="192"/>
        <v>0</v>
      </c>
      <c r="V1142" s="599">
        <f t="shared" si="193"/>
        <v>0</v>
      </c>
      <c r="W1142" s="599">
        <f t="shared" si="194"/>
        <v>0</v>
      </c>
      <c r="X1142" s="599">
        <f t="shared" si="195"/>
        <v>0</v>
      </c>
      <c r="Y1142" s="599">
        <f t="shared" si="196"/>
        <v>0</v>
      </c>
      <c r="Z1142" s="599">
        <f t="shared" si="197"/>
        <v>0</v>
      </c>
    </row>
    <row r="1143" spans="1:26">
      <c r="A1143" s="752" t="str">
        <f t="shared" si="198"/>
        <v/>
      </c>
      <c r="K1143" s="755">
        <f t="shared" si="188"/>
        <v>0</v>
      </c>
      <c r="Q1143" s="714">
        <f t="shared" si="189"/>
        <v>0</v>
      </c>
      <c r="S1143" s="599">
        <f t="shared" si="190"/>
        <v>0</v>
      </c>
      <c r="T1143" s="599">
        <f t="shared" si="191"/>
        <v>0</v>
      </c>
      <c r="U1143" s="599">
        <f t="shared" si="192"/>
        <v>0</v>
      </c>
      <c r="V1143" s="599">
        <f t="shared" si="193"/>
        <v>0</v>
      </c>
      <c r="W1143" s="599">
        <f t="shared" si="194"/>
        <v>0</v>
      </c>
      <c r="X1143" s="599">
        <f t="shared" si="195"/>
        <v>0</v>
      </c>
      <c r="Y1143" s="599">
        <f t="shared" si="196"/>
        <v>0</v>
      </c>
      <c r="Z1143" s="599">
        <f t="shared" si="197"/>
        <v>0</v>
      </c>
    </row>
    <row r="1144" spans="1:26">
      <c r="A1144" s="752" t="str">
        <f t="shared" si="198"/>
        <v/>
      </c>
      <c r="K1144" s="755">
        <f t="shared" si="188"/>
        <v>0</v>
      </c>
      <c r="Q1144" s="714">
        <f t="shared" si="189"/>
        <v>0</v>
      </c>
      <c r="S1144" s="599">
        <f t="shared" si="190"/>
        <v>0</v>
      </c>
      <c r="T1144" s="599">
        <f t="shared" si="191"/>
        <v>0</v>
      </c>
      <c r="U1144" s="599">
        <f t="shared" si="192"/>
        <v>0</v>
      </c>
      <c r="V1144" s="599">
        <f t="shared" si="193"/>
        <v>0</v>
      </c>
      <c r="W1144" s="599">
        <f t="shared" si="194"/>
        <v>0</v>
      </c>
      <c r="X1144" s="599">
        <f t="shared" si="195"/>
        <v>0</v>
      </c>
      <c r="Y1144" s="599">
        <f t="shared" si="196"/>
        <v>0</v>
      </c>
      <c r="Z1144" s="599">
        <f t="shared" si="197"/>
        <v>0</v>
      </c>
    </row>
    <row r="1145" spans="1:26">
      <c r="A1145" s="752" t="str">
        <f t="shared" si="198"/>
        <v/>
      </c>
      <c r="K1145" s="755">
        <f t="shared" si="188"/>
        <v>0</v>
      </c>
      <c r="Q1145" s="714">
        <f t="shared" si="189"/>
        <v>0</v>
      </c>
      <c r="S1145" s="599">
        <f t="shared" si="190"/>
        <v>0</v>
      </c>
      <c r="T1145" s="599">
        <f t="shared" si="191"/>
        <v>0</v>
      </c>
      <c r="U1145" s="599">
        <f t="shared" si="192"/>
        <v>0</v>
      </c>
      <c r="V1145" s="599">
        <f t="shared" si="193"/>
        <v>0</v>
      </c>
      <c r="W1145" s="599">
        <f t="shared" si="194"/>
        <v>0</v>
      </c>
      <c r="X1145" s="599">
        <f t="shared" si="195"/>
        <v>0</v>
      </c>
      <c r="Y1145" s="599">
        <f t="shared" si="196"/>
        <v>0</v>
      </c>
      <c r="Z1145" s="599">
        <f t="shared" si="197"/>
        <v>0</v>
      </c>
    </row>
    <row r="1146" spans="1:26">
      <c r="A1146" s="752" t="str">
        <f t="shared" si="198"/>
        <v/>
      </c>
      <c r="K1146" s="755">
        <f t="shared" si="188"/>
        <v>0</v>
      </c>
      <c r="Q1146" s="714">
        <f t="shared" si="189"/>
        <v>0</v>
      </c>
      <c r="S1146" s="599">
        <f t="shared" si="190"/>
        <v>0</v>
      </c>
      <c r="T1146" s="599">
        <f t="shared" si="191"/>
        <v>0</v>
      </c>
      <c r="U1146" s="599">
        <f t="shared" si="192"/>
        <v>0</v>
      </c>
      <c r="V1146" s="599">
        <f t="shared" si="193"/>
        <v>0</v>
      </c>
      <c r="W1146" s="599">
        <f t="shared" si="194"/>
        <v>0</v>
      </c>
      <c r="X1146" s="599">
        <f t="shared" si="195"/>
        <v>0</v>
      </c>
      <c r="Y1146" s="599">
        <f t="shared" si="196"/>
        <v>0</v>
      </c>
      <c r="Z1146" s="599">
        <f t="shared" si="197"/>
        <v>0</v>
      </c>
    </row>
    <row r="1147" spans="1:26">
      <c r="A1147" s="752" t="str">
        <f t="shared" si="198"/>
        <v/>
      </c>
      <c r="K1147" s="755">
        <f t="shared" si="188"/>
        <v>0</v>
      </c>
      <c r="Q1147" s="714">
        <f t="shared" si="189"/>
        <v>0</v>
      </c>
      <c r="S1147" s="599">
        <f t="shared" si="190"/>
        <v>0</v>
      </c>
      <c r="T1147" s="599">
        <f t="shared" si="191"/>
        <v>0</v>
      </c>
      <c r="U1147" s="599">
        <f t="shared" si="192"/>
        <v>0</v>
      </c>
      <c r="V1147" s="599">
        <f t="shared" si="193"/>
        <v>0</v>
      </c>
      <c r="W1147" s="599">
        <f t="shared" si="194"/>
        <v>0</v>
      </c>
      <c r="X1147" s="599">
        <f t="shared" si="195"/>
        <v>0</v>
      </c>
      <c r="Y1147" s="599">
        <f t="shared" si="196"/>
        <v>0</v>
      </c>
      <c r="Z1147" s="599">
        <f t="shared" si="197"/>
        <v>0</v>
      </c>
    </row>
    <row r="1148" spans="1:26">
      <c r="A1148" s="752" t="str">
        <f t="shared" si="198"/>
        <v/>
      </c>
      <c r="K1148" s="755">
        <f t="shared" si="188"/>
        <v>0</v>
      </c>
      <c r="Q1148" s="714">
        <f t="shared" si="189"/>
        <v>0</v>
      </c>
      <c r="S1148" s="599">
        <f t="shared" si="190"/>
        <v>0</v>
      </c>
      <c r="T1148" s="599">
        <f t="shared" si="191"/>
        <v>0</v>
      </c>
      <c r="U1148" s="599">
        <f t="shared" si="192"/>
        <v>0</v>
      </c>
      <c r="V1148" s="599">
        <f t="shared" si="193"/>
        <v>0</v>
      </c>
      <c r="W1148" s="599">
        <f t="shared" si="194"/>
        <v>0</v>
      </c>
      <c r="X1148" s="599">
        <f t="shared" si="195"/>
        <v>0</v>
      </c>
      <c r="Y1148" s="599">
        <f t="shared" si="196"/>
        <v>0</v>
      </c>
      <c r="Z1148" s="599">
        <f t="shared" si="197"/>
        <v>0</v>
      </c>
    </row>
    <row r="1149" spans="1:26">
      <c r="A1149" s="752" t="str">
        <f t="shared" si="198"/>
        <v/>
      </c>
      <c r="K1149" s="755">
        <f t="shared" si="188"/>
        <v>0</v>
      </c>
      <c r="Q1149" s="714">
        <f t="shared" si="189"/>
        <v>0</v>
      </c>
      <c r="S1149" s="599">
        <f t="shared" si="190"/>
        <v>0</v>
      </c>
      <c r="T1149" s="599">
        <f t="shared" si="191"/>
        <v>0</v>
      </c>
      <c r="U1149" s="599">
        <f t="shared" si="192"/>
        <v>0</v>
      </c>
      <c r="V1149" s="599">
        <f t="shared" si="193"/>
        <v>0</v>
      </c>
      <c r="W1149" s="599">
        <f t="shared" si="194"/>
        <v>0</v>
      </c>
      <c r="X1149" s="599">
        <f t="shared" si="195"/>
        <v>0</v>
      </c>
      <c r="Y1149" s="599">
        <f t="shared" si="196"/>
        <v>0</v>
      </c>
      <c r="Z1149" s="599">
        <f t="shared" si="197"/>
        <v>0</v>
      </c>
    </row>
    <row r="1150" spans="1:26">
      <c r="A1150" s="752" t="str">
        <f t="shared" si="198"/>
        <v/>
      </c>
      <c r="K1150" s="755">
        <f t="shared" si="188"/>
        <v>0</v>
      </c>
      <c r="Q1150" s="714">
        <f t="shared" si="189"/>
        <v>0</v>
      </c>
      <c r="S1150" s="599">
        <f t="shared" si="190"/>
        <v>0</v>
      </c>
      <c r="T1150" s="599">
        <f t="shared" si="191"/>
        <v>0</v>
      </c>
      <c r="U1150" s="599">
        <f t="shared" si="192"/>
        <v>0</v>
      </c>
      <c r="V1150" s="599">
        <f t="shared" si="193"/>
        <v>0</v>
      </c>
      <c r="W1150" s="599">
        <f t="shared" si="194"/>
        <v>0</v>
      </c>
      <c r="X1150" s="599">
        <f t="shared" si="195"/>
        <v>0</v>
      </c>
      <c r="Y1150" s="599">
        <f t="shared" si="196"/>
        <v>0</v>
      </c>
      <c r="Z1150" s="599">
        <f t="shared" si="197"/>
        <v>0</v>
      </c>
    </row>
    <row r="1151" spans="1:26">
      <c r="A1151" s="752" t="str">
        <f t="shared" si="198"/>
        <v/>
      </c>
      <c r="K1151" s="755">
        <f t="shared" si="188"/>
        <v>0</v>
      </c>
      <c r="Q1151" s="714">
        <f t="shared" si="189"/>
        <v>0</v>
      </c>
      <c r="S1151" s="599">
        <f t="shared" si="190"/>
        <v>0</v>
      </c>
      <c r="T1151" s="599">
        <f t="shared" si="191"/>
        <v>0</v>
      </c>
      <c r="U1151" s="599">
        <f t="shared" si="192"/>
        <v>0</v>
      </c>
      <c r="V1151" s="599">
        <f t="shared" si="193"/>
        <v>0</v>
      </c>
      <c r="W1151" s="599">
        <f t="shared" si="194"/>
        <v>0</v>
      </c>
      <c r="X1151" s="599">
        <f t="shared" si="195"/>
        <v>0</v>
      </c>
      <c r="Y1151" s="599">
        <f t="shared" si="196"/>
        <v>0</v>
      </c>
      <c r="Z1151" s="599">
        <f t="shared" si="197"/>
        <v>0</v>
      </c>
    </row>
    <row r="1152" spans="1:26">
      <c r="A1152" s="752" t="str">
        <f t="shared" si="198"/>
        <v/>
      </c>
      <c r="K1152" s="755">
        <f t="shared" si="188"/>
        <v>0</v>
      </c>
      <c r="Q1152" s="714">
        <f t="shared" si="189"/>
        <v>0</v>
      </c>
      <c r="S1152" s="599">
        <f t="shared" si="190"/>
        <v>0</v>
      </c>
      <c r="T1152" s="599">
        <f t="shared" si="191"/>
        <v>0</v>
      </c>
      <c r="U1152" s="599">
        <f t="shared" si="192"/>
        <v>0</v>
      </c>
      <c r="V1152" s="599">
        <f t="shared" si="193"/>
        <v>0</v>
      </c>
      <c r="W1152" s="599">
        <f t="shared" si="194"/>
        <v>0</v>
      </c>
      <c r="X1152" s="599">
        <f t="shared" si="195"/>
        <v>0</v>
      </c>
      <c r="Y1152" s="599">
        <f t="shared" si="196"/>
        <v>0</v>
      </c>
      <c r="Z1152" s="599">
        <f t="shared" si="197"/>
        <v>0</v>
      </c>
    </row>
    <row r="1153" spans="1:26">
      <c r="A1153" s="752" t="str">
        <f t="shared" si="198"/>
        <v/>
      </c>
      <c r="K1153" s="755">
        <f t="shared" si="188"/>
        <v>0</v>
      </c>
      <c r="Q1153" s="714">
        <f t="shared" si="189"/>
        <v>0</v>
      </c>
      <c r="S1153" s="599">
        <f t="shared" si="190"/>
        <v>0</v>
      </c>
      <c r="T1153" s="599">
        <f t="shared" si="191"/>
        <v>0</v>
      </c>
      <c r="U1153" s="599">
        <f t="shared" si="192"/>
        <v>0</v>
      </c>
      <c r="V1153" s="599">
        <f t="shared" si="193"/>
        <v>0</v>
      </c>
      <c r="W1153" s="599">
        <f t="shared" si="194"/>
        <v>0</v>
      </c>
      <c r="X1153" s="599">
        <f t="shared" si="195"/>
        <v>0</v>
      </c>
      <c r="Y1153" s="599">
        <f t="shared" si="196"/>
        <v>0</v>
      </c>
      <c r="Z1153" s="599">
        <f t="shared" si="197"/>
        <v>0</v>
      </c>
    </row>
    <row r="1154" spans="1:26">
      <c r="A1154" s="752" t="str">
        <f t="shared" si="198"/>
        <v/>
      </c>
      <c r="K1154" s="755">
        <f t="shared" si="188"/>
        <v>0</v>
      </c>
      <c r="Q1154" s="714">
        <f t="shared" si="189"/>
        <v>0</v>
      </c>
      <c r="S1154" s="599">
        <f t="shared" si="190"/>
        <v>0</v>
      </c>
      <c r="T1154" s="599">
        <f t="shared" si="191"/>
        <v>0</v>
      </c>
      <c r="U1154" s="599">
        <f t="shared" si="192"/>
        <v>0</v>
      </c>
      <c r="V1154" s="599">
        <f t="shared" si="193"/>
        <v>0</v>
      </c>
      <c r="W1154" s="599">
        <f t="shared" si="194"/>
        <v>0</v>
      </c>
      <c r="X1154" s="599">
        <f t="shared" si="195"/>
        <v>0</v>
      </c>
      <c r="Y1154" s="599">
        <f t="shared" si="196"/>
        <v>0</v>
      </c>
      <c r="Z1154" s="599">
        <f t="shared" si="197"/>
        <v>0</v>
      </c>
    </row>
    <row r="1155" spans="1:26">
      <c r="A1155" s="752" t="str">
        <f t="shared" si="198"/>
        <v/>
      </c>
      <c r="K1155" s="755">
        <f t="shared" si="188"/>
        <v>0</v>
      </c>
      <c r="Q1155" s="714">
        <f t="shared" si="189"/>
        <v>0</v>
      </c>
      <c r="S1155" s="599">
        <f t="shared" si="190"/>
        <v>0</v>
      </c>
      <c r="T1155" s="599">
        <f t="shared" si="191"/>
        <v>0</v>
      </c>
      <c r="U1155" s="599">
        <f t="shared" si="192"/>
        <v>0</v>
      </c>
      <c r="V1155" s="599">
        <f t="shared" si="193"/>
        <v>0</v>
      </c>
      <c r="W1155" s="599">
        <f t="shared" si="194"/>
        <v>0</v>
      </c>
      <c r="X1155" s="599">
        <f t="shared" si="195"/>
        <v>0</v>
      </c>
      <c r="Y1155" s="599">
        <f t="shared" si="196"/>
        <v>0</v>
      </c>
      <c r="Z1155" s="599">
        <f t="shared" si="197"/>
        <v>0</v>
      </c>
    </row>
    <row r="1156" spans="1:26">
      <c r="A1156" s="752" t="str">
        <f t="shared" si="198"/>
        <v/>
      </c>
      <c r="K1156" s="755">
        <f t="shared" si="188"/>
        <v>0</v>
      </c>
      <c r="Q1156" s="714">
        <f t="shared" si="189"/>
        <v>0</v>
      </c>
      <c r="S1156" s="599">
        <f t="shared" si="190"/>
        <v>0</v>
      </c>
      <c r="T1156" s="599">
        <f t="shared" si="191"/>
        <v>0</v>
      </c>
      <c r="U1156" s="599">
        <f t="shared" si="192"/>
        <v>0</v>
      </c>
      <c r="V1156" s="599">
        <f t="shared" si="193"/>
        <v>0</v>
      </c>
      <c r="W1156" s="599">
        <f t="shared" si="194"/>
        <v>0</v>
      </c>
      <c r="X1156" s="599">
        <f t="shared" si="195"/>
        <v>0</v>
      </c>
      <c r="Y1156" s="599">
        <f t="shared" si="196"/>
        <v>0</v>
      </c>
      <c r="Z1156" s="599">
        <f t="shared" si="197"/>
        <v>0</v>
      </c>
    </row>
    <row r="1157" spans="1:26">
      <c r="A1157" s="752" t="str">
        <f t="shared" si="198"/>
        <v/>
      </c>
      <c r="K1157" s="755">
        <f t="shared" si="188"/>
        <v>0</v>
      </c>
      <c r="Q1157" s="714">
        <f t="shared" si="189"/>
        <v>0</v>
      </c>
      <c r="S1157" s="599">
        <f t="shared" si="190"/>
        <v>0</v>
      </c>
      <c r="T1157" s="599">
        <f t="shared" si="191"/>
        <v>0</v>
      </c>
      <c r="U1157" s="599">
        <f t="shared" si="192"/>
        <v>0</v>
      </c>
      <c r="V1157" s="599">
        <f t="shared" si="193"/>
        <v>0</v>
      </c>
      <c r="W1157" s="599">
        <f t="shared" si="194"/>
        <v>0</v>
      </c>
      <c r="X1157" s="599">
        <f t="shared" si="195"/>
        <v>0</v>
      </c>
      <c r="Y1157" s="599">
        <f t="shared" si="196"/>
        <v>0</v>
      </c>
      <c r="Z1157" s="599">
        <f t="shared" si="197"/>
        <v>0</v>
      </c>
    </row>
    <row r="1158" spans="1:26">
      <c r="A1158" s="752" t="str">
        <f t="shared" si="198"/>
        <v/>
      </c>
      <c r="K1158" s="755">
        <f t="shared" si="188"/>
        <v>0</v>
      </c>
      <c r="Q1158" s="714">
        <f t="shared" si="189"/>
        <v>0</v>
      </c>
      <c r="S1158" s="599">
        <f t="shared" si="190"/>
        <v>0</v>
      </c>
      <c r="T1158" s="599">
        <f t="shared" si="191"/>
        <v>0</v>
      </c>
      <c r="U1158" s="599">
        <f t="shared" si="192"/>
        <v>0</v>
      </c>
      <c r="V1158" s="599">
        <f t="shared" si="193"/>
        <v>0</v>
      </c>
      <c r="W1158" s="599">
        <f t="shared" si="194"/>
        <v>0</v>
      </c>
      <c r="X1158" s="599">
        <f t="shared" si="195"/>
        <v>0</v>
      </c>
      <c r="Y1158" s="599">
        <f t="shared" si="196"/>
        <v>0</v>
      </c>
      <c r="Z1158" s="599">
        <f t="shared" si="197"/>
        <v>0</v>
      </c>
    </row>
    <row r="1159" spans="1:26">
      <c r="A1159" s="752" t="str">
        <f t="shared" si="198"/>
        <v/>
      </c>
      <c r="K1159" s="755">
        <f t="shared" si="188"/>
        <v>0</v>
      </c>
      <c r="Q1159" s="714">
        <f t="shared" si="189"/>
        <v>0</v>
      </c>
      <c r="S1159" s="599">
        <f t="shared" si="190"/>
        <v>0</v>
      </c>
      <c r="T1159" s="599">
        <f t="shared" si="191"/>
        <v>0</v>
      </c>
      <c r="U1159" s="599">
        <f t="shared" si="192"/>
        <v>0</v>
      </c>
      <c r="V1159" s="599">
        <f t="shared" si="193"/>
        <v>0</v>
      </c>
      <c r="W1159" s="599">
        <f t="shared" si="194"/>
        <v>0</v>
      </c>
      <c r="X1159" s="599">
        <f t="shared" si="195"/>
        <v>0</v>
      </c>
      <c r="Y1159" s="599">
        <f t="shared" si="196"/>
        <v>0</v>
      </c>
      <c r="Z1159" s="599">
        <f t="shared" si="197"/>
        <v>0</v>
      </c>
    </row>
    <row r="1160" spans="1:26">
      <c r="A1160" s="752" t="str">
        <f t="shared" si="198"/>
        <v/>
      </c>
      <c r="K1160" s="755">
        <f t="shared" si="188"/>
        <v>0</v>
      </c>
      <c r="Q1160" s="714">
        <f t="shared" si="189"/>
        <v>0</v>
      </c>
      <c r="S1160" s="599">
        <f t="shared" si="190"/>
        <v>0</v>
      </c>
      <c r="T1160" s="599">
        <f t="shared" si="191"/>
        <v>0</v>
      </c>
      <c r="U1160" s="599">
        <f t="shared" si="192"/>
        <v>0</v>
      </c>
      <c r="V1160" s="599">
        <f t="shared" si="193"/>
        <v>0</v>
      </c>
      <c r="W1160" s="599">
        <f t="shared" si="194"/>
        <v>0</v>
      </c>
      <c r="X1160" s="599">
        <f t="shared" si="195"/>
        <v>0</v>
      </c>
      <c r="Y1160" s="599">
        <f t="shared" si="196"/>
        <v>0</v>
      </c>
      <c r="Z1160" s="599">
        <f t="shared" si="197"/>
        <v>0</v>
      </c>
    </row>
    <row r="1161" spans="1:26">
      <c r="A1161" s="752" t="str">
        <f t="shared" si="198"/>
        <v/>
      </c>
      <c r="K1161" s="755">
        <f t="shared" si="188"/>
        <v>0</v>
      </c>
      <c r="Q1161" s="714">
        <f t="shared" si="189"/>
        <v>0</v>
      </c>
      <c r="S1161" s="599">
        <f t="shared" si="190"/>
        <v>0</v>
      </c>
      <c r="T1161" s="599">
        <f t="shared" si="191"/>
        <v>0</v>
      </c>
      <c r="U1161" s="599">
        <f t="shared" si="192"/>
        <v>0</v>
      </c>
      <c r="V1161" s="599">
        <f t="shared" si="193"/>
        <v>0</v>
      </c>
      <c r="W1161" s="599">
        <f t="shared" si="194"/>
        <v>0</v>
      </c>
      <c r="X1161" s="599">
        <f t="shared" si="195"/>
        <v>0</v>
      </c>
      <c r="Y1161" s="599">
        <f t="shared" si="196"/>
        <v>0</v>
      </c>
      <c r="Z1161" s="599">
        <f t="shared" si="197"/>
        <v>0</v>
      </c>
    </row>
    <row r="1162" spans="1:26">
      <c r="A1162" s="752" t="str">
        <f t="shared" si="198"/>
        <v/>
      </c>
      <c r="K1162" s="755">
        <f t="shared" si="188"/>
        <v>0</v>
      </c>
      <c r="Q1162" s="714">
        <f t="shared" si="189"/>
        <v>0</v>
      </c>
      <c r="S1162" s="599">
        <f t="shared" si="190"/>
        <v>0</v>
      </c>
      <c r="T1162" s="599">
        <f t="shared" si="191"/>
        <v>0</v>
      </c>
      <c r="U1162" s="599">
        <f t="shared" si="192"/>
        <v>0</v>
      </c>
      <c r="V1162" s="599">
        <f t="shared" si="193"/>
        <v>0</v>
      </c>
      <c r="W1162" s="599">
        <f t="shared" si="194"/>
        <v>0</v>
      </c>
      <c r="X1162" s="599">
        <f t="shared" si="195"/>
        <v>0</v>
      </c>
      <c r="Y1162" s="599">
        <f t="shared" si="196"/>
        <v>0</v>
      </c>
      <c r="Z1162" s="599">
        <f t="shared" si="197"/>
        <v>0</v>
      </c>
    </row>
    <row r="1163" spans="1:26">
      <c r="A1163" s="752" t="str">
        <f t="shared" si="198"/>
        <v/>
      </c>
      <c r="K1163" s="755">
        <f t="shared" si="188"/>
        <v>0</v>
      </c>
      <c r="Q1163" s="714">
        <f t="shared" si="189"/>
        <v>0</v>
      </c>
      <c r="S1163" s="599">
        <f t="shared" si="190"/>
        <v>0</v>
      </c>
      <c r="T1163" s="599">
        <f t="shared" si="191"/>
        <v>0</v>
      </c>
      <c r="U1163" s="599">
        <f t="shared" si="192"/>
        <v>0</v>
      </c>
      <c r="V1163" s="599">
        <f t="shared" si="193"/>
        <v>0</v>
      </c>
      <c r="W1163" s="599">
        <f t="shared" si="194"/>
        <v>0</v>
      </c>
      <c r="X1163" s="599">
        <f t="shared" si="195"/>
        <v>0</v>
      </c>
      <c r="Y1163" s="599">
        <f t="shared" si="196"/>
        <v>0</v>
      </c>
      <c r="Z1163" s="599">
        <f t="shared" si="197"/>
        <v>0</v>
      </c>
    </row>
    <row r="1164" spans="1:26">
      <c r="A1164" s="752" t="str">
        <f t="shared" si="198"/>
        <v/>
      </c>
      <c r="K1164" s="755">
        <f t="shared" si="188"/>
        <v>0</v>
      </c>
      <c r="Q1164" s="714">
        <f t="shared" si="189"/>
        <v>0</v>
      </c>
      <c r="S1164" s="599">
        <f t="shared" si="190"/>
        <v>0</v>
      </c>
      <c r="T1164" s="599">
        <f t="shared" si="191"/>
        <v>0</v>
      </c>
      <c r="U1164" s="599">
        <f t="shared" si="192"/>
        <v>0</v>
      </c>
      <c r="V1164" s="599">
        <f t="shared" si="193"/>
        <v>0</v>
      </c>
      <c r="W1164" s="599">
        <f t="shared" si="194"/>
        <v>0</v>
      </c>
      <c r="X1164" s="599">
        <f t="shared" si="195"/>
        <v>0</v>
      </c>
      <c r="Y1164" s="599">
        <f t="shared" si="196"/>
        <v>0</v>
      </c>
      <c r="Z1164" s="599">
        <f t="shared" si="197"/>
        <v>0</v>
      </c>
    </row>
    <row r="1165" spans="1:26">
      <c r="A1165" s="752" t="str">
        <f t="shared" si="198"/>
        <v/>
      </c>
      <c r="K1165" s="755">
        <f t="shared" ref="K1165:K1228" si="199">I1165-J1165</f>
        <v>0</v>
      </c>
      <c r="Q1165" s="714">
        <f t="shared" ref="Q1165:Q1228" si="200">IF(G1165-(I1165+L1165+M1165+N1165)&lt;&gt;0,"ERROR",(G1165-(I1165+L1165+M1165+N1165)))</f>
        <v>0</v>
      </c>
      <c r="S1165" s="599">
        <f t="shared" ref="S1165:S1228" si="201">$F1165*G1165</f>
        <v>0</v>
      </c>
      <c r="T1165" s="599">
        <f t="shared" ref="T1165:T1228" si="202">$F1165*H1165</f>
        <v>0</v>
      </c>
      <c r="U1165" s="599">
        <f t="shared" ref="U1165:U1228" si="203">$F1165*I1165</f>
        <v>0</v>
      </c>
      <c r="V1165" s="599">
        <f t="shared" ref="V1165:V1228" si="204">$F1165*J1165</f>
        <v>0</v>
      </c>
      <c r="W1165" s="599">
        <f t="shared" ref="W1165:W1228" si="205">$F1165*K1165</f>
        <v>0</v>
      </c>
      <c r="X1165" s="599">
        <f t="shared" ref="X1165:X1228" si="206">$F1165*L1165</f>
        <v>0</v>
      </c>
      <c r="Y1165" s="599">
        <f t="shared" ref="Y1165:Y1228" si="207">$F1165*M1165</f>
        <v>0</v>
      </c>
      <c r="Z1165" s="599">
        <f t="shared" ref="Z1165:Z1228" si="208">$F1165*N1165</f>
        <v>0</v>
      </c>
    </row>
    <row r="1166" spans="1:26">
      <c r="A1166" s="752" t="str">
        <f t="shared" ref="A1166:A1229" si="209">IF(B1166&lt;&gt;"",A1165+1,"")</f>
        <v/>
      </c>
      <c r="K1166" s="755">
        <f t="shared" si="199"/>
        <v>0</v>
      </c>
      <c r="Q1166" s="714">
        <f t="shared" si="200"/>
        <v>0</v>
      </c>
      <c r="S1166" s="599">
        <f t="shared" si="201"/>
        <v>0</v>
      </c>
      <c r="T1166" s="599">
        <f t="shared" si="202"/>
        <v>0</v>
      </c>
      <c r="U1166" s="599">
        <f t="shared" si="203"/>
        <v>0</v>
      </c>
      <c r="V1166" s="599">
        <f t="shared" si="204"/>
        <v>0</v>
      </c>
      <c r="W1166" s="599">
        <f t="shared" si="205"/>
        <v>0</v>
      </c>
      <c r="X1166" s="599">
        <f t="shared" si="206"/>
        <v>0</v>
      </c>
      <c r="Y1166" s="599">
        <f t="shared" si="207"/>
        <v>0</v>
      </c>
      <c r="Z1166" s="599">
        <f t="shared" si="208"/>
        <v>0</v>
      </c>
    </row>
    <row r="1167" spans="1:26">
      <c r="A1167" s="752" t="str">
        <f t="shared" si="209"/>
        <v/>
      </c>
      <c r="K1167" s="755">
        <f t="shared" si="199"/>
        <v>0</v>
      </c>
      <c r="Q1167" s="714">
        <f t="shared" si="200"/>
        <v>0</v>
      </c>
      <c r="S1167" s="599">
        <f t="shared" si="201"/>
        <v>0</v>
      </c>
      <c r="T1167" s="599">
        <f t="shared" si="202"/>
        <v>0</v>
      </c>
      <c r="U1167" s="599">
        <f t="shared" si="203"/>
        <v>0</v>
      </c>
      <c r="V1167" s="599">
        <f t="shared" si="204"/>
        <v>0</v>
      </c>
      <c r="W1167" s="599">
        <f t="shared" si="205"/>
        <v>0</v>
      </c>
      <c r="X1167" s="599">
        <f t="shared" si="206"/>
        <v>0</v>
      </c>
      <c r="Y1167" s="599">
        <f t="shared" si="207"/>
        <v>0</v>
      </c>
      <c r="Z1167" s="599">
        <f t="shared" si="208"/>
        <v>0</v>
      </c>
    </row>
    <row r="1168" spans="1:26">
      <c r="A1168" s="752" t="str">
        <f t="shared" si="209"/>
        <v/>
      </c>
      <c r="K1168" s="755">
        <f t="shared" si="199"/>
        <v>0</v>
      </c>
      <c r="Q1168" s="714">
        <f t="shared" si="200"/>
        <v>0</v>
      </c>
      <c r="S1168" s="599">
        <f t="shared" si="201"/>
        <v>0</v>
      </c>
      <c r="T1168" s="599">
        <f t="shared" si="202"/>
        <v>0</v>
      </c>
      <c r="U1168" s="599">
        <f t="shared" si="203"/>
        <v>0</v>
      </c>
      <c r="V1168" s="599">
        <f t="shared" si="204"/>
        <v>0</v>
      </c>
      <c r="W1168" s="599">
        <f t="shared" si="205"/>
        <v>0</v>
      </c>
      <c r="X1168" s="599">
        <f t="shared" si="206"/>
        <v>0</v>
      </c>
      <c r="Y1168" s="599">
        <f t="shared" si="207"/>
        <v>0</v>
      </c>
      <c r="Z1168" s="599">
        <f t="shared" si="208"/>
        <v>0</v>
      </c>
    </row>
    <row r="1169" spans="1:26">
      <c r="A1169" s="752" t="str">
        <f t="shared" si="209"/>
        <v/>
      </c>
      <c r="K1169" s="755">
        <f t="shared" si="199"/>
        <v>0</v>
      </c>
      <c r="Q1169" s="714">
        <f t="shared" si="200"/>
        <v>0</v>
      </c>
      <c r="S1169" s="599">
        <f t="shared" si="201"/>
        <v>0</v>
      </c>
      <c r="T1169" s="599">
        <f t="shared" si="202"/>
        <v>0</v>
      </c>
      <c r="U1169" s="599">
        <f t="shared" si="203"/>
        <v>0</v>
      </c>
      <c r="V1169" s="599">
        <f t="shared" si="204"/>
        <v>0</v>
      </c>
      <c r="W1169" s="599">
        <f t="shared" si="205"/>
        <v>0</v>
      </c>
      <c r="X1169" s="599">
        <f t="shared" si="206"/>
        <v>0</v>
      </c>
      <c r="Y1169" s="599">
        <f t="shared" si="207"/>
        <v>0</v>
      </c>
      <c r="Z1169" s="599">
        <f t="shared" si="208"/>
        <v>0</v>
      </c>
    </row>
    <row r="1170" spans="1:26">
      <c r="A1170" s="752" t="str">
        <f t="shared" si="209"/>
        <v/>
      </c>
      <c r="K1170" s="755">
        <f t="shared" si="199"/>
        <v>0</v>
      </c>
      <c r="Q1170" s="714">
        <f t="shared" si="200"/>
        <v>0</v>
      </c>
      <c r="S1170" s="599">
        <f t="shared" si="201"/>
        <v>0</v>
      </c>
      <c r="T1170" s="599">
        <f t="shared" si="202"/>
        <v>0</v>
      </c>
      <c r="U1170" s="599">
        <f t="shared" si="203"/>
        <v>0</v>
      </c>
      <c r="V1170" s="599">
        <f t="shared" si="204"/>
        <v>0</v>
      </c>
      <c r="W1170" s="599">
        <f t="shared" si="205"/>
        <v>0</v>
      </c>
      <c r="X1170" s="599">
        <f t="shared" si="206"/>
        <v>0</v>
      </c>
      <c r="Y1170" s="599">
        <f t="shared" si="207"/>
        <v>0</v>
      </c>
      <c r="Z1170" s="599">
        <f t="shared" si="208"/>
        <v>0</v>
      </c>
    </row>
    <row r="1171" spans="1:26">
      <c r="A1171" s="752" t="str">
        <f t="shared" si="209"/>
        <v/>
      </c>
      <c r="K1171" s="755">
        <f t="shared" si="199"/>
        <v>0</v>
      </c>
      <c r="Q1171" s="714">
        <f t="shared" si="200"/>
        <v>0</v>
      </c>
      <c r="S1171" s="599">
        <f t="shared" si="201"/>
        <v>0</v>
      </c>
      <c r="T1171" s="599">
        <f t="shared" si="202"/>
        <v>0</v>
      </c>
      <c r="U1171" s="599">
        <f t="shared" si="203"/>
        <v>0</v>
      </c>
      <c r="V1171" s="599">
        <f t="shared" si="204"/>
        <v>0</v>
      </c>
      <c r="W1171" s="599">
        <f t="shared" si="205"/>
        <v>0</v>
      </c>
      <c r="X1171" s="599">
        <f t="shared" si="206"/>
        <v>0</v>
      </c>
      <c r="Y1171" s="599">
        <f t="shared" si="207"/>
        <v>0</v>
      </c>
      <c r="Z1171" s="599">
        <f t="shared" si="208"/>
        <v>0</v>
      </c>
    </row>
    <row r="1172" spans="1:26">
      <c r="A1172" s="752" t="str">
        <f t="shared" si="209"/>
        <v/>
      </c>
      <c r="K1172" s="755">
        <f t="shared" si="199"/>
        <v>0</v>
      </c>
      <c r="Q1172" s="714">
        <f t="shared" si="200"/>
        <v>0</v>
      </c>
      <c r="S1172" s="599">
        <f t="shared" si="201"/>
        <v>0</v>
      </c>
      <c r="T1172" s="599">
        <f t="shared" si="202"/>
        <v>0</v>
      </c>
      <c r="U1172" s="599">
        <f t="shared" si="203"/>
        <v>0</v>
      </c>
      <c r="V1172" s="599">
        <f t="shared" si="204"/>
        <v>0</v>
      </c>
      <c r="W1172" s="599">
        <f t="shared" si="205"/>
        <v>0</v>
      </c>
      <c r="X1172" s="599">
        <f t="shared" si="206"/>
        <v>0</v>
      </c>
      <c r="Y1172" s="599">
        <f t="shared" si="207"/>
        <v>0</v>
      </c>
      <c r="Z1172" s="599">
        <f t="shared" si="208"/>
        <v>0</v>
      </c>
    </row>
    <row r="1173" spans="1:26">
      <c r="A1173" s="752" t="str">
        <f t="shared" si="209"/>
        <v/>
      </c>
      <c r="K1173" s="755">
        <f t="shared" si="199"/>
        <v>0</v>
      </c>
      <c r="Q1173" s="714">
        <f t="shared" si="200"/>
        <v>0</v>
      </c>
      <c r="S1173" s="599">
        <f t="shared" si="201"/>
        <v>0</v>
      </c>
      <c r="T1173" s="599">
        <f t="shared" si="202"/>
        <v>0</v>
      </c>
      <c r="U1173" s="599">
        <f t="shared" si="203"/>
        <v>0</v>
      </c>
      <c r="V1173" s="599">
        <f t="shared" si="204"/>
        <v>0</v>
      </c>
      <c r="W1173" s="599">
        <f t="shared" si="205"/>
        <v>0</v>
      </c>
      <c r="X1173" s="599">
        <f t="shared" si="206"/>
        <v>0</v>
      </c>
      <c r="Y1173" s="599">
        <f t="shared" si="207"/>
        <v>0</v>
      </c>
      <c r="Z1173" s="599">
        <f t="shared" si="208"/>
        <v>0</v>
      </c>
    </row>
    <row r="1174" spans="1:26">
      <c r="A1174" s="752" t="str">
        <f t="shared" si="209"/>
        <v/>
      </c>
      <c r="K1174" s="755">
        <f t="shared" si="199"/>
        <v>0</v>
      </c>
      <c r="Q1174" s="714">
        <f t="shared" si="200"/>
        <v>0</v>
      </c>
      <c r="S1174" s="599">
        <f t="shared" si="201"/>
        <v>0</v>
      </c>
      <c r="T1174" s="599">
        <f t="shared" si="202"/>
        <v>0</v>
      </c>
      <c r="U1174" s="599">
        <f t="shared" si="203"/>
        <v>0</v>
      </c>
      <c r="V1174" s="599">
        <f t="shared" si="204"/>
        <v>0</v>
      </c>
      <c r="W1174" s="599">
        <f t="shared" si="205"/>
        <v>0</v>
      </c>
      <c r="X1174" s="599">
        <f t="shared" si="206"/>
        <v>0</v>
      </c>
      <c r="Y1174" s="599">
        <f t="shared" si="207"/>
        <v>0</v>
      </c>
      <c r="Z1174" s="599">
        <f t="shared" si="208"/>
        <v>0</v>
      </c>
    </row>
    <row r="1175" spans="1:26">
      <c r="A1175" s="752" t="str">
        <f t="shared" si="209"/>
        <v/>
      </c>
      <c r="K1175" s="755">
        <f t="shared" si="199"/>
        <v>0</v>
      </c>
      <c r="Q1175" s="714">
        <f t="shared" si="200"/>
        <v>0</v>
      </c>
      <c r="S1175" s="599">
        <f t="shared" si="201"/>
        <v>0</v>
      </c>
      <c r="T1175" s="599">
        <f t="shared" si="202"/>
        <v>0</v>
      </c>
      <c r="U1175" s="599">
        <f t="shared" si="203"/>
        <v>0</v>
      </c>
      <c r="V1175" s="599">
        <f t="shared" si="204"/>
        <v>0</v>
      </c>
      <c r="W1175" s="599">
        <f t="shared" si="205"/>
        <v>0</v>
      </c>
      <c r="X1175" s="599">
        <f t="shared" si="206"/>
        <v>0</v>
      </c>
      <c r="Y1175" s="599">
        <f t="shared" si="207"/>
        <v>0</v>
      </c>
      <c r="Z1175" s="599">
        <f t="shared" si="208"/>
        <v>0</v>
      </c>
    </row>
    <row r="1176" spans="1:26">
      <c r="A1176" s="752" t="str">
        <f t="shared" si="209"/>
        <v/>
      </c>
      <c r="K1176" s="755">
        <f t="shared" si="199"/>
        <v>0</v>
      </c>
      <c r="Q1176" s="714">
        <f t="shared" si="200"/>
        <v>0</v>
      </c>
      <c r="S1176" s="599">
        <f t="shared" si="201"/>
        <v>0</v>
      </c>
      <c r="T1176" s="599">
        <f t="shared" si="202"/>
        <v>0</v>
      </c>
      <c r="U1176" s="599">
        <f t="shared" si="203"/>
        <v>0</v>
      </c>
      <c r="V1176" s="599">
        <f t="shared" si="204"/>
        <v>0</v>
      </c>
      <c r="W1176" s="599">
        <f t="shared" si="205"/>
        <v>0</v>
      </c>
      <c r="X1176" s="599">
        <f t="shared" si="206"/>
        <v>0</v>
      </c>
      <c r="Y1176" s="599">
        <f t="shared" si="207"/>
        <v>0</v>
      </c>
      <c r="Z1176" s="599">
        <f t="shared" si="208"/>
        <v>0</v>
      </c>
    </row>
    <row r="1177" spans="1:26">
      <c r="A1177" s="752" t="str">
        <f t="shared" si="209"/>
        <v/>
      </c>
      <c r="K1177" s="755">
        <f t="shared" si="199"/>
        <v>0</v>
      </c>
      <c r="Q1177" s="714">
        <f t="shared" si="200"/>
        <v>0</v>
      </c>
      <c r="S1177" s="599">
        <f t="shared" si="201"/>
        <v>0</v>
      </c>
      <c r="T1177" s="599">
        <f t="shared" si="202"/>
        <v>0</v>
      </c>
      <c r="U1177" s="599">
        <f t="shared" si="203"/>
        <v>0</v>
      </c>
      <c r="V1177" s="599">
        <f t="shared" si="204"/>
        <v>0</v>
      </c>
      <c r="W1177" s="599">
        <f t="shared" si="205"/>
        <v>0</v>
      </c>
      <c r="X1177" s="599">
        <f t="shared" si="206"/>
        <v>0</v>
      </c>
      <c r="Y1177" s="599">
        <f t="shared" si="207"/>
        <v>0</v>
      </c>
      <c r="Z1177" s="599">
        <f t="shared" si="208"/>
        <v>0</v>
      </c>
    </row>
    <row r="1178" spans="1:26">
      <c r="A1178" s="752" t="str">
        <f t="shared" si="209"/>
        <v/>
      </c>
      <c r="K1178" s="755">
        <f t="shared" si="199"/>
        <v>0</v>
      </c>
      <c r="Q1178" s="714">
        <f t="shared" si="200"/>
        <v>0</v>
      </c>
      <c r="S1178" s="599">
        <f t="shared" si="201"/>
        <v>0</v>
      </c>
      <c r="T1178" s="599">
        <f t="shared" si="202"/>
        <v>0</v>
      </c>
      <c r="U1178" s="599">
        <f t="shared" si="203"/>
        <v>0</v>
      </c>
      <c r="V1178" s="599">
        <f t="shared" si="204"/>
        <v>0</v>
      </c>
      <c r="W1178" s="599">
        <f t="shared" si="205"/>
        <v>0</v>
      </c>
      <c r="X1178" s="599">
        <f t="shared" si="206"/>
        <v>0</v>
      </c>
      <c r="Y1178" s="599">
        <f t="shared" si="207"/>
        <v>0</v>
      </c>
      <c r="Z1178" s="599">
        <f t="shared" si="208"/>
        <v>0</v>
      </c>
    </row>
    <row r="1179" spans="1:26">
      <c r="A1179" s="752" t="str">
        <f t="shared" si="209"/>
        <v/>
      </c>
      <c r="K1179" s="755">
        <f t="shared" si="199"/>
        <v>0</v>
      </c>
      <c r="Q1179" s="714">
        <f t="shared" si="200"/>
        <v>0</v>
      </c>
      <c r="S1179" s="599">
        <f t="shared" si="201"/>
        <v>0</v>
      </c>
      <c r="T1179" s="599">
        <f t="shared" si="202"/>
        <v>0</v>
      </c>
      <c r="U1179" s="599">
        <f t="shared" si="203"/>
        <v>0</v>
      </c>
      <c r="V1179" s="599">
        <f t="shared" si="204"/>
        <v>0</v>
      </c>
      <c r="W1179" s="599">
        <f t="shared" si="205"/>
        <v>0</v>
      </c>
      <c r="X1179" s="599">
        <f t="shared" si="206"/>
        <v>0</v>
      </c>
      <c r="Y1179" s="599">
        <f t="shared" si="207"/>
        <v>0</v>
      </c>
      <c r="Z1179" s="599">
        <f t="shared" si="208"/>
        <v>0</v>
      </c>
    </row>
    <row r="1180" spans="1:26">
      <c r="A1180" s="752" t="str">
        <f t="shared" si="209"/>
        <v/>
      </c>
      <c r="K1180" s="755">
        <f t="shared" si="199"/>
        <v>0</v>
      </c>
      <c r="Q1180" s="714">
        <f t="shared" si="200"/>
        <v>0</v>
      </c>
      <c r="S1180" s="599">
        <f t="shared" si="201"/>
        <v>0</v>
      </c>
      <c r="T1180" s="599">
        <f t="shared" si="202"/>
        <v>0</v>
      </c>
      <c r="U1180" s="599">
        <f t="shared" si="203"/>
        <v>0</v>
      </c>
      <c r="V1180" s="599">
        <f t="shared" si="204"/>
        <v>0</v>
      </c>
      <c r="W1180" s="599">
        <f t="shared" si="205"/>
        <v>0</v>
      </c>
      <c r="X1180" s="599">
        <f t="shared" si="206"/>
        <v>0</v>
      </c>
      <c r="Y1180" s="599">
        <f t="shared" si="207"/>
        <v>0</v>
      </c>
      <c r="Z1180" s="599">
        <f t="shared" si="208"/>
        <v>0</v>
      </c>
    </row>
    <row r="1181" spans="1:26">
      <c r="A1181" s="752" t="str">
        <f t="shared" si="209"/>
        <v/>
      </c>
      <c r="K1181" s="755">
        <f t="shared" si="199"/>
        <v>0</v>
      </c>
      <c r="Q1181" s="714">
        <f t="shared" si="200"/>
        <v>0</v>
      </c>
      <c r="S1181" s="599">
        <f t="shared" si="201"/>
        <v>0</v>
      </c>
      <c r="T1181" s="599">
        <f t="shared" si="202"/>
        <v>0</v>
      </c>
      <c r="U1181" s="599">
        <f t="shared" si="203"/>
        <v>0</v>
      </c>
      <c r="V1181" s="599">
        <f t="shared" si="204"/>
        <v>0</v>
      </c>
      <c r="W1181" s="599">
        <f t="shared" si="205"/>
        <v>0</v>
      </c>
      <c r="X1181" s="599">
        <f t="shared" si="206"/>
        <v>0</v>
      </c>
      <c r="Y1181" s="599">
        <f t="shared" si="207"/>
        <v>0</v>
      </c>
      <c r="Z1181" s="599">
        <f t="shared" si="208"/>
        <v>0</v>
      </c>
    </row>
    <row r="1182" spans="1:26">
      <c r="A1182" s="752" t="str">
        <f t="shared" si="209"/>
        <v/>
      </c>
      <c r="K1182" s="755">
        <f t="shared" si="199"/>
        <v>0</v>
      </c>
      <c r="Q1182" s="714">
        <f t="shared" si="200"/>
        <v>0</v>
      </c>
      <c r="S1182" s="599">
        <f t="shared" si="201"/>
        <v>0</v>
      </c>
      <c r="T1182" s="599">
        <f t="shared" si="202"/>
        <v>0</v>
      </c>
      <c r="U1182" s="599">
        <f t="shared" si="203"/>
        <v>0</v>
      </c>
      <c r="V1182" s="599">
        <f t="shared" si="204"/>
        <v>0</v>
      </c>
      <c r="W1182" s="599">
        <f t="shared" si="205"/>
        <v>0</v>
      </c>
      <c r="X1182" s="599">
        <f t="shared" si="206"/>
        <v>0</v>
      </c>
      <c r="Y1182" s="599">
        <f t="shared" si="207"/>
        <v>0</v>
      </c>
      <c r="Z1182" s="599">
        <f t="shared" si="208"/>
        <v>0</v>
      </c>
    </row>
    <row r="1183" spans="1:26">
      <c r="A1183" s="752" t="str">
        <f t="shared" si="209"/>
        <v/>
      </c>
      <c r="K1183" s="755">
        <f t="shared" si="199"/>
        <v>0</v>
      </c>
      <c r="Q1183" s="714">
        <f t="shared" si="200"/>
        <v>0</v>
      </c>
      <c r="S1183" s="599">
        <f t="shared" si="201"/>
        <v>0</v>
      </c>
      <c r="T1183" s="599">
        <f t="shared" si="202"/>
        <v>0</v>
      </c>
      <c r="U1183" s="599">
        <f t="shared" si="203"/>
        <v>0</v>
      </c>
      <c r="V1183" s="599">
        <f t="shared" si="204"/>
        <v>0</v>
      </c>
      <c r="W1183" s="599">
        <f t="shared" si="205"/>
        <v>0</v>
      </c>
      <c r="X1183" s="599">
        <f t="shared" si="206"/>
        <v>0</v>
      </c>
      <c r="Y1183" s="599">
        <f t="shared" si="207"/>
        <v>0</v>
      </c>
      <c r="Z1183" s="599">
        <f t="shared" si="208"/>
        <v>0</v>
      </c>
    </row>
    <row r="1184" spans="1:26">
      <c r="A1184" s="752" t="str">
        <f t="shared" si="209"/>
        <v/>
      </c>
      <c r="K1184" s="755">
        <f t="shared" si="199"/>
        <v>0</v>
      </c>
      <c r="Q1184" s="714">
        <f t="shared" si="200"/>
        <v>0</v>
      </c>
      <c r="S1184" s="599">
        <f t="shared" si="201"/>
        <v>0</v>
      </c>
      <c r="T1184" s="599">
        <f t="shared" si="202"/>
        <v>0</v>
      </c>
      <c r="U1184" s="599">
        <f t="shared" si="203"/>
        <v>0</v>
      </c>
      <c r="V1184" s="599">
        <f t="shared" si="204"/>
        <v>0</v>
      </c>
      <c r="W1184" s="599">
        <f t="shared" si="205"/>
        <v>0</v>
      </c>
      <c r="X1184" s="599">
        <f t="shared" si="206"/>
        <v>0</v>
      </c>
      <c r="Y1184" s="599">
        <f t="shared" si="207"/>
        <v>0</v>
      </c>
      <c r="Z1184" s="599">
        <f t="shared" si="208"/>
        <v>0</v>
      </c>
    </row>
    <row r="1185" spans="1:26">
      <c r="A1185" s="752" t="str">
        <f t="shared" si="209"/>
        <v/>
      </c>
      <c r="K1185" s="755">
        <f t="shared" si="199"/>
        <v>0</v>
      </c>
      <c r="Q1185" s="714">
        <f t="shared" si="200"/>
        <v>0</v>
      </c>
      <c r="S1185" s="599">
        <f t="shared" si="201"/>
        <v>0</v>
      </c>
      <c r="T1185" s="599">
        <f t="shared" si="202"/>
        <v>0</v>
      </c>
      <c r="U1185" s="599">
        <f t="shared" si="203"/>
        <v>0</v>
      </c>
      <c r="V1185" s="599">
        <f t="shared" si="204"/>
        <v>0</v>
      </c>
      <c r="W1185" s="599">
        <f t="shared" si="205"/>
        <v>0</v>
      </c>
      <c r="X1185" s="599">
        <f t="shared" si="206"/>
        <v>0</v>
      </c>
      <c r="Y1185" s="599">
        <f t="shared" si="207"/>
        <v>0</v>
      </c>
      <c r="Z1185" s="599">
        <f t="shared" si="208"/>
        <v>0</v>
      </c>
    </row>
    <row r="1186" spans="1:26">
      <c r="A1186" s="752" t="str">
        <f t="shared" si="209"/>
        <v/>
      </c>
      <c r="K1186" s="755">
        <f t="shared" si="199"/>
        <v>0</v>
      </c>
      <c r="Q1186" s="714">
        <f t="shared" si="200"/>
        <v>0</v>
      </c>
      <c r="S1186" s="599">
        <f t="shared" si="201"/>
        <v>0</v>
      </c>
      <c r="T1186" s="599">
        <f t="shared" si="202"/>
        <v>0</v>
      </c>
      <c r="U1186" s="599">
        <f t="shared" si="203"/>
        <v>0</v>
      </c>
      <c r="V1186" s="599">
        <f t="shared" si="204"/>
        <v>0</v>
      </c>
      <c r="W1186" s="599">
        <f t="shared" si="205"/>
        <v>0</v>
      </c>
      <c r="X1186" s="599">
        <f t="shared" si="206"/>
        <v>0</v>
      </c>
      <c r="Y1186" s="599">
        <f t="shared" si="207"/>
        <v>0</v>
      </c>
      <c r="Z1186" s="599">
        <f t="shared" si="208"/>
        <v>0</v>
      </c>
    </row>
    <row r="1187" spans="1:26">
      <c r="A1187" s="752" t="str">
        <f t="shared" si="209"/>
        <v/>
      </c>
      <c r="K1187" s="755">
        <f t="shared" si="199"/>
        <v>0</v>
      </c>
      <c r="Q1187" s="714">
        <f t="shared" si="200"/>
        <v>0</v>
      </c>
      <c r="S1187" s="599">
        <f t="shared" si="201"/>
        <v>0</v>
      </c>
      <c r="T1187" s="599">
        <f t="shared" si="202"/>
        <v>0</v>
      </c>
      <c r="U1187" s="599">
        <f t="shared" si="203"/>
        <v>0</v>
      </c>
      <c r="V1187" s="599">
        <f t="shared" si="204"/>
        <v>0</v>
      </c>
      <c r="W1187" s="599">
        <f t="shared" si="205"/>
        <v>0</v>
      </c>
      <c r="X1187" s="599">
        <f t="shared" si="206"/>
        <v>0</v>
      </c>
      <c r="Y1187" s="599">
        <f t="shared" si="207"/>
        <v>0</v>
      </c>
      <c r="Z1187" s="599">
        <f t="shared" si="208"/>
        <v>0</v>
      </c>
    </row>
    <row r="1188" spans="1:26">
      <c r="A1188" s="752" t="str">
        <f t="shared" si="209"/>
        <v/>
      </c>
      <c r="K1188" s="755">
        <f t="shared" si="199"/>
        <v>0</v>
      </c>
      <c r="Q1188" s="714">
        <f t="shared" si="200"/>
        <v>0</v>
      </c>
      <c r="S1188" s="599">
        <f t="shared" si="201"/>
        <v>0</v>
      </c>
      <c r="T1188" s="599">
        <f t="shared" si="202"/>
        <v>0</v>
      </c>
      <c r="U1188" s="599">
        <f t="shared" si="203"/>
        <v>0</v>
      </c>
      <c r="V1188" s="599">
        <f t="shared" si="204"/>
        <v>0</v>
      </c>
      <c r="W1188" s="599">
        <f t="shared" si="205"/>
        <v>0</v>
      </c>
      <c r="X1188" s="599">
        <f t="shared" si="206"/>
        <v>0</v>
      </c>
      <c r="Y1188" s="599">
        <f t="shared" si="207"/>
        <v>0</v>
      </c>
      <c r="Z1188" s="599">
        <f t="shared" si="208"/>
        <v>0</v>
      </c>
    </row>
    <row r="1189" spans="1:26">
      <c r="A1189" s="752" t="str">
        <f t="shared" si="209"/>
        <v/>
      </c>
      <c r="K1189" s="755">
        <f t="shared" si="199"/>
        <v>0</v>
      </c>
      <c r="Q1189" s="714">
        <f t="shared" si="200"/>
        <v>0</v>
      </c>
      <c r="S1189" s="599">
        <f t="shared" si="201"/>
        <v>0</v>
      </c>
      <c r="T1189" s="599">
        <f t="shared" si="202"/>
        <v>0</v>
      </c>
      <c r="U1189" s="599">
        <f t="shared" si="203"/>
        <v>0</v>
      </c>
      <c r="V1189" s="599">
        <f t="shared" si="204"/>
        <v>0</v>
      </c>
      <c r="W1189" s="599">
        <f t="shared" si="205"/>
        <v>0</v>
      </c>
      <c r="X1189" s="599">
        <f t="shared" si="206"/>
        <v>0</v>
      </c>
      <c r="Y1189" s="599">
        <f t="shared" si="207"/>
        <v>0</v>
      </c>
      <c r="Z1189" s="599">
        <f t="shared" si="208"/>
        <v>0</v>
      </c>
    </row>
    <row r="1190" spans="1:26">
      <c r="A1190" s="752" t="str">
        <f t="shared" si="209"/>
        <v/>
      </c>
      <c r="K1190" s="755">
        <f t="shared" si="199"/>
        <v>0</v>
      </c>
      <c r="Q1190" s="714">
        <f t="shared" si="200"/>
        <v>0</v>
      </c>
      <c r="S1190" s="599">
        <f t="shared" si="201"/>
        <v>0</v>
      </c>
      <c r="T1190" s="599">
        <f t="shared" si="202"/>
        <v>0</v>
      </c>
      <c r="U1190" s="599">
        <f t="shared" si="203"/>
        <v>0</v>
      </c>
      <c r="V1190" s="599">
        <f t="shared" si="204"/>
        <v>0</v>
      </c>
      <c r="W1190" s="599">
        <f t="shared" si="205"/>
        <v>0</v>
      </c>
      <c r="X1190" s="599">
        <f t="shared" si="206"/>
        <v>0</v>
      </c>
      <c r="Y1190" s="599">
        <f t="shared" si="207"/>
        <v>0</v>
      </c>
      <c r="Z1190" s="599">
        <f t="shared" si="208"/>
        <v>0</v>
      </c>
    </row>
    <row r="1191" spans="1:26">
      <c r="A1191" s="752" t="str">
        <f t="shared" si="209"/>
        <v/>
      </c>
      <c r="K1191" s="755">
        <f t="shared" si="199"/>
        <v>0</v>
      </c>
      <c r="Q1191" s="714">
        <f t="shared" si="200"/>
        <v>0</v>
      </c>
      <c r="S1191" s="599">
        <f t="shared" si="201"/>
        <v>0</v>
      </c>
      <c r="T1191" s="599">
        <f t="shared" si="202"/>
        <v>0</v>
      </c>
      <c r="U1191" s="599">
        <f t="shared" si="203"/>
        <v>0</v>
      </c>
      <c r="V1191" s="599">
        <f t="shared" si="204"/>
        <v>0</v>
      </c>
      <c r="W1191" s="599">
        <f t="shared" si="205"/>
        <v>0</v>
      </c>
      <c r="X1191" s="599">
        <f t="shared" si="206"/>
        <v>0</v>
      </c>
      <c r="Y1191" s="599">
        <f t="shared" si="207"/>
        <v>0</v>
      </c>
      <c r="Z1191" s="599">
        <f t="shared" si="208"/>
        <v>0</v>
      </c>
    </row>
    <row r="1192" spans="1:26">
      <c r="A1192" s="752" t="str">
        <f t="shared" si="209"/>
        <v/>
      </c>
      <c r="K1192" s="755">
        <f t="shared" si="199"/>
        <v>0</v>
      </c>
      <c r="Q1192" s="714">
        <f t="shared" si="200"/>
        <v>0</v>
      </c>
      <c r="S1192" s="599">
        <f t="shared" si="201"/>
        <v>0</v>
      </c>
      <c r="T1192" s="599">
        <f t="shared" si="202"/>
        <v>0</v>
      </c>
      <c r="U1192" s="599">
        <f t="shared" si="203"/>
        <v>0</v>
      </c>
      <c r="V1192" s="599">
        <f t="shared" si="204"/>
        <v>0</v>
      </c>
      <c r="W1192" s="599">
        <f t="shared" si="205"/>
        <v>0</v>
      </c>
      <c r="X1192" s="599">
        <f t="shared" si="206"/>
        <v>0</v>
      </c>
      <c r="Y1192" s="599">
        <f t="shared" si="207"/>
        <v>0</v>
      </c>
      <c r="Z1192" s="599">
        <f t="shared" si="208"/>
        <v>0</v>
      </c>
    </row>
    <row r="1193" spans="1:26">
      <c r="A1193" s="752" t="str">
        <f t="shared" si="209"/>
        <v/>
      </c>
      <c r="K1193" s="755">
        <f t="shared" si="199"/>
        <v>0</v>
      </c>
      <c r="Q1193" s="714">
        <f t="shared" si="200"/>
        <v>0</v>
      </c>
      <c r="S1193" s="599">
        <f t="shared" si="201"/>
        <v>0</v>
      </c>
      <c r="T1193" s="599">
        <f t="shared" si="202"/>
        <v>0</v>
      </c>
      <c r="U1193" s="599">
        <f t="shared" si="203"/>
        <v>0</v>
      </c>
      <c r="V1193" s="599">
        <f t="shared" si="204"/>
        <v>0</v>
      </c>
      <c r="W1193" s="599">
        <f t="shared" si="205"/>
        <v>0</v>
      </c>
      <c r="X1193" s="599">
        <f t="shared" si="206"/>
        <v>0</v>
      </c>
      <c r="Y1193" s="599">
        <f t="shared" si="207"/>
        <v>0</v>
      </c>
      <c r="Z1193" s="599">
        <f t="shared" si="208"/>
        <v>0</v>
      </c>
    </row>
    <row r="1194" spans="1:26">
      <c r="A1194" s="752" t="str">
        <f t="shared" si="209"/>
        <v/>
      </c>
      <c r="K1194" s="755">
        <f t="shared" si="199"/>
        <v>0</v>
      </c>
      <c r="Q1194" s="714">
        <f t="shared" si="200"/>
        <v>0</v>
      </c>
      <c r="S1194" s="599">
        <f t="shared" si="201"/>
        <v>0</v>
      </c>
      <c r="T1194" s="599">
        <f t="shared" si="202"/>
        <v>0</v>
      </c>
      <c r="U1194" s="599">
        <f t="shared" si="203"/>
        <v>0</v>
      </c>
      <c r="V1194" s="599">
        <f t="shared" si="204"/>
        <v>0</v>
      </c>
      <c r="W1194" s="599">
        <f t="shared" si="205"/>
        <v>0</v>
      </c>
      <c r="X1194" s="599">
        <f t="shared" si="206"/>
        <v>0</v>
      </c>
      <c r="Y1194" s="599">
        <f t="shared" si="207"/>
        <v>0</v>
      </c>
      <c r="Z1194" s="599">
        <f t="shared" si="208"/>
        <v>0</v>
      </c>
    </row>
    <row r="1195" spans="1:26">
      <c r="A1195" s="752" t="str">
        <f t="shared" si="209"/>
        <v/>
      </c>
      <c r="K1195" s="755">
        <f t="shared" si="199"/>
        <v>0</v>
      </c>
      <c r="Q1195" s="714">
        <f t="shared" si="200"/>
        <v>0</v>
      </c>
      <c r="S1195" s="599">
        <f t="shared" si="201"/>
        <v>0</v>
      </c>
      <c r="T1195" s="599">
        <f t="shared" si="202"/>
        <v>0</v>
      </c>
      <c r="U1195" s="599">
        <f t="shared" si="203"/>
        <v>0</v>
      </c>
      <c r="V1195" s="599">
        <f t="shared" si="204"/>
        <v>0</v>
      </c>
      <c r="W1195" s="599">
        <f t="shared" si="205"/>
        <v>0</v>
      </c>
      <c r="X1195" s="599">
        <f t="shared" si="206"/>
        <v>0</v>
      </c>
      <c r="Y1195" s="599">
        <f t="shared" si="207"/>
        <v>0</v>
      </c>
      <c r="Z1195" s="599">
        <f t="shared" si="208"/>
        <v>0</v>
      </c>
    </row>
    <row r="1196" spans="1:26">
      <c r="A1196" s="752" t="str">
        <f t="shared" si="209"/>
        <v/>
      </c>
      <c r="K1196" s="755">
        <f t="shared" si="199"/>
        <v>0</v>
      </c>
      <c r="Q1196" s="714">
        <f t="shared" si="200"/>
        <v>0</v>
      </c>
      <c r="S1196" s="599">
        <f t="shared" si="201"/>
        <v>0</v>
      </c>
      <c r="T1196" s="599">
        <f t="shared" si="202"/>
        <v>0</v>
      </c>
      <c r="U1196" s="599">
        <f t="shared" si="203"/>
        <v>0</v>
      </c>
      <c r="V1196" s="599">
        <f t="shared" si="204"/>
        <v>0</v>
      </c>
      <c r="W1196" s="599">
        <f t="shared" si="205"/>
        <v>0</v>
      </c>
      <c r="X1196" s="599">
        <f t="shared" si="206"/>
        <v>0</v>
      </c>
      <c r="Y1196" s="599">
        <f t="shared" si="207"/>
        <v>0</v>
      </c>
      <c r="Z1196" s="599">
        <f t="shared" si="208"/>
        <v>0</v>
      </c>
    </row>
    <row r="1197" spans="1:26">
      <c r="A1197" s="752" t="str">
        <f t="shared" si="209"/>
        <v/>
      </c>
      <c r="K1197" s="755">
        <f t="shared" si="199"/>
        <v>0</v>
      </c>
      <c r="Q1197" s="714">
        <f t="shared" si="200"/>
        <v>0</v>
      </c>
      <c r="S1197" s="599">
        <f t="shared" si="201"/>
        <v>0</v>
      </c>
      <c r="T1197" s="599">
        <f t="shared" si="202"/>
        <v>0</v>
      </c>
      <c r="U1197" s="599">
        <f t="shared" si="203"/>
        <v>0</v>
      </c>
      <c r="V1197" s="599">
        <f t="shared" si="204"/>
        <v>0</v>
      </c>
      <c r="W1197" s="599">
        <f t="shared" si="205"/>
        <v>0</v>
      </c>
      <c r="X1197" s="599">
        <f t="shared" si="206"/>
        <v>0</v>
      </c>
      <c r="Y1197" s="599">
        <f t="shared" si="207"/>
        <v>0</v>
      </c>
      <c r="Z1197" s="599">
        <f t="shared" si="208"/>
        <v>0</v>
      </c>
    </row>
    <row r="1198" spans="1:26">
      <c r="A1198" s="752" t="str">
        <f t="shared" si="209"/>
        <v/>
      </c>
      <c r="K1198" s="755">
        <f t="shared" si="199"/>
        <v>0</v>
      </c>
      <c r="Q1198" s="714">
        <f t="shared" si="200"/>
        <v>0</v>
      </c>
      <c r="S1198" s="599">
        <f t="shared" si="201"/>
        <v>0</v>
      </c>
      <c r="T1198" s="599">
        <f t="shared" si="202"/>
        <v>0</v>
      </c>
      <c r="U1198" s="599">
        <f t="shared" si="203"/>
        <v>0</v>
      </c>
      <c r="V1198" s="599">
        <f t="shared" si="204"/>
        <v>0</v>
      </c>
      <c r="W1198" s="599">
        <f t="shared" si="205"/>
        <v>0</v>
      </c>
      <c r="X1198" s="599">
        <f t="shared" si="206"/>
        <v>0</v>
      </c>
      <c r="Y1198" s="599">
        <f t="shared" si="207"/>
        <v>0</v>
      </c>
      <c r="Z1198" s="599">
        <f t="shared" si="208"/>
        <v>0</v>
      </c>
    </row>
    <row r="1199" spans="1:26">
      <c r="A1199" s="752" t="str">
        <f t="shared" si="209"/>
        <v/>
      </c>
      <c r="K1199" s="755">
        <f t="shared" si="199"/>
        <v>0</v>
      </c>
      <c r="Q1199" s="714">
        <f t="shared" si="200"/>
        <v>0</v>
      </c>
      <c r="S1199" s="599">
        <f t="shared" si="201"/>
        <v>0</v>
      </c>
      <c r="T1199" s="599">
        <f t="shared" si="202"/>
        <v>0</v>
      </c>
      <c r="U1199" s="599">
        <f t="shared" si="203"/>
        <v>0</v>
      </c>
      <c r="V1199" s="599">
        <f t="shared" si="204"/>
        <v>0</v>
      </c>
      <c r="W1199" s="599">
        <f t="shared" si="205"/>
        <v>0</v>
      </c>
      <c r="X1199" s="599">
        <f t="shared" si="206"/>
        <v>0</v>
      </c>
      <c r="Y1199" s="599">
        <f t="shared" si="207"/>
        <v>0</v>
      </c>
      <c r="Z1199" s="599">
        <f t="shared" si="208"/>
        <v>0</v>
      </c>
    </row>
    <row r="1200" spans="1:26">
      <c r="A1200" s="752" t="str">
        <f t="shared" si="209"/>
        <v/>
      </c>
      <c r="K1200" s="755">
        <f t="shared" si="199"/>
        <v>0</v>
      </c>
      <c r="Q1200" s="714">
        <f t="shared" si="200"/>
        <v>0</v>
      </c>
      <c r="S1200" s="599">
        <f t="shared" si="201"/>
        <v>0</v>
      </c>
      <c r="T1200" s="599">
        <f t="shared" si="202"/>
        <v>0</v>
      </c>
      <c r="U1200" s="599">
        <f t="shared" si="203"/>
        <v>0</v>
      </c>
      <c r="V1200" s="599">
        <f t="shared" si="204"/>
        <v>0</v>
      </c>
      <c r="W1200" s="599">
        <f t="shared" si="205"/>
        <v>0</v>
      </c>
      <c r="X1200" s="599">
        <f t="shared" si="206"/>
        <v>0</v>
      </c>
      <c r="Y1200" s="599">
        <f t="shared" si="207"/>
        <v>0</v>
      </c>
      <c r="Z1200" s="599">
        <f t="shared" si="208"/>
        <v>0</v>
      </c>
    </row>
    <row r="1201" spans="1:26">
      <c r="A1201" s="752" t="str">
        <f t="shared" si="209"/>
        <v/>
      </c>
      <c r="K1201" s="755">
        <f t="shared" si="199"/>
        <v>0</v>
      </c>
      <c r="Q1201" s="714">
        <f t="shared" si="200"/>
        <v>0</v>
      </c>
      <c r="S1201" s="599">
        <f t="shared" si="201"/>
        <v>0</v>
      </c>
      <c r="T1201" s="599">
        <f t="shared" si="202"/>
        <v>0</v>
      </c>
      <c r="U1201" s="599">
        <f t="shared" si="203"/>
        <v>0</v>
      </c>
      <c r="V1201" s="599">
        <f t="shared" si="204"/>
        <v>0</v>
      </c>
      <c r="W1201" s="599">
        <f t="shared" si="205"/>
        <v>0</v>
      </c>
      <c r="X1201" s="599">
        <f t="shared" si="206"/>
        <v>0</v>
      </c>
      <c r="Y1201" s="599">
        <f t="shared" si="207"/>
        <v>0</v>
      </c>
      <c r="Z1201" s="599">
        <f t="shared" si="208"/>
        <v>0</v>
      </c>
    </row>
    <row r="1202" spans="1:26">
      <c r="A1202" s="752" t="str">
        <f t="shared" si="209"/>
        <v/>
      </c>
      <c r="K1202" s="755">
        <f t="shared" si="199"/>
        <v>0</v>
      </c>
      <c r="Q1202" s="714">
        <f t="shared" si="200"/>
        <v>0</v>
      </c>
      <c r="S1202" s="599">
        <f t="shared" si="201"/>
        <v>0</v>
      </c>
      <c r="T1202" s="599">
        <f t="shared" si="202"/>
        <v>0</v>
      </c>
      <c r="U1202" s="599">
        <f t="shared" si="203"/>
        <v>0</v>
      </c>
      <c r="V1202" s="599">
        <f t="shared" si="204"/>
        <v>0</v>
      </c>
      <c r="W1202" s="599">
        <f t="shared" si="205"/>
        <v>0</v>
      </c>
      <c r="X1202" s="599">
        <f t="shared" si="206"/>
        <v>0</v>
      </c>
      <c r="Y1202" s="599">
        <f t="shared" si="207"/>
        <v>0</v>
      </c>
      <c r="Z1202" s="599">
        <f t="shared" si="208"/>
        <v>0</v>
      </c>
    </row>
    <row r="1203" spans="1:26">
      <c r="A1203" s="752" t="str">
        <f t="shared" si="209"/>
        <v/>
      </c>
      <c r="K1203" s="755">
        <f t="shared" si="199"/>
        <v>0</v>
      </c>
      <c r="Q1203" s="714">
        <f t="shared" si="200"/>
        <v>0</v>
      </c>
      <c r="S1203" s="599">
        <f t="shared" si="201"/>
        <v>0</v>
      </c>
      <c r="T1203" s="599">
        <f t="shared" si="202"/>
        <v>0</v>
      </c>
      <c r="U1203" s="599">
        <f t="shared" si="203"/>
        <v>0</v>
      </c>
      <c r="V1203" s="599">
        <f t="shared" si="204"/>
        <v>0</v>
      </c>
      <c r="W1203" s="599">
        <f t="shared" si="205"/>
        <v>0</v>
      </c>
      <c r="X1203" s="599">
        <f t="shared" si="206"/>
        <v>0</v>
      </c>
      <c r="Y1203" s="599">
        <f t="shared" si="207"/>
        <v>0</v>
      </c>
      <c r="Z1203" s="599">
        <f t="shared" si="208"/>
        <v>0</v>
      </c>
    </row>
    <row r="1204" spans="1:26">
      <c r="A1204" s="752" t="str">
        <f t="shared" si="209"/>
        <v/>
      </c>
      <c r="K1204" s="755">
        <f t="shared" si="199"/>
        <v>0</v>
      </c>
      <c r="Q1204" s="714">
        <f t="shared" si="200"/>
        <v>0</v>
      </c>
      <c r="S1204" s="599">
        <f t="shared" si="201"/>
        <v>0</v>
      </c>
      <c r="T1204" s="599">
        <f t="shared" si="202"/>
        <v>0</v>
      </c>
      <c r="U1204" s="599">
        <f t="shared" si="203"/>
        <v>0</v>
      </c>
      <c r="V1204" s="599">
        <f t="shared" si="204"/>
        <v>0</v>
      </c>
      <c r="W1204" s="599">
        <f t="shared" si="205"/>
        <v>0</v>
      </c>
      <c r="X1204" s="599">
        <f t="shared" si="206"/>
        <v>0</v>
      </c>
      <c r="Y1204" s="599">
        <f t="shared" si="207"/>
        <v>0</v>
      </c>
      <c r="Z1204" s="599">
        <f t="shared" si="208"/>
        <v>0</v>
      </c>
    </row>
    <row r="1205" spans="1:26">
      <c r="A1205" s="752" t="str">
        <f t="shared" si="209"/>
        <v/>
      </c>
      <c r="K1205" s="755">
        <f t="shared" si="199"/>
        <v>0</v>
      </c>
      <c r="Q1205" s="714">
        <f t="shared" si="200"/>
        <v>0</v>
      </c>
      <c r="S1205" s="599">
        <f t="shared" si="201"/>
        <v>0</v>
      </c>
      <c r="T1205" s="599">
        <f t="shared" si="202"/>
        <v>0</v>
      </c>
      <c r="U1205" s="599">
        <f t="shared" si="203"/>
        <v>0</v>
      </c>
      <c r="V1205" s="599">
        <f t="shared" si="204"/>
        <v>0</v>
      </c>
      <c r="W1205" s="599">
        <f t="shared" si="205"/>
        <v>0</v>
      </c>
      <c r="X1205" s="599">
        <f t="shared" si="206"/>
        <v>0</v>
      </c>
      <c r="Y1205" s="599">
        <f t="shared" si="207"/>
        <v>0</v>
      </c>
      <c r="Z1205" s="599">
        <f t="shared" si="208"/>
        <v>0</v>
      </c>
    </row>
    <row r="1206" spans="1:26">
      <c r="A1206" s="752" t="str">
        <f t="shared" si="209"/>
        <v/>
      </c>
      <c r="K1206" s="755">
        <f t="shared" si="199"/>
        <v>0</v>
      </c>
      <c r="Q1206" s="714">
        <f t="shared" si="200"/>
        <v>0</v>
      </c>
      <c r="S1206" s="599">
        <f t="shared" si="201"/>
        <v>0</v>
      </c>
      <c r="T1206" s="599">
        <f t="shared" si="202"/>
        <v>0</v>
      </c>
      <c r="U1206" s="599">
        <f t="shared" si="203"/>
        <v>0</v>
      </c>
      <c r="V1206" s="599">
        <f t="shared" si="204"/>
        <v>0</v>
      </c>
      <c r="W1206" s="599">
        <f t="shared" si="205"/>
        <v>0</v>
      </c>
      <c r="X1206" s="599">
        <f t="shared" si="206"/>
        <v>0</v>
      </c>
      <c r="Y1206" s="599">
        <f t="shared" si="207"/>
        <v>0</v>
      </c>
      <c r="Z1206" s="599">
        <f t="shared" si="208"/>
        <v>0</v>
      </c>
    </row>
    <row r="1207" spans="1:26">
      <c r="A1207" s="752" t="str">
        <f t="shared" si="209"/>
        <v/>
      </c>
      <c r="K1207" s="755">
        <f t="shared" si="199"/>
        <v>0</v>
      </c>
      <c r="Q1207" s="714">
        <f t="shared" si="200"/>
        <v>0</v>
      </c>
      <c r="S1207" s="599">
        <f t="shared" si="201"/>
        <v>0</v>
      </c>
      <c r="T1207" s="599">
        <f t="shared" si="202"/>
        <v>0</v>
      </c>
      <c r="U1207" s="599">
        <f t="shared" si="203"/>
        <v>0</v>
      </c>
      <c r="V1207" s="599">
        <f t="shared" si="204"/>
        <v>0</v>
      </c>
      <c r="W1207" s="599">
        <f t="shared" si="205"/>
        <v>0</v>
      </c>
      <c r="X1207" s="599">
        <f t="shared" si="206"/>
        <v>0</v>
      </c>
      <c r="Y1207" s="599">
        <f t="shared" si="207"/>
        <v>0</v>
      </c>
      <c r="Z1207" s="599">
        <f t="shared" si="208"/>
        <v>0</v>
      </c>
    </row>
    <row r="1208" spans="1:26">
      <c r="A1208" s="752" t="str">
        <f t="shared" si="209"/>
        <v/>
      </c>
      <c r="K1208" s="755">
        <f t="shared" si="199"/>
        <v>0</v>
      </c>
      <c r="Q1208" s="714">
        <f t="shared" si="200"/>
        <v>0</v>
      </c>
      <c r="S1208" s="599">
        <f t="shared" si="201"/>
        <v>0</v>
      </c>
      <c r="T1208" s="599">
        <f t="shared" si="202"/>
        <v>0</v>
      </c>
      <c r="U1208" s="599">
        <f t="shared" si="203"/>
        <v>0</v>
      </c>
      <c r="V1208" s="599">
        <f t="shared" si="204"/>
        <v>0</v>
      </c>
      <c r="W1208" s="599">
        <f t="shared" si="205"/>
        <v>0</v>
      </c>
      <c r="X1208" s="599">
        <f t="shared" si="206"/>
        <v>0</v>
      </c>
      <c r="Y1208" s="599">
        <f t="shared" si="207"/>
        <v>0</v>
      </c>
      <c r="Z1208" s="599">
        <f t="shared" si="208"/>
        <v>0</v>
      </c>
    </row>
    <row r="1209" spans="1:26">
      <c r="A1209" s="752" t="str">
        <f t="shared" si="209"/>
        <v/>
      </c>
      <c r="K1209" s="755">
        <f t="shared" si="199"/>
        <v>0</v>
      </c>
      <c r="Q1209" s="714">
        <f t="shared" si="200"/>
        <v>0</v>
      </c>
      <c r="S1209" s="599">
        <f t="shared" si="201"/>
        <v>0</v>
      </c>
      <c r="T1209" s="599">
        <f t="shared" si="202"/>
        <v>0</v>
      </c>
      <c r="U1209" s="599">
        <f t="shared" si="203"/>
        <v>0</v>
      </c>
      <c r="V1209" s="599">
        <f t="shared" si="204"/>
        <v>0</v>
      </c>
      <c r="W1209" s="599">
        <f t="shared" si="205"/>
        <v>0</v>
      </c>
      <c r="X1209" s="599">
        <f t="shared" si="206"/>
        <v>0</v>
      </c>
      <c r="Y1209" s="599">
        <f t="shared" si="207"/>
        <v>0</v>
      </c>
      <c r="Z1209" s="599">
        <f t="shared" si="208"/>
        <v>0</v>
      </c>
    </row>
    <row r="1210" spans="1:26">
      <c r="A1210" s="752" t="str">
        <f t="shared" si="209"/>
        <v/>
      </c>
      <c r="K1210" s="755">
        <f t="shared" si="199"/>
        <v>0</v>
      </c>
      <c r="Q1210" s="714">
        <f t="shared" si="200"/>
        <v>0</v>
      </c>
      <c r="S1210" s="599">
        <f t="shared" si="201"/>
        <v>0</v>
      </c>
      <c r="T1210" s="599">
        <f t="shared" si="202"/>
        <v>0</v>
      </c>
      <c r="U1210" s="599">
        <f t="shared" si="203"/>
        <v>0</v>
      </c>
      <c r="V1210" s="599">
        <f t="shared" si="204"/>
        <v>0</v>
      </c>
      <c r="W1210" s="599">
        <f t="shared" si="205"/>
        <v>0</v>
      </c>
      <c r="X1210" s="599">
        <f t="shared" si="206"/>
        <v>0</v>
      </c>
      <c r="Y1210" s="599">
        <f t="shared" si="207"/>
        <v>0</v>
      </c>
      <c r="Z1210" s="599">
        <f t="shared" si="208"/>
        <v>0</v>
      </c>
    </row>
    <row r="1211" spans="1:26">
      <c r="A1211" s="752" t="str">
        <f t="shared" si="209"/>
        <v/>
      </c>
      <c r="K1211" s="755">
        <f t="shared" si="199"/>
        <v>0</v>
      </c>
      <c r="Q1211" s="714">
        <f t="shared" si="200"/>
        <v>0</v>
      </c>
      <c r="S1211" s="599">
        <f t="shared" si="201"/>
        <v>0</v>
      </c>
      <c r="T1211" s="599">
        <f t="shared" si="202"/>
        <v>0</v>
      </c>
      <c r="U1211" s="599">
        <f t="shared" si="203"/>
        <v>0</v>
      </c>
      <c r="V1211" s="599">
        <f t="shared" si="204"/>
        <v>0</v>
      </c>
      <c r="W1211" s="599">
        <f t="shared" si="205"/>
        <v>0</v>
      </c>
      <c r="X1211" s="599">
        <f t="shared" si="206"/>
        <v>0</v>
      </c>
      <c r="Y1211" s="599">
        <f t="shared" si="207"/>
        <v>0</v>
      </c>
      <c r="Z1211" s="599">
        <f t="shared" si="208"/>
        <v>0</v>
      </c>
    </row>
    <row r="1212" spans="1:26">
      <c r="A1212" s="752" t="str">
        <f t="shared" si="209"/>
        <v/>
      </c>
      <c r="K1212" s="755">
        <f t="shared" si="199"/>
        <v>0</v>
      </c>
      <c r="Q1212" s="714">
        <f t="shared" si="200"/>
        <v>0</v>
      </c>
      <c r="S1212" s="599">
        <f t="shared" si="201"/>
        <v>0</v>
      </c>
      <c r="T1212" s="599">
        <f t="shared" si="202"/>
        <v>0</v>
      </c>
      <c r="U1212" s="599">
        <f t="shared" si="203"/>
        <v>0</v>
      </c>
      <c r="V1212" s="599">
        <f t="shared" si="204"/>
        <v>0</v>
      </c>
      <c r="W1212" s="599">
        <f t="shared" si="205"/>
        <v>0</v>
      </c>
      <c r="X1212" s="599">
        <f t="shared" si="206"/>
        <v>0</v>
      </c>
      <c r="Y1212" s="599">
        <f t="shared" si="207"/>
        <v>0</v>
      </c>
      <c r="Z1212" s="599">
        <f t="shared" si="208"/>
        <v>0</v>
      </c>
    </row>
    <row r="1213" spans="1:26">
      <c r="A1213" s="752" t="str">
        <f t="shared" si="209"/>
        <v/>
      </c>
      <c r="K1213" s="755">
        <f t="shared" si="199"/>
        <v>0</v>
      </c>
      <c r="Q1213" s="714">
        <f t="shared" si="200"/>
        <v>0</v>
      </c>
      <c r="S1213" s="599">
        <f t="shared" si="201"/>
        <v>0</v>
      </c>
      <c r="T1213" s="599">
        <f t="shared" si="202"/>
        <v>0</v>
      </c>
      <c r="U1213" s="599">
        <f t="shared" si="203"/>
        <v>0</v>
      </c>
      <c r="V1213" s="599">
        <f t="shared" si="204"/>
        <v>0</v>
      </c>
      <c r="W1213" s="599">
        <f t="shared" si="205"/>
        <v>0</v>
      </c>
      <c r="X1213" s="599">
        <f t="shared" si="206"/>
        <v>0</v>
      </c>
      <c r="Y1213" s="599">
        <f t="shared" si="207"/>
        <v>0</v>
      </c>
      <c r="Z1213" s="599">
        <f t="shared" si="208"/>
        <v>0</v>
      </c>
    </row>
    <row r="1214" spans="1:26">
      <c r="A1214" s="752" t="str">
        <f t="shared" si="209"/>
        <v/>
      </c>
      <c r="K1214" s="755">
        <f t="shared" si="199"/>
        <v>0</v>
      </c>
      <c r="Q1214" s="714">
        <f t="shared" si="200"/>
        <v>0</v>
      </c>
      <c r="S1214" s="599">
        <f t="shared" si="201"/>
        <v>0</v>
      </c>
      <c r="T1214" s="599">
        <f t="shared" si="202"/>
        <v>0</v>
      </c>
      <c r="U1214" s="599">
        <f t="shared" si="203"/>
        <v>0</v>
      </c>
      <c r="V1214" s="599">
        <f t="shared" si="204"/>
        <v>0</v>
      </c>
      <c r="W1214" s="599">
        <f t="shared" si="205"/>
        <v>0</v>
      </c>
      <c r="X1214" s="599">
        <f t="shared" si="206"/>
        <v>0</v>
      </c>
      <c r="Y1214" s="599">
        <f t="shared" si="207"/>
        <v>0</v>
      </c>
      <c r="Z1214" s="599">
        <f t="shared" si="208"/>
        <v>0</v>
      </c>
    </row>
    <row r="1215" spans="1:26">
      <c r="A1215" s="752" t="str">
        <f t="shared" si="209"/>
        <v/>
      </c>
      <c r="K1215" s="755">
        <f t="shared" si="199"/>
        <v>0</v>
      </c>
      <c r="Q1215" s="714">
        <f t="shared" si="200"/>
        <v>0</v>
      </c>
      <c r="S1215" s="599">
        <f t="shared" si="201"/>
        <v>0</v>
      </c>
      <c r="T1215" s="599">
        <f t="shared" si="202"/>
        <v>0</v>
      </c>
      <c r="U1215" s="599">
        <f t="shared" si="203"/>
        <v>0</v>
      </c>
      <c r="V1215" s="599">
        <f t="shared" si="204"/>
        <v>0</v>
      </c>
      <c r="W1215" s="599">
        <f t="shared" si="205"/>
        <v>0</v>
      </c>
      <c r="X1215" s="599">
        <f t="shared" si="206"/>
        <v>0</v>
      </c>
      <c r="Y1215" s="599">
        <f t="shared" si="207"/>
        <v>0</v>
      </c>
      <c r="Z1215" s="599">
        <f t="shared" si="208"/>
        <v>0</v>
      </c>
    </row>
    <row r="1216" spans="1:26">
      <c r="A1216" s="752" t="str">
        <f t="shared" si="209"/>
        <v/>
      </c>
      <c r="K1216" s="755">
        <f t="shared" si="199"/>
        <v>0</v>
      </c>
      <c r="Q1216" s="714">
        <f t="shared" si="200"/>
        <v>0</v>
      </c>
      <c r="S1216" s="599">
        <f t="shared" si="201"/>
        <v>0</v>
      </c>
      <c r="T1216" s="599">
        <f t="shared" si="202"/>
        <v>0</v>
      </c>
      <c r="U1216" s="599">
        <f t="shared" si="203"/>
        <v>0</v>
      </c>
      <c r="V1216" s="599">
        <f t="shared" si="204"/>
        <v>0</v>
      </c>
      <c r="W1216" s="599">
        <f t="shared" si="205"/>
        <v>0</v>
      </c>
      <c r="X1216" s="599">
        <f t="shared" si="206"/>
        <v>0</v>
      </c>
      <c r="Y1216" s="599">
        <f t="shared" si="207"/>
        <v>0</v>
      </c>
      <c r="Z1216" s="599">
        <f t="shared" si="208"/>
        <v>0</v>
      </c>
    </row>
    <row r="1217" spans="1:26">
      <c r="A1217" s="752" t="str">
        <f t="shared" si="209"/>
        <v/>
      </c>
      <c r="K1217" s="755">
        <f t="shared" si="199"/>
        <v>0</v>
      </c>
      <c r="Q1217" s="714">
        <f t="shared" si="200"/>
        <v>0</v>
      </c>
      <c r="S1217" s="599">
        <f t="shared" si="201"/>
        <v>0</v>
      </c>
      <c r="T1217" s="599">
        <f t="shared" si="202"/>
        <v>0</v>
      </c>
      <c r="U1217" s="599">
        <f t="shared" si="203"/>
        <v>0</v>
      </c>
      <c r="V1217" s="599">
        <f t="shared" si="204"/>
        <v>0</v>
      </c>
      <c r="W1217" s="599">
        <f t="shared" si="205"/>
        <v>0</v>
      </c>
      <c r="X1217" s="599">
        <f t="shared" si="206"/>
        <v>0</v>
      </c>
      <c r="Y1217" s="599">
        <f t="shared" si="207"/>
        <v>0</v>
      </c>
      <c r="Z1217" s="599">
        <f t="shared" si="208"/>
        <v>0</v>
      </c>
    </row>
    <row r="1218" spans="1:26">
      <c r="A1218" s="752" t="str">
        <f t="shared" si="209"/>
        <v/>
      </c>
      <c r="K1218" s="755">
        <f t="shared" si="199"/>
        <v>0</v>
      </c>
      <c r="Q1218" s="714">
        <f t="shared" si="200"/>
        <v>0</v>
      </c>
      <c r="S1218" s="599">
        <f t="shared" si="201"/>
        <v>0</v>
      </c>
      <c r="T1218" s="599">
        <f t="shared" si="202"/>
        <v>0</v>
      </c>
      <c r="U1218" s="599">
        <f t="shared" si="203"/>
        <v>0</v>
      </c>
      <c r="V1218" s="599">
        <f t="shared" si="204"/>
        <v>0</v>
      </c>
      <c r="W1218" s="599">
        <f t="shared" si="205"/>
        <v>0</v>
      </c>
      <c r="X1218" s="599">
        <f t="shared" si="206"/>
        <v>0</v>
      </c>
      <c r="Y1218" s="599">
        <f t="shared" si="207"/>
        <v>0</v>
      </c>
      <c r="Z1218" s="599">
        <f t="shared" si="208"/>
        <v>0</v>
      </c>
    </row>
    <row r="1219" spans="1:26">
      <c r="A1219" s="752" t="str">
        <f t="shared" si="209"/>
        <v/>
      </c>
      <c r="K1219" s="755">
        <f t="shared" si="199"/>
        <v>0</v>
      </c>
      <c r="Q1219" s="714">
        <f t="shared" si="200"/>
        <v>0</v>
      </c>
      <c r="S1219" s="599">
        <f t="shared" si="201"/>
        <v>0</v>
      </c>
      <c r="T1219" s="599">
        <f t="shared" si="202"/>
        <v>0</v>
      </c>
      <c r="U1219" s="599">
        <f t="shared" si="203"/>
        <v>0</v>
      </c>
      <c r="V1219" s="599">
        <f t="shared" si="204"/>
        <v>0</v>
      </c>
      <c r="W1219" s="599">
        <f t="shared" si="205"/>
        <v>0</v>
      </c>
      <c r="X1219" s="599">
        <f t="shared" si="206"/>
        <v>0</v>
      </c>
      <c r="Y1219" s="599">
        <f t="shared" si="207"/>
        <v>0</v>
      </c>
      <c r="Z1219" s="599">
        <f t="shared" si="208"/>
        <v>0</v>
      </c>
    </row>
    <row r="1220" spans="1:26">
      <c r="A1220" s="752" t="str">
        <f t="shared" si="209"/>
        <v/>
      </c>
      <c r="K1220" s="755">
        <f t="shared" si="199"/>
        <v>0</v>
      </c>
      <c r="Q1220" s="714">
        <f t="shared" si="200"/>
        <v>0</v>
      </c>
      <c r="S1220" s="599">
        <f t="shared" si="201"/>
        <v>0</v>
      </c>
      <c r="T1220" s="599">
        <f t="shared" si="202"/>
        <v>0</v>
      </c>
      <c r="U1220" s="599">
        <f t="shared" si="203"/>
        <v>0</v>
      </c>
      <c r="V1220" s="599">
        <f t="shared" si="204"/>
        <v>0</v>
      </c>
      <c r="W1220" s="599">
        <f t="shared" si="205"/>
        <v>0</v>
      </c>
      <c r="X1220" s="599">
        <f t="shared" si="206"/>
        <v>0</v>
      </c>
      <c r="Y1220" s="599">
        <f t="shared" si="207"/>
        <v>0</v>
      </c>
      <c r="Z1220" s="599">
        <f t="shared" si="208"/>
        <v>0</v>
      </c>
    </row>
    <row r="1221" spans="1:26">
      <c r="A1221" s="752" t="str">
        <f t="shared" si="209"/>
        <v/>
      </c>
      <c r="K1221" s="755">
        <f t="shared" si="199"/>
        <v>0</v>
      </c>
      <c r="Q1221" s="714">
        <f t="shared" si="200"/>
        <v>0</v>
      </c>
      <c r="S1221" s="599">
        <f t="shared" si="201"/>
        <v>0</v>
      </c>
      <c r="T1221" s="599">
        <f t="shared" si="202"/>
        <v>0</v>
      </c>
      <c r="U1221" s="599">
        <f t="shared" si="203"/>
        <v>0</v>
      </c>
      <c r="V1221" s="599">
        <f t="shared" si="204"/>
        <v>0</v>
      </c>
      <c r="W1221" s="599">
        <f t="shared" si="205"/>
        <v>0</v>
      </c>
      <c r="X1221" s="599">
        <f t="shared" si="206"/>
        <v>0</v>
      </c>
      <c r="Y1221" s="599">
        <f t="shared" si="207"/>
        <v>0</v>
      </c>
      <c r="Z1221" s="599">
        <f t="shared" si="208"/>
        <v>0</v>
      </c>
    </row>
    <row r="1222" spans="1:26">
      <c r="A1222" s="752" t="str">
        <f t="shared" si="209"/>
        <v/>
      </c>
      <c r="K1222" s="755">
        <f t="shared" si="199"/>
        <v>0</v>
      </c>
      <c r="Q1222" s="714">
        <f t="shared" si="200"/>
        <v>0</v>
      </c>
      <c r="S1222" s="599">
        <f t="shared" si="201"/>
        <v>0</v>
      </c>
      <c r="T1222" s="599">
        <f t="shared" si="202"/>
        <v>0</v>
      </c>
      <c r="U1222" s="599">
        <f t="shared" si="203"/>
        <v>0</v>
      </c>
      <c r="V1222" s="599">
        <f t="shared" si="204"/>
        <v>0</v>
      </c>
      <c r="W1222" s="599">
        <f t="shared" si="205"/>
        <v>0</v>
      </c>
      <c r="X1222" s="599">
        <f t="shared" si="206"/>
        <v>0</v>
      </c>
      <c r="Y1222" s="599">
        <f t="shared" si="207"/>
        <v>0</v>
      </c>
      <c r="Z1222" s="599">
        <f t="shared" si="208"/>
        <v>0</v>
      </c>
    </row>
    <row r="1223" spans="1:26">
      <c r="A1223" s="752" t="str">
        <f t="shared" si="209"/>
        <v/>
      </c>
      <c r="K1223" s="755">
        <f t="shared" si="199"/>
        <v>0</v>
      </c>
      <c r="Q1223" s="714">
        <f t="shared" si="200"/>
        <v>0</v>
      </c>
      <c r="S1223" s="599">
        <f t="shared" si="201"/>
        <v>0</v>
      </c>
      <c r="T1223" s="599">
        <f t="shared" si="202"/>
        <v>0</v>
      </c>
      <c r="U1223" s="599">
        <f t="shared" si="203"/>
        <v>0</v>
      </c>
      <c r="V1223" s="599">
        <f t="shared" si="204"/>
        <v>0</v>
      </c>
      <c r="W1223" s="599">
        <f t="shared" si="205"/>
        <v>0</v>
      </c>
      <c r="X1223" s="599">
        <f t="shared" si="206"/>
        <v>0</v>
      </c>
      <c r="Y1223" s="599">
        <f t="shared" si="207"/>
        <v>0</v>
      </c>
      <c r="Z1223" s="599">
        <f t="shared" si="208"/>
        <v>0</v>
      </c>
    </row>
    <row r="1224" spans="1:26">
      <c r="A1224" s="752" t="str">
        <f t="shared" si="209"/>
        <v/>
      </c>
      <c r="K1224" s="755">
        <f t="shared" si="199"/>
        <v>0</v>
      </c>
      <c r="Q1224" s="714">
        <f t="shared" si="200"/>
        <v>0</v>
      </c>
      <c r="S1224" s="599">
        <f t="shared" si="201"/>
        <v>0</v>
      </c>
      <c r="T1224" s="599">
        <f t="shared" si="202"/>
        <v>0</v>
      </c>
      <c r="U1224" s="599">
        <f t="shared" si="203"/>
        <v>0</v>
      </c>
      <c r="V1224" s="599">
        <f t="shared" si="204"/>
        <v>0</v>
      </c>
      <c r="W1224" s="599">
        <f t="shared" si="205"/>
        <v>0</v>
      </c>
      <c r="X1224" s="599">
        <f t="shared" si="206"/>
        <v>0</v>
      </c>
      <c r="Y1224" s="599">
        <f t="shared" si="207"/>
        <v>0</v>
      </c>
      <c r="Z1224" s="599">
        <f t="shared" si="208"/>
        <v>0</v>
      </c>
    </row>
    <row r="1225" spans="1:26">
      <c r="A1225" s="752" t="str">
        <f t="shared" si="209"/>
        <v/>
      </c>
      <c r="K1225" s="755">
        <f t="shared" si="199"/>
        <v>0</v>
      </c>
      <c r="Q1225" s="714">
        <f t="shared" si="200"/>
        <v>0</v>
      </c>
      <c r="S1225" s="599">
        <f t="shared" si="201"/>
        <v>0</v>
      </c>
      <c r="T1225" s="599">
        <f t="shared" si="202"/>
        <v>0</v>
      </c>
      <c r="U1225" s="599">
        <f t="shared" si="203"/>
        <v>0</v>
      </c>
      <c r="V1225" s="599">
        <f t="shared" si="204"/>
        <v>0</v>
      </c>
      <c r="W1225" s="599">
        <f t="shared" si="205"/>
        <v>0</v>
      </c>
      <c r="X1225" s="599">
        <f t="shared" si="206"/>
        <v>0</v>
      </c>
      <c r="Y1225" s="599">
        <f t="shared" si="207"/>
        <v>0</v>
      </c>
      <c r="Z1225" s="599">
        <f t="shared" si="208"/>
        <v>0</v>
      </c>
    </row>
    <row r="1226" spans="1:26">
      <c r="A1226" s="752" t="str">
        <f t="shared" si="209"/>
        <v/>
      </c>
      <c r="K1226" s="755">
        <f t="shared" si="199"/>
        <v>0</v>
      </c>
      <c r="Q1226" s="714">
        <f t="shared" si="200"/>
        <v>0</v>
      </c>
      <c r="S1226" s="599">
        <f t="shared" si="201"/>
        <v>0</v>
      </c>
      <c r="T1226" s="599">
        <f t="shared" si="202"/>
        <v>0</v>
      </c>
      <c r="U1226" s="599">
        <f t="shared" si="203"/>
        <v>0</v>
      </c>
      <c r="V1226" s="599">
        <f t="shared" si="204"/>
        <v>0</v>
      </c>
      <c r="W1226" s="599">
        <f t="shared" si="205"/>
        <v>0</v>
      </c>
      <c r="X1226" s="599">
        <f t="shared" si="206"/>
        <v>0</v>
      </c>
      <c r="Y1226" s="599">
        <f t="shared" si="207"/>
        <v>0</v>
      </c>
      <c r="Z1226" s="599">
        <f t="shared" si="208"/>
        <v>0</v>
      </c>
    </row>
    <row r="1227" spans="1:26">
      <c r="A1227" s="752" t="str">
        <f t="shared" si="209"/>
        <v/>
      </c>
      <c r="K1227" s="755">
        <f t="shared" si="199"/>
        <v>0</v>
      </c>
      <c r="Q1227" s="714">
        <f t="shared" si="200"/>
        <v>0</v>
      </c>
      <c r="S1227" s="599">
        <f t="shared" si="201"/>
        <v>0</v>
      </c>
      <c r="T1227" s="599">
        <f t="shared" si="202"/>
        <v>0</v>
      </c>
      <c r="U1227" s="599">
        <f t="shared" si="203"/>
        <v>0</v>
      </c>
      <c r="V1227" s="599">
        <f t="shared" si="204"/>
        <v>0</v>
      </c>
      <c r="W1227" s="599">
        <f t="shared" si="205"/>
        <v>0</v>
      </c>
      <c r="X1227" s="599">
        <f t="shared" si="206"/>
        <v>0</v>
      </c>
      <c r="Y1227" s="599">
        <f t="shared" si="207"/>
        <v>0</v>
      </c>
      <c r="Z1227" s="599">
        <f t="shared" si="208"/>
        <v>0</v>
      </c>
    </row>
    <row r="1228" spans="1:26">
      <c r="A1228" s="752" t="str">
        <f t="shared" si="209"/>
        <v/>
      </c>
      <c r="K1228" s="755">
        <f t="shared" si="199"/>
        <v>0</v>
      </c>
      <c r="Q1228" s="714">
        <f t="shared" si="200"/>
        <v>0</v>
      </c>
      <c r="S1228" s="599">
        <f t="shared" si="201"/>
        <v>0</v>
      </c>
      <c r="T1228" s="599">
        <f t="shared" si="202"/>
        <v>0</v>
      </c>
      <c r="U1228" s="599">
        <f t="shared" si="203"/>
        <v>0</v>
      </c>
      <c r="V1228" s="599">
        <f t="shared" si="204"/>
        <v>0</v>
      </c>
      <c r="W1228" s="599">
        <f t="shared" si="205"/>
        <v>0</v>
      </c>
      <c r="X1228" s="599">
        <f t="shared" si="206"/>
        <v>0</v>
      </c>
      <c r="Y1228" s="599">
        <f t="shared" si="207"/>
        <v>0</v>
      </c>
      <c r="Z1228" s="599">
        <f t="shared" si="208"/>
        <v>0</v>
      </c>
    </row>
    <row r="1229" spans="1:26">
      <c r="A1229" s="752" t="str">
        <f t="shared" si="209"/>
        <v/>
      </c>
      <c r="K1229" s="755">
        <f t="shared" ref="K1229:K1292" si="210">I1229-J1229</f>
        <v>0</v>
      </c>
      <c r="Q1229" s="714">
        <f t="shared" ref="Q1229:Q1292" si="211">IF(G1229-(I1229+L1229+M1229+N1229)&lt;&gt;0,"ERROR",(G1229-(I1229+L1229+M1229+N1229)))</f>
        <v>0</v>
      </c>
      <c r="S1229" s="599">
        <f t="shared" ref="S1229:S1292" si="212">$F1229*G1229</f>
        <v>0</v>
      </c>
      <c r="T1229" s="599">
        <f t="shared" ref="T1229:T1292" si="213">$F1229*H1229</f>
        <v>0</v>
      </c>
      <c r="U1229" s="599">
        <f t="shared" ref="U1229:U1292" si="214">$F1229*I1229</f>
        <v>0</v>
      </c>
      <c r="V1229" s="599">
        <f t="shared" ref="V1229:V1292" si="215">$F1229*J1229</f>
        <v>0</v>
      </c>
      <c r="W1229" s="599">
        <f t="shared" ref="W1229:W1292" si="216">$F1229*K1229</f>
        <v>0</v>
      </c>
      <c r="X1229" s="599">
        <f t="shared" ref="X1229:X1292" si="217">$F1229*L1229</f>
        <v>0</v>
      </c>
      <c r="Y1229" s="599">
        <f t="shared" ref="Y1229:Y1292" si="218">$F1229*M1229</f>
        <v>0</v>
      </c>
      <c r="Z1229" s="599">
        <f t="shared" ref="Z1229:Z1292" si="219">$F1229*N1229</f>
        <v>0</v>
      </c>
    </row>
    <row r="1230" spans="1:26">
      <c r="A1230" s="752" t="str">
        <f t="shared" ref="A1230:A1293" si="220">IF(B1230&lt;&gt;"",A1229+1,"")</f>
        <v/>
      </c>
      <c r="K1230" s="755">
        <f t="shared" si="210"/>
        <v>0</v>
      </c>
      <c r="Q1230" s="714">
        <f t="shared" si="211"/>
        <v>0</v>
      </c>
      <c r="S1230" s="599">
        <f t="shared" si="212"/>
        <v>0</v>
      </c>
      <c r="T1230" s="599">
        <f t="shared" si="213"/>
        <v>0</v>
      </c>
      <c r="U1230" s="599">
        <f t="shared" si="214"/>
        <v>0</v>
      </c>
      <c r="V1230" s="599">
        <f t="shared" si="215"/>
        <v>0</v>
      </c>
      <c r="W1230" s="599">
        <f t="shared" si="216"/>
        <v>0</v>
      </c>
      <c r="X1230" s="599">
        <f t="shared" si="217"/>
        <v>0</v>
      </c>
      <c r="Y1230" s="599">
        <f t="shared" si="218"/>
        <v>0</v>
      </c>
      <c r="Z1230" s="599">
        <f t="shared" si="219"/>
        <v>0</v>
      </c>
    </row>
    <row r="1231" spans="1:26">
      <c r="A1231" s="752" t="str">
        <f t="shared" si="220"/>
        <v/>
      </c>
      <c r="K1231" s="755">
        <f t="shared" si="210"/>
        <v>0</v>
      </c>
      <c r="Q1231" s="714">
        <f t="shared" si="211"/>
        <v>0</v>
      </c>
      <c r="S1231" s="599">
        <f t="shared" si="212"/>
        <v>0</v>
      </c>
      <c r="T1231" s="599">
        <f t="shared" si="213"/>
        <v>0</v>
      </c>
      <c r="U1231" s="599">
        <f t="shared" si="214"/>
        <v>0</v>
      </c>
      <c r="V1231" s="599">
        <f t="shared" si="215"/>
        <v>0</v>
      </c>
      <c r="W1231" s="599">
        <f t="shared" si="216"/>
        <v>0</v>
      </c>
      <c r="X1231" s="599">
        <f t="shared" si="217"/>
        <v>0</v>
      </c>
      <c r="Y1231" s="599">
        <f t="shared" si="218"/>
        <v>0</v>
      </c>
      <c r="Z1231" s="599">
        <f t="shared" si="219"/>
        <v>0</v>
      </c>
    </row>
    <row r="1232" spans="1:26">
      <c r="A1232" s="752" t="str">
        <f t="shared" si="220"/>
        <v/>
      </c>
      <c r="K1232" s="755">
        <f t="shared" si="210"/>
        <v>0</v>
      </c>
      <c r="Q1232" s="714">
        <f t="shared" si="211"/>
        <v>0</v>
      </c>
      <c r="S1232" s="599">
        <f t="shared" si="212"/>
        <v>0</v>
      </c>
      <c r="T1232" s="599">
        <f t="shared" si="213"/>
        <v>0</v>
      </c>
      <c r="U1232" s="599">
        <f t="shared" si="214"/>
        <v>0</v>
      </c>
      <c r="V1232" s="599">
        <f t="shared" si="215"/>
        <v>0</v>
      </c>
      <c r="W1232" s="599">
        <f t="shared" si="216"/>
        <v>0</v>
      </c>
      <c r="X1232" s="599">
        <f t="shared" si="217"/>
        <v>0</v>
      </c>
      <c r="Y1232" s="599">
        <f t="shared" si="218"/>
        <v>0</v>
      </c>
      <c r="Z1232" s="599">
        <f t="shared" si="219"/>
        <v>0</v>
      </c>
    </row>
    <row r="1233" spans="1:26">
      <c r="A1233" s="752" t="str">
        <f t="shared" si="220"/>
        <v/>
      </c>
      <c r="K1233" s="755">
        <f t="shared" si="210"/>
        <v>0</v>
      </c>
      <c r="Q1233" s="714">
        <f t="shared" si="211"/>
        <v>0</v>
      </c>
      <c r="S1233" s="599">
        <f t="shared" si="212"/>
        <v>0</v>
      </c>
      <c r="T1233" s="599">
        <f t="shared" si="213"/>
        <v>0</v>
      </c>
      <c r="U1233" s="599">
        <f t="shared" si="214"/>
        <v>0</v>
      </c>
      <c r="V1233" s="599">
        <f t="shared" si="215"/>
        <v>0</v>
      </c>
      <c r="W1233" s="599">
        <f t="shared" si="216"/>
        <v>0</v>
      </c>
      <c r="X1233" s="599">
        <f t="shared" si="217"/>
        <v>0</v>
      </c>
      <c r="Y1233" s="599">
        <f t="shared" si="218"/>
        <v>0</v>
      </c>
      <c r="Z1233" s="599">
        <f t="shared" si="219"/>
        <v>0</v>
      </c>
    </row>
    <row r="1234" spans="1:26">
      <c r="A1234" s="752" t="str">
        <f t="shared" si="220"/>
        <v/>
      </c>
      <c r="K1234" s="755">
        <f t="shared" si="210"/>
        <v>0</v>
      </c>
      <c r="Q1234" s="714">
        <f t="shared" si="211"/>
        <v>0</v>
      </c>
      <c r="S1234" s="599">
        <f t="shared" si="212"/>
        <v>0</v>
      </c>
      <c r="T1234" s="599">
        <f t="shared" si="213"/>
        <v>0</v>
      </c>
      <c r="U1234" s="599">
        <f t="shared" si="214"/>
        <v>0</v>
      </c>
      <c r="V1234" s="599">
        <f t="shared" si="215"/>
        <v>0</v>
      </c>
      <c r="W1234" s="599">
        <f t="shared" si="216"/>
        <v>0</v>
      </c>
      <c r="X1234" s="599">
        <f t="shared" si="217"/>
        <v>0</v>
      </c>
      <c r="Y1234" s="599">
        <f t="shared" si="218"/>
        <v>0</v>
      </c>
      <c r="Z1234" s="599">
        <f t="shared" si="219"/>
        <v>0</v>
      </c>
    </row>
    <row r="1235" spans="1:26">
      <c r="A1235" s="752" t="str">
        <f t="shared" si="220"/>
        <v/>
      </c>
      <c r="K1235" s="755">
        <f t="shared" si="210"/>
        <v>0</v>
      </c>
      <c r="Q1235" s="714">
        <f t="shared" si="211"/>
        <v>0</v>
      </c>
      <c r="S1235" s="599">
        <f t="shared" si="212"/>
        <v>0</v>
      </c>
      <c r="T1235" s="599">
        <f t="shared" si="213"/>
        <v>0</v>
      </c>
      <c r="U1235" s="599">
        <f t="shared" si="214"/>
        <v>0</v>
      </c>
      <c r="V1235" s="599">
        <f t="shared" si="215"/>
        <v>0</v>
      </c>
      <c r="W1235" s="599">
        <f t="shared" si="216"/>
        <v>0</v>
      </c>
      <c r="X1235" s="599">
        <f t="shared" si="217"/>
        <v>0</v>
      </c>
      <c r="Y1235" s="599">
        <f t="shared" si="218"/>
        <v>0</v>
      </c>
      <c r="Z1235" s="599">
        <f t="shared" si="219"/>
        <v>0</v>
      </c>
    </row>
    <row r="1236" spans="1:26">
      <c r="A1236" s="752" t="str">
        <f t="shared" si="220"/>
        <v/>
      </c>
      <c r="K1236" s="755">
        <f t="shared" si="210"/>
        <v>0</v>
      </c>
      <c r="Q1236" s="714">
        <f t="shared" si="211"/>
        <v>0</v>
      </c>
      <c r="S1236" s="599">
        <f t="shared" si="212"/>
        <v>0</v>
      </c>
      <c r="T1236" s="599">
        <f t="shared" si="213"/>
        <v>0</v>
      </c>
      <c r="U1236" s="599">
        <f t="shared" si="214"/>
        <v>0</v>
      </c>
      <c r="V1236" s="599">
        <f t="shared" si="215"/>
        <v>0</v>
      </c>
      <c r="W1236" s="599">
        <f t="shared" si="216"/>
        <v>0</v>
      </c>
      <c r="X1236" s="599">
        <f t="shared" si="217"/>
        <v>0</v>
      </c>
      <c r="Y1236" s="599">
        <f t="shared" si="218"/>
        <v>0</v>
      </c>
      <c r="Z1236" s="599">
        <f t="shared" si="219"/>
        <v>0</v>
      </c>
    </row>
    <row r="1237" spans="1:26">
      <c r="A1237" s="752" t="str">
        <f t="shared" si="220"/>
        <v/>
      </c>
      <c r="K1237" s="755">
        <f t="shared" si="210"/>
        <v>0</v>
      </c>
      <c r="Q1237" s="714">
        <f t="shared" si="211"/>
        <v>0</v>
      </c>
      <c r="S1237" s="599">
        <f t="shared" si="212"/>
        <v>0</v>
      </c>
      <c r="T1237" s="599">
        <f t="shared" si="213"/>
        <v>0</v>
      </c>
      <c r="U1237" s="599">
        <f t="shared" si="214"/>
        <v>0</v>
      </c>
      <c r="V1237" s="599">
        <f t="shared" si="215"/>
        <v>0</v>
      </c>
      <c r="W1237" s="599">
        <f t="shared" si="216"/>
        <v>0</v>
      </c>
      <c r="X1237" s="599">
        <f t="shared" si="217"/>
        <v>0</v>
      </c>
      <c r="Y1237" s="599">
        <f t="shared" si="218"/>
        <v>0</v>
      </c>
      <c r="Z1237" s="599">
        <f t="shared" si="219"/>
        <v>0</v>
      </c>
    </row>
    <row r="1238" spans="1:26">
      <c r="A1238" s="752" t="str">
        <f t="shared" si="220"/>
        <v/>
      </c>
      <c r="K1238" s="755">
        <f t="shared" si="210"/>
        <v>0</v>
      </c>
      <c r="Q1238" s="714">
        <f t="shared" si="211"/>
        <v>0</v>
      </c>
      <c r="S1238" s="599">
        <f t="shared" si="212"/>
        <v>0</v>
      </c>
      <c r="T1238" s="599">
        <f t="shared" si="213"/>
        <v>0</v>
      </c>
      <c r="U1238" s="599">
        <f t="shared" si="214"/>
        <v>0</v>
      </c>
      <c r="V1238" s="599">
        <f t="shared" si="215"/>
        <v>0</v>
      </c>
      <c r="W1238" s="599">
        <f t="shared" si="216"/>
        <v>0</v>
      </c>
      <c r="X1238" s="599">
        <f t="shared" si="217"/>
        <v>0</v>
      </c>
      <c r="Y1238" s="599">
        <f t="shared" si="218"/>
        <v>0</v>
      </c>
      <c r="Z1238" s="599">
        <f t="shared" si="219"/>
        <v>0</v>
      </c>
    </row>
    <row r="1239" spans="1:26">
      <c r="A1239" s="752" t="str">
        <f t="shared" si="220"/>
        <v/>
      </c>
      <c r="K1239" s="755">
        <f t="shared" si="210"/>
        <v>0</v>
      </c>
      <c r="Q1239" s="714">
        <f t="shared" si="211"/>
        <v>0</v>
      </c>
      <c r="S1239" s="599">
        <f t="shared" si="212"/>
        <v>0</v>
      </c>
      <c r="T1239" s="599">
        <f t="shared" si="213"/>
        <v>0</v>
      </c>
      <c r="U1239" s="599">
        <f t="shared" si="214"/>
        <v>0</v>
      </c>
      <c r="V1239" s="599">
        <f t="shared" si="215"/>
        <v>0</v>
      </c>
      <c r="W1239" s="599">
        <f t="shared" si="216"/>
        <v>0</v>
      </c>
      <c r="X1239" s="599">
        <f t="shared" si="217"/>
        <v>0</v>
      </c>
      <c r="Y1239" s="599">
        <f t="shared" si="218"/>
        <v>0</v>
      </c>
      <c r="Z1239" s="599">
        <f t="shared" si="219"/>
        <v>0</v>
      </c>
    </row>
    <row r="1240" spans="1:26">
      <c r="A1240" s="752" t="str">
        <f t="shared" si="220"/>
        <v/>
      </c>
      <c r="K1240" s="755">
        <f t="shared" si="210"/>
        <v>0</v>
      </c>
      <c r="Q1240" s="714">
        <f t="shared" si="211"/>
        <v>0</v>
      </c>
      <c r="S1240" s="599">
        <f t="shared" si="212"/>
        <v>0</v>
      </c>
      <c r="T1240" s="599">
        <f t="shared" si="213"/>
        <v>0</v>
      </c>
      <c r="U1240" s="599">
        <f t="shared" si="214"/>
        <v>0</v>
      </c>
      <c r="V1240" s="599">
        <f t="shared" si="215"/>
        <v>0</v>
      </c>
      <c r="W1240" s="599">
        <f t="shared" si="216"/>
        <v>0</v>
      </c>
      <c r="X1240" s="599">
        <f t="shared" si="217"/>
        <v>0</v>
      </c>
      <c r="Y1240" s="599">
        <f t="shared" si="218"/>
        <v>0</v>
      </c>
      <c r="Z1240" s="599">
        <f t="shared" si="219"/>
        <v>0</v>
      </c>
    </row>
    <row r="1241" spans="1:26">
      <c r="A1241" s="752" t="str">
        <f t="shared" si="220"/>
        <v/>
      </c>
      <c r="K1241" s="755">
        <f t="shared" si="210"/>
        <v>0</v>
      </c>
      <c r="Q1241" s="714">
        <f t="shared" si="211"/>
        <v>0</v>
      </c>
      <c r="S1241" s="599">
        <f t="shared" si="212"/>
        <v>0</v>
      </c>
      <c r="T1241" s="599">
        <f t="shared" si="213"/>
        <v>0</v>
      </c>
      <c r="U1241" s="599">
        <f t="shared" si="214"/>
        <v>0</v>
      </c>
      <c r="V1241" s="599">
        <f t="shared" si="215"/>
        <v>0</v>
      </c>
      <c r="W1241" s="599">
        <f t="shared" si="216"/>
        <v>0</v>
      </c>
      <c r="X1241" s="599">
        <f t="shared" si="217"/>
        <v>0</v>
      </c>
      <c r="Y1241" s="599">
        <f t="shared" si="218"/>
        <v>0</v>
      </c>
      <c r="Z1241" s="599">
        <f t="shared" si="219"/>
        <v>0</v>
      </c>
    </row>
    <row r="1242" spans="1:26">
      <c r="A1242" s="752" t="str">
        <f t="shared" si="220"/>
        <v/>
      </c>
      <c r="K1242" s="755">
        <f t="shared" si="210"/>
        <v>0</v>
      </c>
      <c r="Q1242" s="714">
        <f t="shared" si="211"/>
        <v>0</v>
      </c>
      <c r="S1242" s="599">
        <f t="shared" si="212"/>
        <v>0</v>
      </c>
      <c r="T1242" s="599">
        <f t="shared" si="213"/>
        <v>0</v>
      </c>
      <c r="U1242" s="599">
        <f t="shared" si="214"/>
        <v>0</v>
      </c>
      <c r="V1242" s="599">
        <f t="shared" si="215"/>
        <v>0</v>
      </c>
      <c r="W1242" s="599">
        <f t="shared" si="216"/>
        <v>0</v>
      </c>
      <c r="X1242" s="599">
        <f t="shared" si="217"/>
        <v>0</v>
      </c>
      <c r="Y1242" s="599">
        <f t="shared" si="218"/>
        <v>0</v>
      </c>
      <c r="Z1242" s="599">
        <f t="shared" si="219"/>
        <v>0</v>
      </c>
    </row>
    <row r="1243" spans="1:26">
      <c r="A1243" s="752" t="str">
        <f t="shared" si="220"/>
        <v/>
      </c>
      <c r="K1243" s="755">
        <f t="shared" si="210"/>
        <v>0</v>
      </c>
      <c r="Q1243" s="714">
        <f t="shared" si="211"/>
        <v>0</v>
      </c>
      <c r="S1243" s="599">
        <f t="shared" si="212"/>
        <v>0</v>
      </c>
      <c r="T1243" s="599">
        <f t="shared" si="213"/>
        <v>0</v>
      </c>
      <c r="U1243" s="599">
        <f t="shared" si="214"/>
        <v>0</v>
      </c>
      <c r="V1243" s="599">
        <f t="shared" si="215"/>
        <v>0</v>
      </c>
      <c r="W1243" s="599">
        <f t="shared" si="216"/>
        <v>0</v>
      </c>
      <c r="X1243" s="599">
        <f t="shared" si="217"/>
        <v>0</v>
      </c>
      <c r="Y1243" s="599">
        <f t="shared" si="218"/>
        <v>0</v>
      </c>
      <c r="Z1243" s="599">
        <f t="shared" si="219"/>
        <v>0</v>
      </c>
    </row>
    <row r="1244" spans="1:26">
      <c r="A1244" s="752" t="str">
        <f t="shared" si="220"/>
        <v/>
      </c>
      <c r="K1244" s="755">
        <f t="shared" si="210"/>
        <v>0</v>
      </c>
      <c r="Q1244" s="714">
        <f t="shared" si="211"/>
        <v>0</v>
      </c>
      <c r="S1244" s="599">
        <f t="shared" si="212"/>
        <v>0</v>
      </c>
      <c r="T1244" s="599">
        <f t="shared" si="213"/>
        <v>0</v>
      </c>
      <c r="U1244" s="599">
        <f t="shared" si="214"/>
        <v>0</v>
      </c>
      <c r="V1244" s="599">
        <f t="shared" si="215"/>
        <v>0</v>
      </c>
      <c r="W1244" s="599">
        <f t="shared" si="216"/>
        <v>0</v>
      </c>
      <c r="X1244" s="599">
        <f t="shared" si="217"/>
        <v>0</v>
      </c>
      <c r="Y1244" s="599">
        <f t="shared" si="218"/>
        <v>0</v>
      </c>
      <c r="Z1244" s="599">
        <f t="shared" si="219"/>
        <v>0</v>
      </c>
    </row>
    <row r="1245" spans="1:26">
      <c r="A1245" s="752" t="str">
        <f t="shared" si="220"/>
        <v/>
      </c>
      <c r="K1245" s="755">
        <f t="shared" si="210"/>
        <v>0</v>
      </c>
      <c r="Q1245" s="714">
        <f t="shared" si="211"/>
        <v>0</v>
      </c>
      <c r="S1245" s="599">
        <f t="shared" si="212"/>
        <v>0</v>
      </c>
      <c r="T1245" s="599">
        <f t="shared" si="213"/>
        <v>0</v>
      </c>
      <c r="U1245" s="599">
        <f t="shared" si="214"/>
        <v>0</v>
      </c>
      <c r="V1245" s="599">
        <f t="shared" si="215"/>
        <v>0</v>
      </c>
      <c r="W1245" s="599">
        <f t="shared" si="216"/>
        <v>0</v>
      </c>
      <c r="X1245" s="599">
        <f t="shared" si="217"/>
        <v>0</v>
      </c>
      <c r="Y1245" s="599">
        <f t="shared" si="218"/>
        <v>0</v>
      </c>
      <c r="Z1245" s="599">
        <f t="shared" si="219"/>
        <v>0</v>
      </c>
    </row>
    <row r="1246" spans="1:26">
      <c r="A1246" s="752" t="str">
        <f t="shared" si="220"/>
        <v/>
      </c>
      <c r="K1246" s="755">
        <f t="shared" si="210"/>
        <v>0</v>
      </c>
      <c r="Q1246" s="714">
        <f t="shared" si="211"/>
        <v>0</v>
      </c>
      <c r="S1246" s="599">
        <f t="shared" si="212"/>
        <v>0</v>
      </c>
      <c r="T1246" s="599">
        <f t="shared" si="213"/>
        <v>0</v>
      </c>
      <c r="U1246" s="599">
        <f t="shared" si="214"/>
        <v>0</v>
      </c>
      <c r="V1246" s="599">
        <f t="shared" si="215"/>
        <v>0</v>
      </c>
      <c r="W1246" s="599">
        <f t="shared" si="216"/>
        <v>0</v>
      </c>
      <c r="X1246" s="599">
        <f t="shared" si="217"/>
        <v>0</v>
      </c>
      <c r="Y1246" s="599">
        <f t="shared" si="218"/>
        <v>0</v>
      </c>
      <c r="Z1246" s="599">
        <f t="shared" si="219"/>
        <v>0</v>
      </c>
    </row>
    <row r="1247" spans="1:26">
      <c r="A1247" s="752" t="str">
        <f t="shared" si="220"/>
        <v/>
      </c>
      <c r="K1247" s="755">
        <f t="shared" si="210"/>
        <v>0</v>
      </c>
      <c r="Q1247" s="714">
        <f t="shared" si="211"/>
        <v>0</v>
      </c>
      <c r="S1247" s="599">
        <f t="shared" si="212"/>
        <v>0</v>
      </c>
      <c r="T1247" s="599">
        <f t="shared" si="213"/>
        <v>0</v>
      </c>
      <c r="U1247" s="599">
        <f t="shared" si="214"/>
        <v>0</v>
      </c>
      <c r="V1247" s="599">
        <f t="shared" si="215"/>
        <v>0</v>
      </c>
      <c r="W1247" s="599">
        <f t="shared" si="216"/>
        <v>0</v>
      </c>
      <c r="X1247" s="599">
        <f t="shared" si="217"/>
        <v>0</v>
      </c>
      <c r="Y1247" s="599">
        <f t="shared" si="218"/>
        <v>0</v>
      </c>
      <c r="Z1247" s="599">
        <f t="shared" si="219"/>
        <v>0</v>
      </c>
    </row>
    <row r="1248" spans="1:26">
      <c r="A1248" s="752" t="str">
        <f t="shared" si="220"/>
        <v/>
      </c>
      <c r="K1248" s="755">
        <f t="shared" si="210"/>
        <v>0</v>
      </c>
      <c r="Q1248" s="714">
        <f t="shared" si="211"/>
        <v>0</v>
      </c>
      <c r="S1248" s="599">
        <f t="shared" si="212"/>
        <v>0</v>
      </c>
      <c r="T1248" s="599">
        <f t="shared" si="213"/>
        <v>0</v>
      </c>
      <c r="U1248" s="599">
        <f t="shared" si="214"/>
        <v>0</v>
      </c>
      <c r="V1248" s="599">
        <f t="shared" si="215"/>
        <v>0</v>
      </c>
      <c r="W1248" s="599">
        <f t="shared" si="216"/>
        <v>0</v>
      </c>
      <c r="X1248" s="599">
        <f t="shared" si="217"/>
        <v>0</v>
      </c>
      <c r="Y1248" s="599">
        <f t="shared" si="218"/>
        <v>0</v>
      </c>
      <c r="Z1248" s="599">
        <f t="shared" si="219"/>
        <v>0</v>
      </c>
    </row>
    <row r="1249" spans="1:26">
      <c r="A1249" s="752" t="str">
        <f t="shared" si="220"/>
        <v/>
      </c>
      <c r="K1249" s="755">
        <f t="shared" si="210"/>
        <v>0</v>
      </c>
      <c r="Q1249" s="714">
        <f t="shared" si="211"/>
        <v>0</v>
      </c>
      <c r="S1249" s="599">
        <f t="shared" si="212"/>
        <v>0</v>
      </c>
      <c r="T1249" s="599">
        <f t="shared" si="213"/>
        <v>0</v>
      </c>
      <c r="U1249" s="599">
        <f t="shared" si="214"/>
        <v>0</v>
      </c>
      <c r="V1249" s="599">
        <f t="shared" si="215"/>
        <v>0</v>
      </c>
      <c r="W1249" s="599">
        <f t="shared" si="216"/>
        <v>0</v>
      </c>
      <c r="X1249" s="599">
        <f t="shared" si="217"/>
        <v>0</v>
      </c>
      <c r="Y1249" s="599">
        <f t="shared" si="218"/>
        <v>0</v>
      </c>
      <c r="Z1249" s="599">
        <f t="shared" si="219"/>
        <v>0</v>
      </c>
    </row>
    <row r="1250" spans="1:26">
      <c r="A1250" s="752" t="str">
        <f t="shared" si="220"/>
        <v/>
      </c>
      <c r="K1250" s="755">
        <f t="shared" si="210"/>
        <v>0</v>
      </c>
      <c r="Q1250" s="714">
        <f t="shared" si="211"/>
        <v>0</v>
      </c>
      <c r="S1250" s="599">
        <f t="shared" si="212"/>
        <v>0</v>
      </c>
      <c r="T1250" s="599">
        <f t="shared" si="213"/>
        <v>0</v>
      </c>
      <c r="U1250" s="599">
        <f t="shared" si="214"/>
        <v>0</v>
      </c>
      <c r="V1250" s="599">
        <f t="shared" si="215"/>
        <v>0</v>
      </c>
      <c r="W1250" s="599">
        <f t="shared" si="216"/>
        <v>0</v>
      </c>
      <c r="X1250" s="599">
        <f t="shared" si="217"/>
        <v>0</v>
      </c>
      <c r="Y1250" s="599">
        <f t="shared" si="218"/>
        <v>0</v>
      </c>
      <c r="Z1250" s="599">
        <f t="shared" si="219"/>
        <v>0</v>
      </c>
    </row>
    <row r="1251" spans="1:26">
      <c r="A1251" s="752" t="str">
        <f t="shared" si="220"/>
        <v/>
      </c>
      <c r="K1251" s="755">
        <f t="shared" si="210"/>
        <v>0</v>
      </c>
      <c r="Q1251" s="714">
        <f t="shared" si="211"/>
        <v>0</v>
      </c>
      <c r="S1251" s="599">
        <f t="shared" si="212"/>
        <v>0</v>
      </c>
      <c r="T1251" s="599">
        <f t="shared" si="213"/>
        <v>0</v>
      </c>
      <c r="U1251" s="599">
        <f t="shared" si="214"/>
        <v>0</v>
      </c>
      <c r="V1251" s="599">
        <f t="shared" si="215"/>
        <v>0</v>
      </c>
      <c r="W1251" s="599">
        <f t="shared" si="216"/>
        <v>0</v>
      </c>
      <c r="X1251" s="599">
        <f t="shared" si="217"/>
        <v>0</v>
      </c>
      <c r="Y1251" s="599">
        <f t="shared" si="218"/>
        <v>0</v>
      </c>
      <c r="Z1251" s="599">
        <f t="shared" si="219"/>
        <v>0</v>
      </c>
    </row>
    <row r="1252" spans="1:26">
      <c r="A1252" s="752" t="str">
        <f t="shared" si="220"/>
        <v/>
      </c>
      <c r="K1252" s="755">
        <f t="shared" si="210"/>
        <v>0</v>
      </c>
      <c r="Q1252" s="714">
        <f t="shared" si="211"/>
        <v>0</v>
      </c>
      <c r="S1252" s="599">
        <f t="shared" si="212"/>
        <v>0</v>
      </c>
      <c r="T1252" s="599">
        <f t="shared" si="213"/>
        <v>0</v>
      </c>
      <c r="U1252" s="599">
        <f t="shared" si="214"/>
        <v>0</v>
      </c>
      <c r="V1252" s="599">
        <f t="shared" si="215"/>
        <v>0</v>
      </c>
      <c r="W1252" s="599">
        <f t="shared" si="216"/>
        <v>0</v>
      </c>
      <c r="X1252" s="599">
        <f t="shared" si="217"/>
        <v>0</v>
      </c>
      <c r="Y1252" s="599">
        <f t="shared" si="218"/>
        <v>0</v>
      </c>
      <c r="Z1252" s="599">
        <f t="shared" si="219"/>
        <v>0</v>
      </c>
    </row>
    <row r="1253" spans="1:26">
      <c r="A1253" s="752" t="str">
        <f t="shared" si="220"/>
        <v/>
      </c>
      <c r="K1253" s="755">
        <f t="shared" si="210"/>
        <v>0</v>
      </c>
      <c r="Q1253" s="714">
        <f t="shared" si="211"/>
        <v>0</v>
      </c>
      <c r="S1253" s="599">
        <f t="shared" si="212"/>
        <v>0</v>
      </c>
      <c r="T1253" s="599">
        <f t="shared" si="213"/>
        <v>0</v>
      </c>
      <c r="U1253" s="599">
        <f t="shared" si="214"/>
        <v>0</v>
      </c>
      <c r="V1253" s="599">
        <f t="shared" si="215"/>
        <v>0</v>
      </c>
      <c r="W1253" s="599">
        <f t="shared" si="216"/>
        <v>0</v>
      </c>
      <c r="X1253" s="599">
        <f t="shared" si="217"/>
        <v>0</v>
      </c>
      <c r="Y1253" s="599">
        <f t="shared" si="218"/>
        <v>0</v>
      </c>
      <c r="Z1253" s="599">
        <f t="shared" si="219"/>
        <v>0</v>
      </c>
    </row>
    <row r="1254" spans="1:26">
      <c r="A1254" s="752" t="str">
        <f t="shared" si="220"/>
        <v/>
      </c>
      <c r="K1254" s="755">
        <f t="shared" si="210"/>
        <v>0</v>
      </c>
      <c r="Q1254" s="714">
        <f t="shared" si="211"/>
        <v>0</v>
      </c>
      <c r="S1254" s="599">
        <f t="shared" si="212"/>
        <v>0</v>
      </c>
      <c r="T1254" s="599">
        <f t="shared" si="213"/>
        <v>0</v>
      </c>
      <c r="U1254" s="599">
        <f t="shared" si="214"/>
        <v>0</v>
      </c>
      <c r="V1254" s="599">
        <f t="shared" si="215"/>
        <v>0</v>
      </c>
      <c r="W1254" s="599">
        <f t="shared" si="216"/>
        <v>0</v>
      </c>
      <c r="X1254" s="599">
        <f t="shared" si="217"/>
        <v>0</v>
      </c>
      <c r="Y1254" s="599">
        <f t="shared" si="218"/>
        <v>0</v>
      </c>
      <c r="Z1254" s="599">
        <f t="shared" si="219"/>
        <v>0</v>
      </c>
    </row>
    <row r="1255" spans="1:26">
      <c r="A1255" s="752" t="str">
        <f t="shared" si="220"/>
        <v/>
      </c>
      <c r="K1255" s="755">
        <f t="shared" si="210"/>
        <v>0</v>
      </c>
      <c r="Q1255" s="714">
        <f t="shared" si="211"/>
        <v>0</v>
      </c>
      <c r="S1255" s="599">
        <f t="shared" si="212"/>
        <v>0</v>
      </c>
      <c r="T1255" s="599">
        <f t="shared" si="213"/>
        <v>0</v>
      </c>
      <c r="U1255" s="599">
        <f t="shared" si="214"/>
        <v>0</v>
      </c>
      <c r="V1255" s="599">
        <f t="shared" si="215"/>
        <v>0</v>
      </c>
      <c r="W1255" s="599">
        <f t="shared" si="216"/>
        <v>0</v>
      </c>
      <c r="X1255" s="599">
        <f t="shared" si="217"/>
        <v>0</v>
      </c>
      <c r="Y1255" s="599">
        <f t="shared" si="218"/>
        <v>0</v>
      </c>
      <c r="Z1255" s="599">
        <f t="shared" si="219"/>
        <v>0</v>
      </c>
    </row>
    <row r="1256" spans="1:26">
      <c r="A1256" s="752" t="str">
        <f t="shared" si="220"/>
        <v/>
      </c>
      <c r="K1256" s="755">
        <f t="shared" si="210"/>
        <v>0</v>
      </c>
      <c r="Q1256" s="714">
        <f t="shared" si="211"/>
        <v>0</v>
      </c>
      <c r="S1256" s="599">
        <f t="shared" si="212"/>
        <v>0</v>
      </c>
      <c r="T1256" s="599">
        <f t="shared" si="213"/>
        <v>0</v>
      </c>
      <c r="U1256" s="599">
        <f t="shared" si="214"/>
        <v>0</v>
      </c>
      <c r="V1256" s="599">
        <f t="shared" si="215"/>
        <v>0</v>
      </c>
      <c r="W1256" s="599">
        <f t="shared" si="216"/>
        <v>0</v>
      </c>
      <c r="X1256" s="599">
        <f t="shared" si="217"/>
        <v>0</v>
      </c>
      <c r="Y1256" s="599">
        <f t="shared" si="218"/>
        <v>0</v>
      </c>
      <c r="Z1256" s="599">
        <f t="shared" si="219"/>
        <v>0</v>
      </c>
    </row>
    <row r="1257" spans="1:26">
      <c r="A1257" s="752" t="str">
        <f t="shared" si="220"/>
        <v/>
      </c>
      <c r="K1257" s="755">
        <f t="shared" si="210"/>
        <v>0</v>
      </c>
      <c r="Q1257" s="714">
        <f t="shared" si="211"/>
        <v>0</v>
      </c>
      <c r="S1257" s="599">
        <f t="shared" si="212"/>
        <v>0</v>
      </c>
      <c r="T1257" s="599">
        <f t="shared" si="213"/>
        <v>0</v>
      </c>
      <c r="U1257" s="599">
        <f t="shared" si="214"/>
        <v>0</v>
      </c>
      <c r="V1257" s="599">
        <f t="shared" si="215"/>
        <v>0</v>
      </c>
      <c r="W1257" s="599">
        <f t="shared" si="216"/>
        <v>0</v>
      </c>
      <c r="X1257" s="599">
        <f t="shared" si="217"/>
        <v>0</v>
      </c>
      <c r="Y1257" s="599">
        <f t="shared" si="218"/>
        <v>0</v>
      </c>
      <c r="Z1257" s="599">
        <f t="shared" si="219"/>
        <v>0</v>
      </c>
    </row>
    <row r="1258" spans="1:26">
      <c r="A1258" s="752" t="str">
        <f t="shared" si="220"/>
        <v/>
      </c>
      <c r="K1258" s="755">
        <f t="shared" si="210"/>
        <v>0</v>
      </c>
      <c r="Q1258" s="714">
        <f t="shared" si="211"/>
        <v>0</v>
      </c>
      <c r="S1258" s="599">
        <f t="shared" si="212"/>
        <v>0</v>
      </c>
      <c r="T1258" s="599">
        <f t="shared" si="213"/>
        <v>0</v>
      </c>
      <c r="U1258" s="599">
        <f t="shared" si="214"/>
        <v>0</v>
      </c>
      <c r="V1258" s="599">
        <f t="shared" si="215"/>
        <v>0</v>
      </c>
      <c r="W1258" s="599">
        <f t="shared" si="216"/>
        <v>0</v>
      </c>
      <c r="X1258" s="599">
        <f t="shared" si="217"/>
        <v>0</v>
      </c>
      <c r="Y1258" s="599">
        <f t="shared" si="218"/>
        <v>0</v>
      </c>
      <c r="Z1258" s="599">
        <f t="shared" si="219"/>
        <v>0</v>
      </c>
    </row>
    <row r="1259" spans="1:26">
      <c r="A1259" s="752" t="str">
        <f t="shared" si="220"/>
        <v/>
      </c>
      <c r="K1259" s="755">
        <f t="shared" si="210"/>
        <v>0</v>
      </c>
      <c r="Q1259" s="714">
        <f t="shared" si="211"/>
        <v>0</v>
      </c>
      <c r="S1259" s="599">
        <f t="shared" si="212"/>
        <v>0</v>
      </c>
      <c r="T1259" s="599">
        <f t="shared" si="213"/>
        <v>0</v>
      </c>
      <c r="U1259" s="599">
        <f t="shared" si="214"/>
        <v>0</v>
      </c>
      <c r="V1259" s="599">
        <f t="shared" si="215"/>
        <v>0</v>
      </c>
      <c r="W1259" s="599">
        <f t="shared" si="216"/>
        <v>0</v>
      </c>
      <c r="X1259" s="599">
        <f t="shared" si="217"/>
        <v>0</v>
      </c>
      <c r="Y1259" s="599">
        <f t="shared" si="218"/>
        <v>0</v>
      </c>
      <c r="Z1259" s="599">
        <f t="shared" si="219"/>
        <v>0</v>
      </c>
    </row>
    <row r="1260" spans="1:26">
      <c r="A1260" s="752" t="str">
        <f t="shared" si="220"/>
        <v/>
      </c>
      <c r="K1260" s="755">
        <f t="shared" si="210"/>
        <v>0</v>
      </c>
      <c r="Q1260" s="714">
        <f t="shared" si="211"/>
        <v>0</v>
      </c>
      <c r="S1260" s="599">
        <f t="shared" si="212"/>
        <v>0</v>
      </c>
      <c r="T1260" s="599">
        <f t="shared" si="213"/>
        <v>0</v>
      </c>
      <c r="U1260" s="599">
        <f t="shared" si="214"/>
        <v>0</v>
      </c>
      <c r="V1260" s="599">
        <f t="shared" si="215"/>
        <v>0</v>
      </c>
      <c r="W1260" s="599">
        <f t="shared" si="216"/>
        <v>0</v>
      </c>
      <c r="X1260" s="599">
        <f t="shared" si="217"/>
        <v>0</v>
      </c>
      <c r="Y1260" s="599">
        <f t="shared" si="218"/>
        <v>0</v>
      </c>
      <c r="Z1260" s="599">
        <f t="shared" si="219"/>
        <v>0</v>
      </c>
    </row>
    <row r="1261" spans="1:26">
      <c r="A1261" s="752" t="str">
        <f t="shared" si="220"/>
        <v/>
      </c>
      <c r="K1261" s="755">
        <f t="shared" si="210"/>
        <v>0</v>
      </c>
      <c r="Q1261" s="714">
        <f t="shared" si="211"/>
        <v>0</v>
      </c>
      <c r="S1261" s="599">
        <f t="shared" si="212"/>
        <v>0</v>
      </c>
      <c r="T1261" s="599">
        <f t="shared" si="213"/>
        <v>0</v>
      </c>
      <c r="U1261" s="599">
        <f t="shared" si="214"/>
        <v>0</v>
      </c>
      <c r="V1261" s="599">
        <f t="shared" si="215"/>
        <v>0</v>
      </c>
      <c r="W1261" s="599">
        <f t="shared" si="216"/>
        <v>0</v>
      </c>
      <c r="X1261" s="599">
        <f t="shared" si="217"/>
        <v>0</v>
      </c>
      <c r="Y1261" s="599">
        <f t="shared" si="218"/>
        <v>0</v>
      </c>
      <c r="Z1261" s="599">
        <f t="shared" si="219"/>
        <v>0</v>
      </c>
    </row>
    <row r="1262" spans="1:26">
      <c r="A1262" s="752" t="str">
        <f t="shared" si="220"/>
        <v/>
      </c>
      <c r="K1262" s="755">
        <f t="shared" si="210"/>
        <v>0</v>
      </c>
      <c r="Q1262" s="714">
        <f t="shared" si="211"/>
        <v>0</v>
      </c>
      <c r="S1262" s="599">
        <f t="shared" si="212"/>
        <v>0</v>
      </c>
      <c r="T1262" s="599">
        <f t="shared" si="213"/>
        <v>0</v>
      </c>
      <c r="U1262" s="599">
        <f t="shared" si="214"/>
        <v>0</v>
      </c>
      <c r="V1262" s="599">
        <f t="shared" si="215"/>
        <v>0</v>
      </c>
      <c r="W1262" s="599">
        <f t="shared" si="216"/>
        <v>0</v>
      </c>
      <c r="X1262" s="599">
        <f t="shared" si="217"/>
        <v>0</v>
      </c>
      <c r="Y1262" s="599">
        <f t="shared" si="218"/>
        <v>0</v>
      </c>
      <c r="Z1262" s="599">
        <f t="shared" si="219"/>
        <v>0</v>
      </c>
    </row>
    <row r="1263" spans="1:26">
      <c r="A1263" s="752" t="str">
        <f t="shared" si="220"/>
        <v/>
      </c>
      <c r="K1263" s="755">
        <f t="shared" si="210"/>
        <v>0</v>
      </c>
      <c r="Q1263" s="714">
        <f t="shared" si="211"/>
        <v>0</v>
      </c>
      <c r="S1263" s="599">
        <f t="shared" si="212"/>
        <v>0</v>
      </c>
      <c r="T1263" s="599">
        <f t="shared" si="213"/>
        <v>0</v>
      </c>
      <c r="U1263" s="599">
        <f t="shared" si="214"/>
        <v>0</v>
      </c>
      <c r="V1263" s="599">
        <f t="shared" si="215"/>
        <v>0</v>
      </c>
      <c r="W1263" s="599">
        <f t="shared" si="216"/>
        <v>0</v>
      </c>
      <c r="X1263" s="599">
        <f t="shared" si="217"/>
        <v>0</v>
      </c>
      <c r="Y1263" s="599">
        <f t="shared" si="218"/>
        <v>0</v>
      </c>
      <c r="Z1263" s="599">
        <f t="shared" si="219"/>
        <v>0</v>
      </c>
    </row>
    <row r="1264" spans="1:26">
      <c r="A1264" s="752" t="str">
        <f t="shared" si="220"/>
        <v/>
      </c>
      <c r="K1264" s="755">
        <f t="shared" si="210"/>
        <v>0</v>
      </c>
      <c r="Q1264" s="714">
        <f t="shared" si="211"/>
        <v>0</v>
      </c>
      <c r="S1264" s="599">
        <f t="shared" si="212"/>
        <v>0</v>
      </c>
      <c r="T1264" s="599">
        <f t="shared" si="213"/>
        <v>0</v>
      </c>
      <c r="U1264" s="599">
        <f t="shared" si="214"/>
        <v>0</v>
      </c>
      <c r="V1264" s="599">
        <f t="shared" si="215"/>
        <v>0</v>
      </c>
      <c r="W1264" s="599">
        <f t="shared" si="216"/>
        <v>0</v>
      </c>
      <c r="X1264" s="599">
        <f t="shared" si="217"/>
        <v>0</v>
      </c>
      <c r="Y1264" s="599">
        <f t="shared" si="218"/>
        <v>0</v>
      </c>
      <c r="Z1264" s="599">
        <f t="shared" si="219"/>
        <v>0</v>
      </c>
    </row>
    <row r="1265" spans="1:26">
      <c r="A1265" s="752" t="str">
        <f t="shared" si="220"/>
        <v/>
      </c>
      <c r="K1265" s="755">
        <f t="shared" si="210"/>
        <v>0</v>
      </c>
      <c r="Q1265" s="714">
        <f t="shared" si="211"/>
        <v>0</v>
      </c>
      <c r="S1265" s="599">
        <f t="shared" si="212"/>
        <v>0</v>
      </c>
      <c r="T1265" s="599">
        <f t="shared" si="213"/>
        <v>0</v>
      </c>
      <c r="U1265" s="599">
        <f t="shared" si="214"/>
        <v>0</v>
      </c>
      <c r="V1265" s="599">
        <f t="shared" si="215"/>
        <v>0</v>
      </c>
      <c r="W1265" s="599">
        <f t="shared" si="216"/>
        <v>0</v>
      </c>
      <c r="X1265" s="599">
        <f t="shared" si="217"/>
        <v>0</v>
      </c>
      <c r="Y1265" s="599">
        <f t="shared" si="218"/>
        <v>0</v>
      </c>
      <c r="Z1265" s="599">
        <f t="shared" si="219"/>
        <v>0</v>
      </c>
    </row>
    <row r="1266" spans="1:26">
      <c r="A1266" s="752" t="str">
        <f t="shared" si="220"/>
        <v/>
      </c>
      <c r="K1266" s="755">
        <f t="shared" si="210"/>
        <v>0</v>
      </c>
      <c r="Q1266" s="714">
        <f t="shared" si="211"/>
        <v>0</v>
      </c>
      <c r="S1266" s="599">
        <f t="shared" si="212"/>
        <v>0</v>
      </c>
      <c r="T1266" s="599">
        <f t="shared" si="213"/>
        <v>0</v>
      </c>
      <c r="U1266" s="599">
        <f t="shared" si="214"/>
        <v>0</v>
      </c>
      <c r="V1266" s="599">
        <f t="shared" si="215"/>
        <v>0</v>
      </c>
      <c r="W1266" s="599">
        <f t="shared" si="216"/>
        <v>0</v>
      </c>
      <c r="X1266" s="599">
        <f t="shared" si="217"/>
        <v>0</v>
      </c>
      <c r="Y1266" s="599">
        <f t="shared" si="218"/>
        <v>0</v>
      </c>
      <c r="Z1266" s="599">
        <f t="shared" si="219"/>
        <v>0</v>
      </c>
    </row>
    <row r="1267" spans="1:26">
      <c r="A1267" s="752" t="str">
        <f t="shared" si="220"/>
        <v/>
      </c>
      <c r="K1267" s="755">
        <f t="shared" si="210"/>
        <v>0</v>
      </c>
      <c r="Q1267" s="714">
        <f t="shared" si="211"/>
        <v>0</v>
      </c>
      <c r="S1267" s="599">
        <f t="shared" si="212"/>
        <v>0</v>
      </c>
      <c r="T1267" s="599">
        <f t="shared" si="213"/>
        <v>0</v>
      </c>
      <c r="U1267" s="599">
        <f t="shared" si="214"/>
        <v>0</v>
      </c>
      <c r="V1267" s="599">
        <f t="shared" si="215"/>
        <v>0</v>
      </c>
      <c r="W1267" s="599">
        <f t="shared" si="216"/>
        <v>0</v>
      </c>
      <c r="X1267" s="599">
        <f t="shared" si="217"/>
        <v>0</v>
      </c>
      <c r="Y1267" s="599">
        <f t="shared" si="218"/>
        <v>0</v>
      </c>
      <c r="Z1267" s="599">
        <f t="shared" si="219"/>
        <v>0</v>
      </c>
    </row>
    <row r="1268" spans="1:26">
      <c r="A1268" s="752" t="str">
        <f t="shared" si="220"/>
        <v/>
      </c>
      <c r="K1268" s="755">
        <f t="shared" si="210"/>
        <v>0</v>
      </c>
      <c r="Q1268" s="714">
        <f t="shared" si="211"/>
        <v>0</v>
      </c>
      <c r="S1268" s="599">
        <f t="shared" si="212"/>
        <v>0</v>
      </c>
      <c r="T1268" s="599">
        <f t="shared" si="213"/>
        <v>0</v>
      </c>
      <c r="U1268" s="599">
        <f t="shared" si="214"/>
        <v>0</v>
      </c>
      <c r="V1268" s="599">
        <f t="shared" si="215"/>
        <v>0</v>
      </c>
      <c r="W1268" s="599">
        <f t="shared" si="216"/>
        <v>0</v>
      </c>
      <c r="X1268" s="599">
        <f t="shared" si="217"/>
        <v>0</v>
      </c>
      <c r="Y1268" s="599">
        <f t="shared" si="218"/>
        <v>0</v>
      </c>
      <c r="Z1268" s="599">
        <f t="shared" si="219"/>
        <v>0</v>
      </c>
    </row>
    <row r="1269" spans="1:26">
      <c r="A1269" s="752" t="str">
        <f t="shared" si="220"/>
        <v/>
      </c>
      <c r="K1269" s="755">
        <f t="shared" si="210"/>
        <v>0</v>
      </c>
      <c r="Q1269" s="714">
        <f t="shared" si="211"/>
        <v>0</v>
      </c>
      <c r="S1269" s="599">
        <f t="shared" si="212"/>
        <v>0</v>
      </c>
      <c r="T1269" s="599">
        <f t="shared" si="213"/>
        <v>0</v>
      </c>
      <c r="U1269" s="599">
        <f t="shared" si="214"/>
        <v>0</v>
      </c>
      <c r="V1269" s="599">
        <f t="shared" si="215"/>
        <v>0</v>
      </c>
      <c r="W1269" s="599">
        <f t="shared" si="216"/>
        <v>0</v>
      </c>
      <c r="X1269" s="599">
        <f t="shared" si="217"/>
        <v>0</v>
      </c>
      <c r="Y1269" s="599">
        <f t="shared" si="218"/>
        <v>0</v>
      </c>
      <c r="Z1269" s="599">
        <f t="shared" si="219"/>
        <v>0</v>
      </c>
    </row>
    <row r="1270" spans="1:26">
      <c r="A1270" s="752" t="str">
        <f t="shared" si="220"/>
        <v/>
      </c>
      <c r="K1270" s="755">
        <f t="shared" si="210"/>
        <v>0</v>
      </c>
      <c r="Q1270" s="714">
        <f t="shared" si="211"/>
        <v>0</v>
      </c>
      <c r="S1270" s="599">
        <f t="shared" si="212"/>
        <v>0</v>
      </c>
      <c r="T1270" s="599">
        <f t="shared" si="213"/>
        <v>0</v>
      </c>
      <c r="U1270" s="599">
        <f t="shared" si="214"/>
        <v>0</v>
      </c>
      <c r="V1270" s="599">
        <f t="shared" si="215"/>
        <v>0</v>
      </c>
      <c r="W1270" s="599">
        <f t="shared" si="216"/>
        <v>0</v>
      </c>
      <c r="X1270" s="599">
        <f t="shared" si="217"/>
        <v>0</v>
      </c>
      <c r="Y1270" s="599">
        <f t="shared" si="218"/>
        <v>0</v>
      </c>
      <c r="Z1270" s="599">
        <f t="shared" si="219"/>
        <v>0</v>
      </c>
    </row>
    <row r="1271" spans="1:26">
      <c r="A1271" s="752" t="str">
        <f t="shared" si="220"/>
        <v/>
      </c>
      <c r="K1271" s="755">
        <f t="shared" si="210"/>
        <v>0</v>
      </c>
      <c r="Q1271" s="714">
        <f t="shared" si="211"/>
        <v>0</v>
      </c>
      <c r="S1271" s="599">
        <f t="shared" si="212"/>
        <v>0</v>
      </c>
      <c r="T1271" s="599">
        <f t="shared" si="213"/>
        <v>0</v>
      </c>
      <c r="U1271" s="599">
        <f t="shared" si="214"/>
        <v>0</v>
      </c>
      <c r="V1271" s="599">
        <f t="shared" si="215"/>
        <v>0</v>
      </c>
      <c r="W1271" s="599">
        <f t="shared" si="216"/>
        <v>0</v>
      </c>
      <c r="X1271" s="599">
        <f t="shared" si="217"/>
        <v>0</v>
      </c>
      <c r="Y1271" s="599">
        <f t="shared" si="218"/>
        <v>0</v>
      </c>
      <c r="Z1271" s="599">
        <f t="shared" si="219"/>
        <v>0</v>
      </c>
    </row>
    <row r="1272" spans="1:26">
      <c r="A1272" s="752" t="str">
        <f t="shared" si="220"/>
        <v/>
      </c>
      <c r="K1272" s="755">
        <f t="shared" si="210"/>
        <v>0</v>
      </c>
      <c r="Q1272" s="714">
        <f t="shared" si="211"/>
        <v>0</v>
      </c>
      <c r="S1272" s="599">
        <f t="shared" si="212"/>
        <v>0</v>
      </c>
      <c r="T1272" s="599">
        <f t="shared" si="213"/>
        <v>0</v>
      </c>
      <c r="U1272" s="599">
        <f t="shared" si="214"/>
        <v>0</v>
      </c>
      <c r="V1272" s="599">
        <f t="shared" si="215"/>
        <v>0</v>
      </c>
      <c r="W1272" s="599">
        <f t="shared" si="216"/>
        <v>0</v>
      </c>
      <c r="X1272" s="599">
        <f t="shared" si="217"/>
        <v>0</v>
      </c>
      <c r="Y1272" s="599">
        <f t="shared" si="218"/>
        <v>0</v>
      </c>
      <c r="Z1272" s="599">
        <f t="shared" si="219"/>
        <v>0</v>
      </c>
    </row>
    <row r="1273" spans="1:26">
      <c r="A1273" s="752" t="str">
        <f t="shared" si="220"/>
        <v/>
      </c>
      <c r="K1273" s="755">
        <f t="shared" si="210"/>
        <v>0</v>
      </c>
      <c r="Q1273" s="714">
        <f t="shared" si="211"/>
        <v>0</v>
      </c>
      <c r="S1273" s="599">
        <f t="shared" si="212"/>
        <v>0</v>
      </c>
      <c r="T1273" s="599">
        <f t="shared" si="213"/>
        <v>0</v>
      </c>
      <c r="U1273" s="599">
        <f t="shared" si="214"/>
        <v>0</v>
      </c>
      <c r="V1273" s="599">
        <f t="shared" si="215"/>
        <v>0</v>
      </c>
      <c r="W1273" s="599">
        <f t="shared" si="216"/>
        <v>0</v>
      </c>
      <c r="X1273" s="599">
        <f t="shared" si="217"/>
        <v>0</v>
      </c>
      <c r="Y1273" s="599">
        <f t="shared" si="218"/>
        <v>0</v>
      </c>
      <c r="Z1273" s="599">
        <f t="shared" si="219"/>
        <v>0</v>
      </c>
    </row>
    <row r="1274" spans="1:26">
      <c r="A1274" s="752" t="str">
        <f t="shared" si="220"/>
        <v/>
      </c>
      <c r="K1274" s="755">
        <f t="shared" si="210"/>
        <v>0</v>
      </c>
      <c r="Q1274" s="714">
        <f t="shared" si="211"/>
        <v>0</v>
      </c>
      <c r="S1274" s="599">
        <f t="shared" si="212"/>
        <v>0</v>
      </c>
      <c r="T1274" s="599">
        <f t="shared" si="213"/>
        <v>0</v>
      </c>
      <c r="U1274" s="599">
        <f t="shared" si="214"/>
        <v>0</v>
      </c>
      <c r="V1274" s="599">
        <f t="shared" si="215"/>
        <v>0</v>
      </c>
      <c r="W1274" s="599">
        <f t="shared" si="216"/>
        <v>0</v>
      </c>
      <c r="X1274" s="599">
        <f t="shared" si="217"/>
        <v>0</v>
      </c>
      <c r="Y1274" s="599">
        <f t="shared" si="218"/>
        <v>0</v>
      </c>
      <c r="Z1274" s="599">
        <f t="shared" si="219"/>
        <v>0</v>
      </c>
    </row>
    <row r="1275" spans="1:26">
      <c r="A1275" s="752" t="str">
        <f t="shared" si="220"/>
        <v/>
      </c>
      <c r="K1275" s="755">
        <f t="shared" si="210"/>
        <v>0</v>
      </c>
      <c r="Q1275" s="714">
        <f t="shared" si="211"/>
        <v>0</v>
      </c>
      <c r="S1275" s="599">
        <f t="shared" si="212"/>
        <v>0</v>
      </c>
      <c r="T1275" s="599">
        <f t="shared" si="213"/>
        <v>0</v>
      </c>
      <c r="U1275" s="599">
        <f t="shared" si="214"/>
        <v>0</v>
      </c>
      <c r="V1275" s="599">
        <f t="shared" si="215"/>
        <v>0</v>
      </c>
      <c r="W1275" s="599">
        <f t="shared" si="216"/>
        <v>0</v>
      </c>
      <c r="X1275" s="599">
        <f t="shared" si="217"/>
        <v>0</v>
      </c>
      <c r="Y1275" s="599">
        <f t="shared" si="218"/>
        <v>0</v>
      </c>
      <c r="Z1275" s="599">
        <f t="shared" si="219"/>
        <v>0</v>
      </c>
    </row>
    <row r="1276" spans="1:26">
      <c r="A1276" s="752" t="str">
        <f t="shared" si="220"/>
        <v/>
      </c>
      <c r="K1276" s="755">
        <f t="shared" si="210"/>
        <v>0</v>
      </c>
      <c r="Q1276" s="714">
        <f t="shared" si="211"/>
        <v>0</v>
      </c>
      <c r="S1276" s="599">
        <f t="shared" si="212"/>
        <v>0</v>
      </c>
      <c r="T1276" s="599">
        <f t="shared" si="213"/>
        <v>0</v>
      </c>
      <c r="U1276" s="599">
        <f t="shared" si="214"/>
        <v>0</v>
      </c>
      <c r="V1276" s="599">
        <f t="shared" si="215"/>
        <v>0</v>
      </c>
      <c r="W1276" s="599">
        <f t="shared" si="216"/>
        <v>0</v>
      </c>
      <c r="X1276" s="599">
        <f t="shared" si="217"/>
        <v>0</v>
      </c>
      <c r="Y1276" s="599">
        <f t="shared" si="218"/>
        <v>0</v>
      </c>
      <c r="Z1276" s="599">
        <f t="shared" si="219"/>
        <v>0</v>
      </c>
    </row>
    <row r="1277" spans="1:26">
      <c r="A1277" s="752" t="str">
        <f t="shared" si="220"/>
        <v/>
      </c>
      <c r="K1277" s="755">
        <f t="shared" si="210"/>
        <v>0</v>
      </c>
      <c r="Q1277" s="714">
        <f t="shared" si="211"/>
        <v>0</v>
      </c>
      <c r="S1277" s="599">
        <f t="shared" si="212"/>
        <v>0</v>
      </c>
      <c r="T1277" s="599">
        <f t="shared" si="213"/>
        <v>0</v>
      </c>
      <c r="U1277" s="599">
        <f t="shared" si="214"/>
        <v>0</v>
      </c>
      <c r="V1277" s="599">
        <f t="shared" si="215"/>
        <v>0</v>
      </c>
      <c r="W1277" s="599">
        <f t="shared" si="216"/>
        <v>0</v>
      </c>
      <c r="X1277" s="599">
        <f t="shared" si="217"/>
        <v>0</v>
      </c>
      <c r="Y1277" s="599">
        <f t="shared" si="218"/>
        <v>0</v>
      </c>
      <c r="Z1277" s="599">
        <f t="shared" si="219"/>
        <v>0</v>
      </c>
    </row>
    <row r="1278" spans="1:26">
      <c r="A1278" s="752" t="str">
        <f t="shared" si="220"/>
        <v/>
      </c>
      <c r="K1278" s="755">
        <f t="shared" si="210"/>
        <v>0</v>
      </c>
      <c r="Q1278" s="714">
        <f t="shared" si="211"/>
        <v>0</v>
      </c>
      <c r="S1278" s="599">
        <f t="shared" si="212"/>
        <v>0</v>
      </c>
      <c r="T1278" s="599">
        <f t="shared" si="213"/>
        <v>0</v>
      </c>
      <c r="U1278" s="599">
        <f t="shared" si="214"/>
        <v>0</v>
      </c>
      <c r="V1278" s="599">
        <f t="shared" si="215"/>
        <v>0</v>
      </c>
      <c r="W1278" s="599">
        <f t="shared" si="216"/>
        <v>0</v>
      </c>
      <c r="X1278" s="599">
        <f t="shared" si="217"/>
        <v>0</v>
      </c>
      <c r="Y1278" s="599">
        <f t="shared" si="218"/>
        <v>0</v>
      </c>
      <c r="Z1278" s="599">
        <f t="shared" si="219"/>
        <v>0</v>
      </c>
    </row>
    <row r="1279" spans="1:26">
      <c r="A1279" s="752" t="str">
        <f t="shared" si="220"/>
        <v/>
      </c>
      <c r="K1279" s="755">
        <f t="shared" si="210"/>
        <v>0</v>
      </c>
      <c r="Q1279" s="714">
        <f t="shared" si="211"/>
        <v>0</v>
      </c>
      <c r="S1279" s="599">
        <f t="shared" si="212"/>
        <v>0</v>
      </c>
      <c r="T1279" s="599">
        <f t="shared" si="213"/>
        <v>0</v>
      </c>
      <c r="U1279" s="599">
        <f t="shared" si="214"/>
        <v>0</v>
      </c>
      <c r="V1279" s="599">
        <f t="shared" si="215"/>
        <v>0</v>
      </c>
      <c r="W1279" s="599">
        <f t="shared" si="216"/>
        <v>0</v>
      </c>
      <c r="X1279" s="599">
        <f t="shared" si="217"/>
        <v>0</v>
      </c>
      <c r="Y1279" s="599">
        <f t="shared" si="218"/>
        <v>0</v>
      </c>
      <c r="Z1279" s="599">
        <f t="shared" si="219"/>
        <v>0</v>
      </c>
    </row>
    <row r="1280" spans="1:26">
      <c r="A1280" s="752" t="str">
        <f t="shared" si="220"/>
        <v/>
      </c>
      <c r="K1280" s="755">
        <f t="shared" si="210"/>
        <v>0</v>
      </c>
      <c r="Q1280" s="714">
        <f t="shared" si="211"/>
        <v>0</v>
      </c>
      <c r="S1280" s="599">
        <f t="shared" si="212"/>
        <v>0</v>
      </c>
      <c r="T1280" s="599">
        <f t="shared" si="213"/>
        <v>0</v>
      </c>
      <c r="U1280" s="599">
        <f t="shared" si="214"/>
        <v>0</v>
      </c>
      <c r="V1280" s="599">
        <f t="shared" si="215"/>
        <v>0</v>
      </c>
      <c r="W1280" s="599">
        <f t="shared" si="216"/>
        <v>0</v>
      </c>
      <c r="X1280" s="599">
        <f t="shared" si="217"/>
        <v>0</v>
      </c>
      <c r="Y1280" s="599">
        <f t="shared" si="218"/>
        <v>0</v>
      </c>
      <c r="Z1280" s="599">
        <f t="shared" si="219"/>
        <v>0</v>
      </c>
    </row>
    <row r="1281" spans="1:26">
      <c r="A1281" s="752" t="str">
        <f t="shared" si="220"/>
        <v/>
      </c>
      <c r="K1281" s="755">
        <f t="shared" si="210"/>
        <v>0</v>
      </c>
      <c r="Q1281" s="714">
        <f t="shared" si="211"/>
        <v>0</v>
      </c>
      <c r="S1281" s="599">
        <f t="shared" si="212"/>
        <v>0</v>
      </c>
      <c r="T1281" s="599">
        <f t="shared" si="213"/>
        <v>0</v>
      </c>
      <c r="U1281" s="599">
        <f t="shared" si="214"/>
        <v>0</v>
      </c>
      <c r="V1281" s="599">
        <f t="shared" si="215"/>
        <v>0</v>
      </c>
      <c r="W1281" s="599">
        <f t="shared" si="216"/>
        <v>0</v>
      </c>
      <c r="X1281" s="599">
        <f t="shared" si="217"/>
        <v>0</v>
      </c>
      <c r="Y1281" s="599">
        <f t="shared" si="218"/>
        <v>0</v>
      </c>
      <c r="Z1281" s="599">
        <f t="shared" si="219"/>
        <v>0</v>
      </c>
    </row>
    <row r="1282" spans="1:26">
      <c r="A1282" s="752" t="str">
        <f t="shared" si="220"/>
        <v/>
      </c>
      <c r="K1282" s="755">
        <f t="shared" si="210"/>
        <v>0</v>
      </c>
      <c r="Q1282" s="714">
        <f t="shared" si="211"/>
        <v>0</v>
      </c>
      <c r="S1282" s="599">
        <f t="shared" si="212"/>
        <v>0</v>
      </c>
      <c r="T1282" s="599">
        <f t="shared" si="213"/>
        <v>0</v>
      </c>
      <c r="U1282" s="599">
        <f t="shared" si="214"/>
        <v>0</v>
      </c>
      <c r="V1282" s="599">
        <f t="shared" si="215"/>
        <v>0</v>
      </c>
      <c r="W1282" s="599">
        <f t="shared" si="216"/>
        <v>0</v>
      </c>
      <c r="X1282" s="599">
        <f t="shared" si="217"/>
        <v>0</v>
      </c>
      <c r="Y1282" s="599">
        <f t="shared" si="218"/>
        <v>0</v>
      </c>
      <c r="Z1282" s="599">
        <f t="shared" si="219"/>
        <v>0</v>
      </c>
    </row>
    <row r="1283" spans="1:26">
      <c r="A1283" s="752" t="str">
        <f t="shared" si="220"/>
        <v/>
      </c>
      <c r="K1283" s="755">
        <f t="shared" si="210"/>
        <v>0</v>
      </c>
      <c r="Q1283" s="714">
        <f t="shared" si="211"/>
        <v>0</v>
      </c>
      <c r="S1283" s="599">
        <f t="shared" si="212"/>
        <v>0</v>
      </c>
      <c r="T1283" s="599">
        <f t="shared" si="213"/>
        <v>0</v>
      </c>
      <c r="U1283" s="599">
        <f t="shared" si="214"/>
        <v>0</v>
      </c>
      <c r="V1283" s="599">
        <f t="shared" si="215"/>
        <v>0</v>
      </c>
      <c r="W1283" s="599">
        <f t="shared" si="216"/>
        <v>0</v>
      </c>
      <c r="X1283" s="599">
        <f t="shared" si="217"/>
        <v>0</v>
      </c>
      <c r="Y1283" s="599">
        <f t="shared" si="218"/>
        <v>0</v>
      </c>
      <c r="Z1283" s="599">
        <f t="shared" si="219"/>
        <v>0</v>
      </c>
    </row>
    <row r="1284" spans="1:26">
      <c r="A1284" s="752" t="str">
        <f t="shared" si="220"/>
        <v/>
      </c>
      <c r="K1284" s="755">
        <f t="shared" si="210"/>
        <v>0</v>
      </c>
      <c r="Q1284" s="714">
        <f t="shared" si="211"/>
        <v>0</v>
      </c>
      <c r="S1284" s="599">
        <f t="shared" si="212"/>
        <v>0</v>
      </c>
      <c r="T1284" s="599">
        <f t="shared" si="213"/>
        <v>0</v>
      </c>
      <c r="U1284" s="599">
        <f t="shared" si="214"/>
        <v>0</v>
      </c>
      <c r="V1284" s="599">
        <f t="shared" si="215"/>
        <v>0</v>
      </c>
      <c r="W1284" s="599">
        <f t="shared" si="216"/>
        <v>0</v>
      </c>
      <c r="X1284" s="599">
        <f t="shared" si="217"/>
        <v>0</v>
      </c>
      <c r="Y1284" s="599">
        <f t="shared" si="218"/>
        <v>0</v>
      </c>
      <c r="Z1284" s="599">
        <f t="shared" si="219"/>
        <v>0</v>
      </c>
    </row>
    <row r="1285" spans="1:26">
      <c r="A1285" s="752" t="str">
        <f t="shared" si="220"/>
        <v/>
      </c>
      <c r="K1285" s="755">
        <f t="shared" si="210"/>
        <v>0</v>
      </c>
      <c r="Q1285" s="714">
        <f t="shared" si="211"/>
        <v>0</v>
      </c>
      <c r="S1285" s="599">
        <f t="shared" si="212"/>
        <v>0</v>
      </c>
      <c r="T1285" s="599">
        <f t="shared" si="213"/>
        <v>0</v>
      </c>
      <c r="U1285" s="599">
        <f t="shared" si="214"/>
        <v>0</v>
      </c>
      <c r="V1285" s="599">
        <f t="shared" si="215"/>
        <v>0</v>
      </c>
      <c r="W1285" s="599">
        <f t="shared" si="216"/>
        <v>0</v>
      </c>
      <c r="X1285" s="599">
        <f t="shared" si="217"/>
        <v>0</v>
      </c>
      <c r="Y1285" s="599">
        <f t="shared" si="218"/>
        <v>0</v>
      </c>
      <c r="Z1285" s="599">
        <f t="shared" si="219"/>
        <v>0</v>
      </c>
    </row>
    <row r="1286" spans="1:26">
      <c r="A1286" s="752" t="str">
        <f t="shared" si="220"/>
        <v/>
      </c>
      <c r="K1286" s="755">
        <f t="shared" si="210"/>
        <v>0</v>
      </c>
      <c r="Q1286" s="714">
        <f t="shared" si="211"/>
        <v>0</v>
      </c>
      <c r="S1286" s="599">
        <f t="shared" si="212"/>
        <v>0</v>
      </c>
      <c r="T1286" s="599">
        <f t="shared" si="213"/>
        <v>0</v>
      </c>
      <c r="U1286" s="599">
        <f t="shared" si="214"/>
        <v>0</v>
      </c>
      <c r="V1286" s="599">
        <f t="shared" si="215"/>
        <v>0</v>
      </c>
      <c r="W1286" s="599">
        <f t="shared" si="216"/>
        <v>0</v>
      </c>
      <c r="X1286" s="599">
        <f t="shared" si="217"/>
        <v>0</v>
      </c>
      <c r="Y1286" s="599">
        <f t="shared" si="218"/>
        <v>0</v>
      </c>
      <c r="Z1286" s="599">
        <f t="shared" si="219"/>
        <v>0</v>
      </c>
    </row>
    <row r="1287" spans="1:26">
      <c r="A1287" s="752" t="str">
        <f t="shared" si="220"/>
        <v/>
      </c>
      <c r="K1287" s="755">
        <f t="shared" si="210"/>
        <v>0</v>
      </c>
      <c r="Q1287" s="714">
        <f t="shared" si="211"/>
        <v>0</v>
      </c>
      <c r="S1287" s="599">
        <f t="shared" si="212"/>
        <v>0</v>
      </c>
      <c r="T1287" s="599">
        <f t="shared" si="213"/>
        <v>0</v>
      </c>
      <c r="U1287" s="599">
        <f t="shared" si="214"/>
        <v>0</v>
      </c>
      <c r="V1287" s="599">
        <f t="shared" si="215"/>
        <v>0</v>
      </c>
      <c r="W1287" s="599">
        <f t="shared" si="216"/>
        <v>0</v>
      </c>
      <c r="X1287" s="599">
        <f t="shared" si="217"/>
        <v>0</v>
      </c>
      <c r="Y1287" s="599">
        <f t="shared" si="218"/>
        <v>0</v>
      </c>
      <c r="Z1287" s="599">
        <f t="shared" si="219"/>
        <v>0</v>
      </c>
    </row>
    <row r="1288" spans="1:26">
      <c r="A1288" s="752" t="str">
        <f t="shared" si="220"/>
        <v/>
      </c>
      <c r="K1288" s="755">
        <f t="shared" si="210"/>
        <v>0</v>
      </c>
      <c r="Q1288" s="714">
        <f t="shared" si="211"/>
        <v>0</v>
      </c>
      <c r="S1288" s="599">
        <f t="shared" si="212"/>
        <v>0</v>
      </c>
      <c r="T1288" s="599">
        <f t="shared" si="213"/>
        <v>0</v>
      </c>
      <c r="U1288" s="599">
        <f t="shared" si="214"/>
        <v>0</v>
      </c>
      <c r="V1288" s="599">
        <f t="shared" si="215"/>
        <v>0</v>
      </c>
      <c r="W1288" s="599">
        <f t="shared" si="216"/>
        <v>0</v>
      </c>
      <c r="X1288" s="599">
        <f t="shared" si="217"/>
        <v>0</v>
      </c>
      <c r="Y1288" s="599">
        <f t="shared" si="218"/>
        <v>0</v>
      </c>
      <c r="Z1288" s="599">
        <f t="shared" si="219"/>
        <v>0</v>
      </c>
    </row>
    <row r="1289" spans="1:26">
      <c r="A1289" s="752" t="str">
        <f t="shared" si="220"/>
        <v/>
      </c>
      <c r="K1289" s="755">
        <f t="shared" si="210"/>
        <v>0</v>
      </c>
      <c r="Q1289" s="714">
        <f t="shared" si="211"/>
        <v>0</v>
      </c>
      <c r="S1289" s="599">
        <f t="shared" si="212"/>
        <v>0</v>
      </c>
      <c r="T1289" s="599">
        <f t="shared" si="213"/>
        <v>0</v>
      </c>
      <c r="U1289" s="599">
        <f t="shared" si="214"/>
        <v>0</v>
      </c>
      <c r="V1289" s="599">
        <f t="shared" si="215"/>
        <v>0</v>
      </c>
      <c r="W1289" s="599">
        <f t="shared" si="216"/>
        <v>0</v>
      </c>
      <c r="X1289" s="599">
        <f t="shared" si="217"/>
        <v>0</v>
      </c>
      <c r="Y1289" s="599">
        <f t="shared" si="218"/>
        <v>0</v>
      </c>
      <c r="Z1289" s="599">
        <f t="shared" si="219"/>
        <v>0</v>
      </c>
    </row>
    <row r="1290" spans="1:26">
      <c r="A1290" s="752" t="str">
        <f t="shared" si="220"/>
        <v/>
      </c>
      <c r="K1290" s="755">
        <f t="shared" si="210"/>
        <v>0</v>
      </c>
      <c r="Q1290" s="714">
        <f t="shared" si="211"/>
        <v>0</v>
      </c>
      <c r="S1290" s="599">
        <f t="shared" si="212"/>
        <v>0</v>
      </c>
      <c r="T1290" s="599">
        <f t="shared" si="213"/>
        <v>0</v>
      </c>
      <c r="U1290" s="599">
        <f t="shared" si="214"/>
        <v>0</v>
      </c>
      <c r="V1290" s="599">
        <f t="shared" si="215"/>
        <v>0</v>
      </c>
      <c r="W1290" s="599">
        <f t="shared" si="216"/>
        <v>0</v>
      </c>
      <c r="X1290" s="599">
        <f t="shared" si="217"/>
        <v>0</v>
      </c>
      <c r="Y1290" s="599">
        <f t="shared" si="218"/>
        <v>0</v>
      </c>
      <c r="Z1290" s="599">
        <f t="shared" si="219"/>
        <v>0</v>
      </c>
    </row>
    <row r="1291" spans="1:26">
      <c r="A1291" s="752" t="str">
        <f t="shared" si="220"/>
        <v/>
      </c>
      <c r="K1291" s="755">
        <f t="shared" si="210"/>
        <v>0</v>
      </c>
      <c r="Q1291" s="714">
        <f t="shared" si="211"/>
        <v>0</v>
      </c>
      <c r="S1291" s="599">
        <f t="shared" si="212"/>
        <v>0</v>
      </c>
      <c r="T1291" s="599">
        <f t="shared" si="213"/>
        <v>0</v>
      </c>
      <c r="U1291" s="599">
        <f t="shared" si="214"/>
        <v>0</v>
      </c>
      <c r="V1291" s="599">
        <f t="shared" si="215"/>
        <v>0</v>
      </c>
      <c r="W1291" s="599">
        <f t="shared" si="216"/>
        <v>0</v>
      </c>
      <c r="X1291" s="599">
        <f t="shared" si="217"/>
        <v>0</v>
      </c>
      <c r="Y1291" s="599">
        <f t="shared" si="218"/>
        <v>0</v>
      </c>
      <c r="Z1291" s="599">
        <f t="shared" si="219"/>
        <v>0</v>
      </c>
    </row>
    <row r="1292" spans="1:26">
      <c r="A1292" s="752" t="str">
        <f t="shared" si="220"/>
        <v/>
      </c>
      <c r="K1292" s="755">
        <f t="shared" si="210"/>
        <v>0</v>
      </c>
      <c r="Q1292" s="714">
        <f t="shared" si="211"/>
        <v>0</v>
      </c>
      <c r="S1292" s="599">
        <f t="shared" si="212"/>
        <v>0</v>
      </c>
      <c r="T1292" s="599">
        <f t="shared" si="213"/>
        <v>0</v>
      </c>
      <c r="U1292" s="599">
        <f t="shared" si="214"/>
        <v>0</v>
      </c>
      <c r="V1292" s="599">
        <f t="shared" si="215"/>
        <v>0</v>
      </c>
      <c r="W1292" s="599">
        <f t="shared" si="216"/>
        <v>0</v>
      </c>
      <c r="X1292" s="599">
        <f t="shared" si="217"/>
        <v>0</v>
      </c>
      <c r="Y1292" s="599">
        <f t="shared" si="218"/>
        <v>0</v>
      </c>
      <c r="Z1292" s="599">
        <f t="shared" si="219"/>
        <v>0</v>
      </c>
    </row>
    <row r="1293" spans="1:26">
      <c r="A1293" s="752" t="str">
        <f t="shared" si="220"/>
        <v/>
      </c>
      <c r="K1293" s="755">
        <f t="shared" ref="K1293:K1356" si="221">I1293-J1293</f>
        <v>0</v>
      </c>
      <c r="Q1293" s="714">
        <f t="shared" ref="Q1293:Q1356" si="222">IF(G1293-(I1293+L1293+M1293+N1293)&lt;&gt;0,"ERROR",(G1293-(I1293+L1293+M1293+N1293)))</f>
        <v>0</v>
      </c>
      <c r="S1293" s="599">
        <f t="shared" ref="S1293:S1356" si="223">$F1293*G1293</f>
        <v>0</v>
      </c>
      <c r="T1293" s="599">
        <f t="shared" ref="T1293:T1356" si="224">$F1293*H1293</f>
        <v>0</v>
      </c>
      <c r="U1293" s="599">
        <f t="shared" ref="U1293:U1356" si="225">$F1293*I1293</f>
        <v>0</v>
      </c>
      <c r="V1293" s="599">
        <f t="shared" ref="V1293:V1356" si="226">$F1293*J1293</f>
        <v>0</v>
      </c>
      <c r="W1293" s="599">
        <f t="shared" ref="W1293:W1356" si="227">$F1293*K1293</f>
        <v>0</v>
      </c>
      <c r="X1293" s="599">
        <f t="shared" ref="X1293:X1356" si="228">$F1293*L1293</f>
        <v>0</v>
      </c>
      <c r="Y1293" s="599">
        <f t="shared" ref="Y1293:Y1356" si="229">$F1293*M1293</f>
        <v>0</v>
      </c>
      <c r="Z1293" s="599">
        <f t="shared" ref="Z1293:Z1356" si="230">$F1293*N1293</f>
        <v>0</v>
      </c>
    </row>
    <row r="1294" spans="1:26">
      <c r="A1294" s="752" t="str">
        <f t="shared" ref="A1294:A1357" si="231">IF(B1294&lt;&gt;"",A1293+1,"")</f>
        <v/>
      </c>
      <c r="K1294" s="755">
        <f t="shared" si="221"/>
        <v>0</v>
      </c>
      <c r="Q1294" s="714">
        <f t="shared" si="222"/>
        <v>0</v>
      </c>
      <c r="S1294" s="599">
        <f t="shared" si="223"/>
        <v>0</v>
      </c>
      <c r="T1294" s="599">
        <f t="shared" si="224"/>
        <v>0</v>
      </c>
      <c r="U1294" s="599">
        <f t="shared" si="225"/>
        <v>0</v>
      </c>
      <c r="V1294" s="599">
        <f t="shared" si="226"/>
        <v>0</v>
      </c>
      <c r="W1294" s="599">
        <f t="shared" si="227"/>
        <v>0</v>
      </c>
      <c r="X1294" s="599">
        <f t="shared" si="228"/>
        <v>0</v>
      </c>
      <c r="Y1294" s="599">
        <f t="shared" si="229"/>
        <v>0</v>
      </c>
      <c r="Z1294" s="599">
        <f t="shared" si="230"/>
        <v>0</v>
      </c>
    </row>
    <row r="1295" spans="1:26">
      <c r="A1295" s="752" t="str">
        <f t="shared" si="231"/>
        <v/>
      </c>
      <c r="K1295" s="755">
        <f t="shared" si="221"/>
        <v>0</v>
      </c>
      <c r="Q1295" s="714">
        <f t="shared" si="222"/>
        <v>0</v>
      </c>
      <c r="S1295" s="599">
        <f t="shared" si="223"/>
        <v>0</v>
      </c>
      <c r="T1295" s="599">
        <f t="shared" si="224"/>
        <v>0</v>
      </c>
      <c r="U1295" s="599">
        <f t="shared" si="225"/>
        <v>0</v>
      </c>
      <c r="V1295" s="599">
        <f t="shared" si="226"/>
        <v>0</v>
      </c>
      <c r="W1295" s="599">
        <f t="shared" si="227"/>
        <v>0</v>
      </c>
      <c r="X1295" s="599">
        <f t="shared" si="228"/>
        <v>0</v>
      </c>
      <c r="Y1295" s="599">
        <f t="shared" si="229"/>
        <v>0</v>
      </c>
      <c r="Z1295" s="599">
        <f t="shared" si="230"/>
        <v>0</v>
      </c>
    </row>
    <row r="1296" spans="1:26">
      <c r="A1296" s="752" t="str">
        <f t="shared" si="231"/>
        <v/>
      </c>
      <c r="K1296" s="755">
        <f t="shared" si="221"/>
        <v>0</v>
      </c>
      <c r="Q1296" s="714">
        <f t="shared" si="222"/>
        <v>0</v>
      </c>
      <c r="S1296" s="599">
        <f t="shared" si="223"/>
        <v>0</v>
      </c>
      <c r="T1296" s="599">
        <f t="shared" si="224"/>
        <v>0</v>
      </c>
      <c r="U1296" s="599">
        <f t="shared" si="225"/>
        <v>0</v>
      </c>
      <c r="V1296" s="599">
        <f t="shared" si="226"/>
        <v>0</v>
      </c>
      <c r="W1296" s="599">
        <f t="shared" si="227"/>
        <v>0</v>
      </c>
      <c r="X1296" s="599">
        <f t="shared" si="228"/>
        <v>0</v>
      </c>
      <c r="Y1296" s="599">
        <f t="shared" si="229"/>
        <v>0</v>
      </c>
      <c r="Z1296" s="599">
        <f t="shared" si="230"/>
        <v>0</v>
      </c>
    </row>
    <row r="1297" spans="1:26">
      <c r="A1297" s="752" t="str">
        <f t="shared" si="231"/>
        <v/>
      </c>
      <c r="K1297" s="755">
        <f t="shared" si="221"/>
        <v>0</v>
      </c>
      <c r="Q1297" s="714">
        <f t="shared" si="222"/>
        <v>0</v>
      </c>
      <c r="S1297" s="599">
        <f t="shared" si="223"/>
        <v>0</v>
      </c>
      <c r="T1297" s="599">
        <f t="shared" si="224"/>
        <v>0</v>
      </c>
      <c r="U1297" s="599">
        <f t="shared" si="225"/>
        <v>0</v>
      </c>
      <c r="V1297" s="599">
        <f t="shared" si="226"/>
        <v>0</v>
      </c>
      <c r="W1297" s="599">
        <f t="shared" si="227"/>
        <v>0</v>
      </c>
      <c r="X1297" s="599">
        <f t="shared" si="228"/>
        <v>0</v>
      </c>
      <c r="Y1297" s="599">
        <f t="shared" si="229"/>
        <v>0</v>
      </c>
      <c r="Z1297" s="599">
        <f t="shared" si="230"/>
        <v>0</v>
      </c>
    </row>
    <row r="1298" spans="1:26">
      <c r="A1298" s="752" t="str">
        <f t="shared" si="231"/>
        <v/>
      </c>
      <c r="K1298" s="755">
        <f t="shared" si="221"/>
        <v>0</v>
      </c>
      <c r="Q1298" s="714">
        <f t="shared" si="222"/>
        <v>0</v>
      </c>
      <c r="S1298" s="599">
        <f t="shared" si="223"/>
        <v>0</v>
      </c>
      <c r="T1298" s="599">
        <f t="shared" si="224"/>
        <v>0</v>
      </c>
      <c r="U1298" s="599">
        <f t="shared" si="225"/>
        <v>0</v>
      </c>
      <c r="V1298" s="599">
        <f t="shared" si="226"/>
        <v>0</v>
      </c>
      <c r="W1298" s="599">
        <f t="shared" si="227"/>
        <v>0</v>
      </c>
      <c r="X1298" s="599">
        <f t="shared" si="228"/>
        <v>0</v>
      </c>
      <c r="Y1298" s="599">
        <f t="shared" si="229"/>
        <v>0</v>
      </c>
      <c r="Z1298" s="599">
        <f t="shared" si="230"/>
        <v>0</v>
      </c>
    </row>
    <row r="1299" spans="1:26">
      <c r="A1299" s="752" t="str">
        <f t="shared" si="231"/>
        <v/>
      </c>
      <c r="K1299" s="755">
        <f t="shared" si="221"/>
        <v>0</v>
      </c>
      <c r="Q1299" s="714">
        <f t="shared" si="222"/>
        <v>0</v>
      </c>
      <c r="S1299" s="599">
        <f t="shared" si="223"/>
        <v>0</v>
      </c>
      <c r="T1299" s="599">
        <f t="shared" si="224"/>
        <v>0</v>
      </c>
      <c r="U1299" s="599">
        <f t="shared" si="225"/>
        <v>0</v>
      </c>
      <c r="V1299" s="599">
        <f t="shared" si="226"/>
        <v>0</v>
      </c>
      <c r="W1299" s="599">
        <f t="shared" si="227"/>
        <v>0</v>
      </c>
      <c r="X1299" s="599">
        <f t="shared" si="228"/>
        <v>0</v>
      </c>
      <c r="Y1299" s="599">
        <f t="shared" si="229"/>
        <v>0</v>
      </c>
      <c r="Z1299" s="599">
        <f t="shared" si="230"/>
        <v>0</v>
      </c>
    </row>
    <row r="1300" spans="1:26">
      <c r="A1300" s="752" t="str">
        <f t="shared" si="231"/>
        <v/>
      </c>
      <c r="K1300" s="755">
        <f t="shared" si="221"/>
        <v>0</v>
      </c>
      <c r="Q1300" s="714">
        <f t="shared" si="222"/>
        <v>0</v>
      </c>
      <c r="S1300" s="599">
        <f t="shared" si="223"/>
        <v>0</v>
      </c>
      <c r="T1300" s="599">
        <f t="shared" si="224"/>
        <v>0</v>
      </c>
      <c r="U1300" s="599">
        <f t="shared" si="225"/>
        <v>0</v>
      </c>
      <c r="V1300" s="599">
        <f t="shared" si="226"/>
        <v>0</v>
      </c>
      <c r="W1300" s="599">
        <f t="shared" si="227"/>
        <v>0</v>
      </c>
      <c r="X1300" s="599">
        <f t="shared" si="228"/>
        <v>0</v>
      </c>
      <c r="Y1300" s="599">
        <f t="shared" si="229"/>
        <v>0</v>
      </c>
      <c r="Z1300" s="599">
        <f t="shared" si="230"/>
        <v>0</v>
      </c>
    </row>
    <row r="1301" spans="1:26">
      <c r="A1301" s="752" t="str">
        <f t="shared" si="231"/>
        <v/>
      </c>
      <c r="K1301" s="755">
        <f t="shared" si="221"/>
        <v>0</v>
      </c>
      <c r="Q1301" s="714">
        <f t="shared" si="222"/>
        <v>0</v>
      </c>
      <c r="S1301" s="599">
        <f t="shared" si="223"/>
        <v>0</v>
      </c>
      <c r="T1301" s="599">
        <f t="shared" si="224"/>
        <v>0</v>
      </c>
      <c r="U1301" s="599">
        <f t="shared" si="225"/>
        <v>0</v>
      </c>
      <c r="V1301" s="599">
        <f t="shared" si="226"/>
        <v>0</v>
      </c>
      <c r="W1301" s="599">
        <f t="shared" si="227"/>
        <v>0</v>
      </c>
      <c r="X1301" s="599">
        <f t="shared" si="228"/>
        <v>0</v>
      </c>
      <c r="Y1301" s="599">
        <f t="shared" si="229"/>
        <v>0</v>
      </c>
      <c r="Z1301" s="599">
        <f t="shared" si="230"/>
        <v>0</v>
      </c>
    </row>
    <row r="1302" spans="1:26">
      <c r="A1302" s="752" t="str">
        <f t="shared" si="231"/>
        <v/>
      </c>
      <c r="K1302" s="755">
        <f t="shared" si="221"/>
        <v>0</v>
      </c>
      <c r="Q1302" s="714">
        <f t="shared" si="222"/>
        <v>0</v>
      </c>
      <c r="S1302" s="599">
        <f t="shared" si="223"/>
        <v>0</v>
      </c>
      <c r="T1302" s="599">
        <f t="shared" si="224"/>
        <v>0</v>
      </c>
      <c r="U1302" s="599">
        <f t="shared" si="225"/>
        <v>0</v>
      </c>
      <c r="V1302" s="599">
        <f t="shared" si="226"/>
        <v>0</v>
      </c>
      <c r="W1302" s="599">
        <f t="shared" si="227"/>
        <v>0</v>
      </c>
      <c r="X1302" s="599">
        <f t="shared" si="228"/>
        <v>0</v>
      </c>
      <c r="Y1302" s="599">
        <f t="shared" si="229"/>
        <v>0</v>
      </c>
      <c r="Z1302" s="599">
        <f t="shared" si="230"/>
        <v>0</v>
      </c>
    </row>
    <row r="1303" spans="1:26">
      <c r="A1303" s="752" t="str">
        <f t="shared" si="231"/>
        <v/>
      </c>
      <c r="K1303" s="755">
        <f t="shared" si="221"/>
        <v>0</v>
      </c>
      <c r="Q1303" s="714">
        <f t="shared" si="222"/>
        <v>0</v>
      </c>
      <c r="S1303" s="599">
        <f t="shared" si="223"/>
        <v>0</v>
      </c>
      <c r="T1303" s="599">
        <f t="shared" si="224"/>
        <v>0</v>
      </c>
      <c r="U1303" s="599">
        <f t="shared" si="225"/>
        <v>0</v>
      </c>
      <c r="V1303" s="599">
        <f t="shared" si="226"/>
        <v>0</v>
      </c>
      <c r="W1303" s="599">
        <f t="shared" si="227"/>
        <v>0</v>
      </c>
      <c r="X1303" s="599">
        <f t="shared" si="228"/>
        <v>0</v>
      </c>
      <c r="Y1303" s="599">
        <f t="shared" si="229"/>
        <v>0</v>
      </c>
      <c r="Z1303" s="599">
        <f t="shared" si="230"/>
        <v>0</v>
      </c>
    </row>
    <row r="1304" spans="1:26">
      <c r="A1304" s="752" t="str">
        <f t="shared" si="231"/>
        <v/>
      </c>
      <c r="K1304" s="755">
        <f t="shared" si="221"/>
        <v>0</v>
      </c>
      <c r="Q1304" s="714">
        <f t="shared" si="222"/>
        <v>0</v>
      </c>
      <c r="S1304" s="599">
        <f t="shared" si="223"/>
        <v>0</v>
      </c>
      <c r="T1304" s="599">
        <f t="shared" si="224"/>
        <v>0</v>
      </c>
      <c r="U1304" s="599">
        <f t="shared" si="225"/>
        <v>0</v>
      </c>
      <c r="V1304" s="599">
        <f t="shared" si="226"/>
        <v>0</v>
      </c>
      <c r="W1304" s="599">
        <f t="shared" si="227"/>
        <v>0</v>
      </c>
      <c r="X1304" s="599">
        <f t="shared" si="228"/>
        <v>0</v>
      </c>
      <c r="Y1304" s="599">
        <f t="shared" si="229"/>
        <v>0</v>
      </c>
      <c r="Z1304" s="599">
        <f t="shared" si="230"/>
        <v>0</v>
      </c>
    </row>
    <row r="1305" spans="1:26">
      <c r="A1305" s="752" t="str">
        <f t="shared" si="231"/>
        <v/>
      </c>
      <c r="K1305" s="755">
        <f t="shared" si="221"/>
        <v>0</v>
      </c>
      <c r="Q1305" s="714">
        <f t="shared" si="222"/>
        <v>0</v>
      </c>
      <c r="S1305" s="599">
        <f t="shared" si="223"/>
        <v>0</v>
      </c>
      <c r="T1305" s="599">
        <f t="shared" si="224"/>
        <v>0</v>
      </c>
      <c r="U1305" s="599">
        <f t="shared" si="225"/>
        <v>0</v>
      </c>
      <c r="V1305" s="599">
        <f t="shared" si="226"/>
        <v>0</v>
      </c>
      <c r="W1305" s="599">
        <f t="shared" si="227"/>
        <v>0</v>
      </c>
      <c r="X1305" s="599">
        <f t="shared" si="228"/>
        <v>0</v>
      </c>
      <c r="Y1305" s="599">
        <f t="shared" si="229"/>
        <v>0</v>
      </c>
      <c r="Z1305" s="599">
        <f t="shared" si="230"/>
        <v>0</v>
      </c>
    </row>
    <row r="1306" spans="1:26">
      <c r="A1306" s="752" t="str">
        <f t="shared" si="231"/>
        <v/>
      </c>
      <c r="K1306" s="755">
        <f t="shared" si="221"/>
        <v>0</v>
      </c>
      <c r="Q1306" s="714">
        <f t="shared" si="222"/>
        <v>0</v>
      </c>
      <c r="S1306" s="599">
        <f t="shared" si="223"/>
        <v>0</v>
      </c>
      <c r="T1306" s="599">
        <f t="shared" si="224"/>
        <v>0</v>
      </c>
      <c r="U1306" s="599">
        <f t="shared" si="225"/>
        <v>0</v>
      </c>
      <c r="V1306" s="599">
        <f t="shared" si="226"/>
        <v>0</v>
      </c>
      <c r="W1306" s="599">
        <f t="shared" si="227"/>
        <v>0</v>
      </c>
      <c r="X1306" s="599">
        <f t="shared" si="228"/>
        <v>0</v>
      </c>
      <c r="Y1306" s="599">
        <f t="shared" si="229"/>
        <v>0</v>
      </c>
      <c r="Z1306" s="599">
        <f t="shared" si="230"/>
        <v>0</v>
      </c>
    </row>
    <row r="1307" spans="1:26">
      <c r="A1307" s="752" t="str">
        <f t="shared" si="231"/>
        <v/>
      </c>
      <c r="K1307" s="755">
        <f t="shared" si="221"/>
        <v>0</v>
      </c>
      <c r="Q1307" s="714">
        <f t="shared" si="222"/>
        <v>0</v>
      </c>
      <c r="S1307" s="599">
        <f t="shared" si="223"/>
        <v>0</v>
      </c>
      <c r="T1307" s="599">
        <f t="shared" si="224"/>
        <v>0</v>
      </c>
      <c r="U1307" s="599">
        <f t="shared" si="225"/>
        <v>0</v>
      </c>
      <c r="V1307" s="599">
        <f t="shared" si="226"/>
        <v>0</v>
      </c>
      <c r="W1307" s="599">
        <f t="shared" si="227"/>
        <v>0</v>
      </c>
      <c r="X1307" s="599">
        <f t="shared" si="228"/>
        <v>0</v>
      </c>
      <c r="Y1307" s="599">
        <f t="shared" si="229"/>
        <v>0</v>
      </c>
      <c r="Z1307" s="599">
        <f t="shared" si="230"/>
        <v>0</v>
      </c>
    </row>
    <row r="1308" spans="1:26">
      <c r="A1308" s="752" t="str">
        <f t="shared" si="231"/>
        <v/>
      </c>
      <c r="K1308" s="755">
        <f t="shared" si="221"/>
        <v>0</v>
      </c>
      <c r="Q1308" s="714">
        <f t="shared" si="222"/>
        <v>0</v>
      </c>
      <c r="S1308" s="599">
        <f t="shared" si="223"/>
        <v>0</v>
      </c>
      <c r="T1308" s="599">
        <f t="shared" si="224"/>
        <v>0</v>
      </c>
      <c r="U1308" s="599">
        <f t="shared" si="225"/>
        <v>0</v>
      </c>
      <c r="V1308" s="599">
        <f t="shared" si="226"/>
        <v>0</v>
      </c>
      <c r="W1308" s="599">
        <f t="shared" si="227"/>
        <v>0</v>
      </c>
      <c r="X1308" s="599">
        <f t="shared" si="228"/>
        <v>0</v>
      </c>
      <c r="Y1308" s="599">
        <f t="shared" si="229"/>
        <v>0</v>
      </c>
      <c r="Z1308" s="599">
        <f t="shared" si="230"/>
        <v>0</v>
      </c>
    </row>
    <row r="1309" spans="1:26">
      <c r="A1309" s="752" t="str">
        <f t="shared" si="231"/>
        <v/>
      </c>
      <c r="K1309" s="755">
        <f t="shared" si="221"/>
        <v>0</v>
      </c>
      <c r="Q1309" s="714">
        <f t="shared" si="222"/>
        <v>0</v>
      </c>
      <c r="S1309" s="599">
        <f t="shared" si="223"/>
        <v>0</v>
      </c>
      <c r="T1309" s="599">
        <f t="shared" si="224"/>
        <v>0</v>
      </c>
      <c r="U1309" s="599">
        <f t="shared" si="225"/>
        <v>0</v>
      </c>
      <c r="V1309" s="599">
        <f t="shared" si="226"/>
        <v>0</v>
      </c>
      <c r="W1309" s="599">
        <f t="shared" si="227"/>
        <v>0</v>
      </c>
      <c r="X1309" s="599">
        <f t="shared" si="228"/>
        <v>0</v>
      </c>
      <c r="Y1309" s="599">
        <f t="shared" si="229"/>
        <v>0</v>
      </c>
      <c r="Z1309" s="599">
        <f t="shared" si="230"/>
        <v>0</v>
      </c>
    </row>
    <row r="1310" spans="1:26">
      <c r="A1310" s="752" t="str">
        <f t="shared" si="231"/>
        <v/>
      </c>
      <c r="K1310" s="755">
        <f t="shared" si="221"/>
        <v>0</v>
      </c>
      <c r="Q1310" s="714">
        <f t="shared" si="222"/>
        <v>0</v>
      </c>
      <c r="S1310" s="599">
        <f t="shared" si="223"/>
        <v>0</v>
      </c>
      <c r="T1310" s="599">
        <f t="shared" si="224"/>
        <v>0</v>
      </c>
      <c r="U1310" s="599">
        <f t="shared" si="225"/>
        <v>0</v>
      </c>
      <c r="V1310" s="599">
        <f t="shared" si="226"/>
        <v>0</v>
      </c>
      <c r="W1310" s="599">
        <f t="shared" si="227"/>
        <v>0</v>
      </c>
      <c r="X1310" s="599">
        <f t="shared" si="228"/>
        <v>0</v>
      </c>
      <c r="Y1310" s="599">
        <f t="shared" si="229"/>
        <v>0</v>
      </c>
      <c r="Z1310" s="599">
        <f t="shared" si="230"/>
        <v>0</v>
      </c>
    </row>
    <row r="1311" spans="1:26">
      <c r="A1311" s="752" t="str">
        <f t="shared" si="231"/>
        <v/>
      </c>
      <c r="K1311" s="755">
        <f t="shared" si="221"/>
        <v>0</v>
      </c>
      <c r="Q1311" s="714">
        <f t="shared" si="222"/>
        <v>0</v>
      </c>
      <c r="S1311" s="599">
        <f t="shared" si="223"/>
        <v>0</v>
      </c>
      <c r="T1311" s="599">
        <f t="shared" si="224"/>
        <v>0</v>
      </c>
      <c r="U1311" s="599">
        <f t="shared" si="225"/>
        <v>0</v>
      </c>
      <c r="V1311" s="599">
        <f t="shared" si="226"/>
        <v>0</v>
      </c>
      <c r="W1311" s="599">
        <f t="shared" si="227"/>
        <v>0</v>
      </c>
      <c r="X1311" s="599">
        <f t="shared" si="228"/>
        <v>0</v>
      </c>
      <c r="Y1311" s="599">
        <f t="shared" si="229"/>
        <v>0</v>
      </c>
      <c r="Z1311" s="599">
        <f t="shared" si="230"/>
        <v>0</v>
      </c>
    </row>
    <row r="1312" spans="1:26">
      <c r="A1312" s="752" t="str">
        <f t="shared" si="231"/>
        <v/>
      </c>
      <c r="K1312" s="755">
        <f t="shared" si="221"/>
        <v>0</v>
      </c>
      <c r="Q1312" s="714">
        <f t="shared" si="222"/>
        <v>0</v>
      </c>
      <c r="S1312" s="599">
        <f t="shared" si="223"/>
        <v>0</v>
      </c>
      <c r="T1312" s="599">
        <f t="shared" si="224"/>
        <v>0</v>
      </c>
      <c r="U1312" s="599">
        <f t="shared" si="225"/>
        <v>0</v>
      </c>
      <c r="V1312" s="599">
        <f t="shared" si="226"/>
        <v>0</v>
      </c>
      <c r="W1312" s="599">
        <f t="shared" si="227"/>
        <v>0</v>
      </c>
      <c r="X1312" s="599">
        <f t="shared" si="228"/>
        <v>0</v>
      </c>
      <c r="Y1312" s="599">
        <f t="shared" si="229"/>
        <v>0</v>
      </c>
      <c r="Z1312" s="599">
        <f t="shared" si="230"/>
        <v>0</v>
      </c>
    </row>
    <row r="1313" spans="1:26">
      <c r="A1313" s="752" t="str">
        <f t="shared" si="231"/>
        <v/>
      </c>
      <c r="K1313" s="755">
        <f t="shared" si="221"/>
        <v>0</v>
      </c>
      <c r="Q1313" s="714">
        <f t="shared" si="222"/>
        <v>0</v>
      </c>
      <c r="S1313" s="599">
        <f t="shared" si="223"/>
        <v>0</v>
      </c>
      <c r="T1313" s="599">
        <f t="shared" si="224"/>
        <v>0</v>
      </c>
      <c r="U1313" s="599">
        <f t="shared" si="225"/>
        <v>0</v>
      </c>
      <c r="V1313" s="599">
        <f t="shared" si="226"/>
        <v>0</v>
      </c>
      <c r="W1313" s="599">
        <f t="shared" si="227"/>
        <v>0</v>
      </c>
      <c r="X1313" s="599">
        <f t="shared" si="228"/>
        <v>0</v>
      </c>
      <c r="Y1313" s="599">
        <f t="shared" si="229"/>
        <v>0</v>
      </c>
      <c r="Z1313" s="599">
        <f t="shared" si="230"/>
        <v>0</v>
      </c>
    </row>
    <row r="1314" spans="1:26">
      <c r="A1314" s="752" t="str">
        <f t="shared" si="231"/>
        <v/>
      </c>
      <c r="K1314" s="755">
        <f t="shared" si="221"/>
        <v>0</v>
      </c>
      <c r="Q1314" s="714">
        <f t="shared" si="222"/>
        <v>0</v>
      </c>
      <c r="S1314" s="599">
        <f t="shared" si="223"/>
        <v>0</v>
      </c>
      <c r="T1314" s="599">
        <f t="shared" si="224"/>
        <v>0</v>
      </c>
      <c r="U1314" s="599">
        <f t="shared" si="225"/>
        <v>0</v>
      </c>
      <c r="V1314" s="599">
        <f t="shared" si="226"/>
        <v>0</v>
      </c>
      <c r="W1314" s="599">
        <f t="shared" si="227"/>
        <v>0</v>
      </c>
      <c r="X1314" s="599">
        <f t="shared" si="228"/>
        <v>0</v>
      </c>
      <c r="Y1314" s="599">
        <f t="shared" si="229"/>
        <v>0</v>
      </c>
      <c r="Z1314" s="599">
        <f t="shared" si="230"/>
        <v>0</v>
      </c>
    </row>
    <row r="1315" spans="1:26">
      <c r="A1315" s="752" t="str">
        <f t="shared" si="231"/>
        <v/>
      </c>
      <c r="K1315" s="755">
        <f t="shared" si="221"/>
        <v>0</v>
      </c>
      <c r="Q1315" s="714">
        <f t="shared" si="222"/>
        <v>0</v>
      </c>
      <c r="S1315" s="599">
        <f t="shared" si="223"/>
        <v>0</v>
      </c>
      <c r="T1315" s="599">
        <f t="shared" si="224"/>
        <v>0</v>
      </c>
      <c r="U1315" s="599">
        <f t="shared" si="225"/>
        <v>0</v>
      </c>
      <c r="V1315" s="599">
        <f t="shared" si="226"/>
        <v>0</v>
      </c>
      <c r="W1315" s="599">
        <f t="shared" si="227"/>
        <v>0</v>
      </c>
      <c r="X1315" s="599">
        <f t="shared" si="228"/>
        <v>0</v>
      </c>
      <c r="Y1315" s="599">
        <f t="shared" si="229"/>
        <v>0</v>
      </c>
      <c r="Z1315" s="599">
        <f t="shared" si="230"/>
        <v>0</v>
      </c>
    </row>
    <row r="1316" spans="1:26">
      <c r="A1316" s="752" t="str">
        <f t="shared" si="231"/>
        <v/>
      </c>
      <c r="K1316" s="755">
        <f t="shared" si="221"/>
        <v>0</v>
      </c>
      <c r="Q1316" s="714">
        <f t="shared" si="222"/>
        <v>0</v>
      </c>
      <c r="S1316" s="599">
        <f t="shared" si="223"/>
        <v>0</v>
      </c>
      <c r="T1316" s="599">
        <f t="shared" si="224"/>
        <v>0</v>
      </c>
      <c r="U1316" s="599">
        <f t="shared" si="225"/>
        <v>0</v>
      </c>
      <c r="V1316" s="599">
        <f t="shared" si="226"/>
        <v>0</v>
      </c>
      <c r="W1316" s="599">
        <f t="shared" si="227"/>
        <v>0</v>
      </c>
      <c r="X1316" s="599">
        <f t="shared" si="228"/>
        <v>0</v>
      </c>
      <c r="Y1316" s="599">
        <f t="shared" si="229"/>
        <v>0</v>
      </c>
      <c r="Z1316" s="599">
        <f t="shared" si="230"/>
        <v>0</v>
      </c>
    </row>
    <row r="1317" spans="1:26">
      <c r="A1317" s="752" t="str">
        <f t="shared" si="231"/>
        <v/>
      </c>
      <c r="K1317" s="755">
        <f t="shared" si="221"/>
        <v>0</v>
      </c>
      <c r="Q1317" s="714">
        <f t="shared" si="222"/>
        <v>0</v>
      </c>
      <c r="S1317" s="599">
        <f t="shared" si="223"/>
        <v>0</v>
      </c>
      <c r="T1317" s="599">
        <f t="shared" si="224"/>
        <v>0</v>
      </c>
      <c r="U1317" s="599">
        <f t="shared" si="225"/>
        <v>0</v>
      </c>
      <c r="V1317" s="599">
        <f t="shared" si="226"/>
        <v>0</v>
      </c>
      <c r="W1317" s="599">
        <f t="shared" si="227"/>
        <v>0</v>
      </c>
      <c r="X1317" s="599">
        <f t="shared" si="228"/>
        <v>0</v>
      </c>
      <c r="Y1317" s="599">
        <f t="shared" si="229"/>
        <v>0</v>
      </c>
      <c r="Z1317" s="599">
        <f t="shared" si="230"/>
        <v>0</v>
      </c>
    </row>
    <row r="1318" spans="1:26">
      <c r="A1318" s="752" t="str">
        <f t="shared" si="231"/>
        <v/>
      </c>
      <c r="K1318" s="755">
        <f t="shared" si="221"/>
        <v>0</v>
      </c>
      <c r="Q1318" s="714">
        <f t="shared" si="222"/>
        <v>0</v>
      </c>
      <c r="S1318" s="599">
        <f t="shared" si="223"/>
        <v>0</v>
      </c>
      <c r="T1318" s="599">
        <f t="shared" si="224"/>
        <v>0</v>
      </c>
      <c r="U1318" s="599">
        <f t="shared" si="225"/>
        <v>0</v>
      </c>
      <c r="V1318" s="599">
        <f t="shared" si="226"/>
        <v>0</v>
      </c>
      <c r="W1318" s="599">
        <f t="shared" si="227"/>
        <v>0</v>
      </c>
      <c r="X1318" s="599">
        <f t="shared" si="228"/>
        <v>0</v>
      </c>
      <c r="Y1318" s="599">
        <f t="shared" si="229"/>
        <v>0</v>
      </c>
      <c r="Z1318" s="599">
        <f t="shared" si="230"/>
        <v>0</v>
      </c>
    </row>
    <row r="1319" spans="1:26">
      <c r="A1319" s="752" t="str">
        <f t="shared" si="231"/>
        <v/>
      </c>
      <c r="K1319" s="755">
        <f t="shared" si="221"/>
        <v>0</v>
      </c>
      <c r="Q1319" s="714">
        <f t="shared" si="222"/>
        <v>0</v>
      </c>
      <c r="S1319" s="599">
        <f t="shared" si="223"/>
        <v>0</v>
      </c>
      <c r="T1319" s="599">
        <f t="shared" si="224"/>
        <v>0</v>
      </c>
      <c r="U1319" s="599">
        <f t="shared" si="225"/>
        <v>0</v>
      </c>
      <c r="V1319" s="599">
        <f t="shared" si="226"/>
        <v>0</v>
      </c>
      <c r="W1319" s="599">
        <f t="shared" si="227"/>
        <v>0</v>
      </c>
      <c r="X1319" s="599">
        <f t="shared" si="228"/>
        <v>0</v>
      </c>
      <c r="Y1319" s="599">
        <f t="shared" si="229"/>
        <v>0</v>
      </c>
      <c r="Z1319" s="599">
        <f t="shared" si="230"/>
        <v>0</v>
      </c>
    </row>
    <row r="1320" spans="1:26">
      <c r="A1320" s="752" t="str">
        <f t="shared" si="231"/>
        <v/>
      </c>
      <c r="K1320" s="755">
        <f t="shared" si="221"/>
        <v>0</v>
      </c>
      <c r="Q1320" s="714">
        <f t="shared" si="222"/>
        <v>0</v>
      </c>
      <c r="S1320" s="599">
        <f t="shared" si="223"/>
        <v>0</v>
      </c>
      <c r="T1320" s="599">
        <f t="shared" si="224"/>
        <v>0</v>
      </c>
      <c r="U1320" s="599">
        <f t="shared" si="225"/>
        <v>0</v>
      </c>
      <c r="V1320" s="599">
        <f t="shared" si="226"/>
        <v>0</v>
      </c>
      <c r="W1320" s="599">
        <f t="shared" si="227"/>
        <v>0</v>
      </c>
      <c r="X1320" s="599">
        <f t="shared" si="228"/>
        <v>0</v>
      </c>
      <c r="Y1320" s="599">
        <f t="shared" si="229"/>
        <v>0</v>
      </c>
      <c r="Z1320" s="599">
        <f t="shared" si="230"/>
        <v>0</v>
      </c>
    </row>
    <row r="1321" spans="1:26">
      <c r="A1321" s="752" t="str">
        <f t="shared" si="231"/>
        <v/>
      </c>
      <c r="K1321" s="755">
        <f t="shared" si="221"/>
        <v>0</v>
      </c>
      <c r="Q1321" s="714">
        <f t="shared" si="222"/>
        <v>0</v>
      </c>
      <c r="S1321" s="599">
        <f t="shared" si="223"/>
        <v>0</v>
      </c>
      <c r="T1321" s="599">
        <f t="shared" si="224"/>
        <v>0</v>
      </c>
      <c r="U1321" s="599">
        <f t="shared" si="225"/>
        <v>0</v>
      </c>
      <c r="V1321" s="599">
        <f t="shared" si="226"/>
        <v>0</v>
      </c>
      <c r="W1321" s="599">
        <f t="shared" si="227"/>
        <v>0</v>
      </c>
      <c r="X1321" s="599">
        <f t="shared" si="228"/>
        <v>0</v>
      </c>
      <c r="Y1321" s="599">
        <f t="shared" si="229"/>
        <v>0</v>
      </c>
      <c r="Z1321" s="599">
        <f t="shared" si="230"/>
        <v>0</v>
      </c>
    </row>
    <row r="1322" spans="1:26">
      <c r="A1322" s="752" t="str">
        <f t="shared" si="231"/>
        <v/>
      </c>
      <c r="K1322" s="755">
        <f t="shared" si="221"/>
        <v>0</v>
      </c>
      <c r="Q1322" s="714">
        <f t="shared" si="222"/>
        <v>0</v>
      </c>
      <c r="S1322" s="599">
        <f t="shared" si="223"/>
        <v>0</v>
      </c>
      <c r="T1322" s="599">
        <f t="shared" si="224"/>
        <v>0</v>
      </c>
      <c r="U1322" s="599">
        <f t="shared" si="225"/>
        <v>0</v>
      </c>
      <c r="V1322" s="599">
        <f t="shared" si="226"/>
        <v>0</v>
      </c>
      <c r="W1322" s="599">
        <f t="shared" si="227"/>
        <v>0</v>
      </c>
      <c r="X1322" s="599">
        <f t="shared" si="228"/>
        <v>0</v>
      </c>
      <c r="Y1322" s="599">
        <f t="shared" si="229"/>
        <v>0</v>
      </c>
      <c r="Z1322" s="599">
        <f t="shared" si="230"/>
        <v>0</v>
      </c>
    </row>
    <row r="1323" spans="1:26">
      <c r="A1323" s="752" t="str">
        <f t="shared" si="231"/>
        <v/>
      </c>
      <c r="K1323" s="755">
        <f t="shared" si="221"/>
        <v>0</v>
      </c>
      <c r="Q1323" s="714">
        <f t="shared" si="222"/>
        <v>0</v>
      </c>
      <c r="S1323" s="599">
        <f t="shared" si="223"/>
        <v>0</v>
      </c>
      <c r="T1323" s="599">
        <f t="shared" si="224"/>
        <v>0</v>
      </c>
      <c r="U1323" s="599">
        <f t="shared" si="225"/>
        <v>0</v>
      </c>
      <c r="V1323" s="599">
        <f t="shared" si="226"/>
        <v>0</v>
      </c>
      <c r="W1323" s="599">
        <f t="shared" si="227"/>
        <v>0</v>
      </c>
      <c r="X1323" s="599">
        <f t="shared" si="228"/>
        <v>0</v>
      </c>
      <c r="Y1323" s="599">
        <f t="shared" si="229"/>
        <v>0</v>
      </c>
      <c r="Z1323" s="599">
        <f t="shared" si="230"/>
        <v>0</v>
      </c>
    </row>
    <row r="1324" spans="1:26">
      <c r="A1324" s="752" t="str">
        <f t="shared" si="231"/>
        <v/>
      </c>
      <c r="K1324" s="755">
        <f t="shared" si="221"/>
        <v>0</v>
      </c>
      <c r="Q1324" s="714">
        <f t="shared" si="222"/>
        <v>0</v>
      </c>
      <c r="S1324" s="599">
        <f t="shared" si="223"/>
        <v>0</v>
      </c>
      <c r="T1324" s="599">
        <f t="shared" si="224"/>
        <v>0</v>
      </c>
      <c r="U1324" s="599">
        <f t="shared" si="225"/>
        <v>0</v>
      </c>
      <c r="V1324" s="599">
        <f t="shared" si="226"/>
        <v>0</v>
      </c>
      <c r="W1324" s="599">
        <f t="shared" si="227"/>
        <v>0</v>
      </c>
      <c r="X1324" s="599">
        <f t="shared" si="228"/>
        <v>0</v>
      </c>
      <c r="Y1324" s="599">
        <f t="shared" si="229"/>
        <v>0</v>
      </c>
      <c r="Z1324" s="599">
        <f t="shared" si="230"/>
        <v>0</v>
      </c>
    </row>
    <row r="1325" spans="1:26">
      <c r="A1325" s="752" t="str">
        <f t="shared" si="231"/>
        <v/>
      </c>
      <c r="K1325" s="755">
        <f t="shared" si="221"/>
        <v>0</v>
      </c>
      <c r="Q1325" s="714">
        <f t="shared" si="222"/>
        <v>0</v>
      </c>
      <c r="S1325" s="599">
        <f t="shared" si="223"/>
        <v>0</v>
      </c>
      <c r="T1325" s="599">
        <f t="shared" si="224"/>
        <v>0</v>
      </c>
      <c r="U1325" s="599">
        <f t="shared" si="225"/>
        <v>0</v>
      </c>
      <c r="V1325" s="599">
        <f t="shared" si="226"/>
        <v>0</v>
      </c>
      <c r="W1325" s="599">
        <f t="shared" si="227"/>
        <v>0</v>
      </c>
      <c r="X1325" s="599">
        <f t="shared" si="228"/>
        <v>0</v>
      </c>
      <c r="Y1325" s="599">
        <f t="shared" si="229"/>
        <v>0</v>
      </c>
      <c r="Z1325" s="599">
        <f t="shared" si="230"/>
        <v>0</v>
      </c>
    </row>
    <row r="1326" spans="1:26">
      <c r="A1326" s="752" t="str">
        <f t="shared" si="231"/>
        <v/>
      </c>
      <c r="K1326" s="755">
        <f t="shared" si="221"/>
        <v>0</v>
      </c>
      <c r="Q1326" s="714">
        <f t="shared" si="222"/>
        <v>0</v>
      </c>
      <c r="S1326" s="599">
        <f t="shared" si="223"/>
        <v>0</v>
      </c>
      <c r="T1326" s="599">
        <f t="shared" si="224"/>
        <v>0</v>
      </c>
      <c r="U1326" s="599">
        <f t="shared" si="225"/>
        <v>0</v>
      </c>
      <c r="V1326" s="599">
        <f t="shared" si="226"/>
        <v>0</v>
      </c>
      <c r="W1326" s="599">
        <f t="shared" si="227"/>
        <v>0</v>
      </c>
      <c r="X1326" s="599">
        <f t="shared" si="228"/>
        <v>0</v>
      </c>
      <c r="Y1326" s="599">
        <f t="shared" si="229"/>
        <v>0</v>
      </c>
      <c r="Z1326" s="599">
        <f t="shared" si="230"/>
        <v>0</v>
      </c>
    </row>
    <row r="1327" spans="1:26">
      <c r="A1327" s="752" t="str">
        <f t="shared" si="231"/>
        <v/>
      </c>
      <c r="K1327" s="755">
        <f t="shared" si="221"/>
        <v>0</v>
      </c>
      <c r="Q1327" s="714">
        <f t="shared" si="222"/>
        <v>0</v>
      </c>
      <c r="S1327" s="599">
        <f t="shared" si="223"/>
        <v>0</v>
      </c>
      <c r="T1327" s="599">
        <f t="shared" si="224"/>
        <v>0</v>
      </c>
      <c r="U1327" s="599">
        <f t="shared" si="225"/>
        <v>0</v>
      </c>
      <c r="V1327" s="599">
        <f t="shared" si="226"/>
        <v>0</v>
      </c>
      <c r="W1327" s="599">
        <f t="shared" si="227"/>
        <v>0</v>
      </c>
      <c r="X1327" s="599">
        <f t="shared" si="228"/>
        <v>0</v>
      </c>
      <c r="Y1327" s="599">
        <f t="shared" si="229"/>
        <v>0</v>
      </c>
      <c r="Z1327" s="599">
        <f t="shared" si="230"/>
        <v>0</v>
      </c>
    </row>
    <row r="1328" spans="1:26">
      <c r="A1328" s="752" t="str">
        <f t="shared" si="231"/>
        <v/>
      </c>
      <c r="K1328" s="755">
        <f t="shared" si="221"/>
        <v>0</v>
      </c>
      <c r="Q1328" s="714">
        <f t="shared" si="222"/>
        <v>0</v>
      </c>
      <c r="S1328" s="599">
        <f t="shared" si="223"/>
        <v>0</v>
      </c>
      <c r="T1328" s="599">
        <f t="shared" si="224"/>
        <v>0</v>
      </c>
      <c r="U1328" s="599">
        <f t="shared" si="225"/>
        <v>0</v>
      </c>
      <c r="V1328" s="599">
        <f t="shared" si="226"/>
        <v>0</v>
      </c>
      <c r="W1328" s="599">
        <f t="shared" si="227"/>
        <v>0</v>
      </c>
      <c r="X1328" s="599">
        <f t="shared" si="228"/>
        <v>0</v>
      </c>
      <c r="Y1328" s="599">
        <f t="shared" si="229"/>
        <v>0</v>
      </c>
      <c r="Z1328" s="599">
        <f t="shared" si="230"/>
        <v>0</v>
      </c>
    </row>
    <row r="1329" spans="1:26">
      <c r="A1329" s="752" t="str">
        <f t="shared" si="231"/>
        <v/>
      </c>
      <c r="K1329" s="755">
        <f t="shared" si="221"/>
        <v>0</v>
      </c>
      <c r="Q1329" s="714">
        <f t="shared" si="222"/>
        <v>0</v>
      </c>
      <c r="S1329" s="599">
        <f t="shared" si="223"/>
        <v>0</v>
      </c>
      <c r="T1329" s="599">
        <f t="shared" si="224"/>
        <v>0</v>
      </c>
      <c r="U1329" s="599">
        <f t="shared" si="225"/>
        <v>0</v>
      </c>
      <c r="V1329" s="599">
        <f t="shared" si="226"/>
        <v>0</v>
      </c>
      <c r="W1329" s="599">
        <f t="shared" si="227"/>
        <v>0</v>
      </c>
      <c r="X1329" s="599">
        <f t="shared" si="228"/>
        <v>0</v>
      </c>
      <c r="Y1329" s="599">
        <f t="shared" si="229"/>
        <v>0</v>
      </c>
      <c r="Z1329" s="599">
        <f t="shared" si="230"/>
        <v>0</v>
      </c>
    </row>
    <row r="1330" spans="1:26">
      <c r="A1330" s="752" t="str">
        <f t="shared" si="231"/>
        <v/>
      </c>
      <c r="K1330" s="755">
        <f t="shared" si="221"/>
        <v>0</v>
      </c>
      <c r="Q1330" s="714">
        <f t="shared" si="222"/>
        <v>0</v>
      </c>
      <c r="S1330" s="599">
        <f t="shared" si="223"/>
        <v>0</v>
      </c>
      <c r="T1330" s="599">
        <f t="shared" si="224"/>
        <v>0</v>
      </c>
      <c r="U1330" s="599">
        <f t="shared" si="225"/>
        <v>0</v>
      </c>
      <c r="V1330" s="599">
        <f t="shared" si="226"/>
        <v>0</v>
      </c>
      <c r="W1330" s="599">
        <f t="shared" si="227"/>
        <v>0</v>
      </c>
      <c r="X1330" s="599">
        <f t="shared" si="228"/>
        <v>0</v>
      </c>
      <c r="Y1330" s="599">
        <f t="shared" si="229"/>
        <v>0</v>
      </c>
      <c r="Z1330" s="599">
        <f t="shared" si="230"/>
        <v>0</v>
      </c>
    </row>
    <row r="1331" spans="1:26">
      <c r="A1331" s="752" t="str">
        <f t="shared" si="231"/>
        <v/>
      </c>
      <c r="K1331" s="755">
        <f t="shared" si="221"/>
        <v>0</v>
      </c>
      <c r="Q1331" s="714">
        <f t="shared" si="222"/>
        <v>0</v>
      </c>
      <c r="S1331" s="599">
        <f t="shared" si="223"/>
        <v>0</v>
      </c>
      <c r="T1331" s="599">
        <f t="shared" si="224"/>
        <v>0</v>
      </c>
      <c r="U1331" s="599">
        <f t="shared" si="225"/>
        <v>0</v>
      </c>
      <c r="V1331" s="599">
        <f t="shared" si="226"/>
        <v>0</v>
      </c>
      <c r="W1331" s="599">
        <f t="shared" si="227"/>
        <v>0</v>
      </c>
      <c r="X1331" s="599">
        <f t="shared" si="228"/>
        <v>0</v>
      </c>
      <c r="Y1331" s="599">
        <f t="shared" si="229"/>
        <v>0</v>
      </c>
      <c r="Z1331" s="599">
        <f t="shared" si="230"/>
        <v>0</v>
      </c>
    </row>
    <row r="1332" spans="1:26">
      <c r="A1332" s="752" t="str">
        <f t="shared" si="231"/>
        <v/>
      </c>
      <c r="K1332" s="755">
        <f t="shared" si="221"/>
        <v>0</v>
      </c>
      <c r="Q1332" s="714">
        <f t="shared" si="222"/>
        <v>0</v>
      </c>
      <c r="S1332" s="599">
        <f t="shared" si="223"/>
        <v>0</v>
      </c>
      <c r="T1332" s="599">
        <f t="shared" si="224"/>
        <v>0</v>
      </c>
      <c r="U1332" s="599">
        <f t="shared" si="225"/>
        <v>0</v>
      </c>
      <c r="V1332" s="599">
        <f t="shared" si="226"/>
        <v>0</v>
      </c>
      <c r="W1332" s="599">
        <f t="shared" si="227"/>
        <v>0</v>
      </c>
      <c r="X1332" s="599">
        <f t="shared" si="228"/>
        <v>0</v>
      </c>
      <c r="Y1332" s="599">
        <f t="shared" si="229"/>
        <v>0</v>
      </c>
      <c r="Z1332" s="599">
        <f t="shared" si="230"/>
        <v>0</v>
      </c>
    </row>
    <row r="1333" spans="1:26">
      <c r="A1333" s="752" t="str">
        <f t="shared" si="231"/>
        <v/>
      </c>
      <c r="K1333" s="755">
        <f t="shared" si="221"/>
        <v>0</v>
      </c>
      <c r="Q1333" s="714">
        <f t="shared" si="222"/>
        <v>0</v>
      </c>
      <c r="S1333" s="599">
        <f t="shared" si="223"/>
        <v>0</v>
      </c>
      <c r="T1333" s="599">
        <f t="shared" si="224"/>
        <v>0</v>
      </c>
      <c r="U1333" s="599">
        <f t="shared" si="225"/>
        <v>0</v>
      </c>
      <c r="V1333" s="599">
        <f t="shared" si="226"/>
        <v>0</v>
      </c>
      <c r="W1333" s="599">
        <f t="shared" si="227"/>
        <v>0</v>
      </c>
      <c r="X1333" s="599">
        <f t="shared" si="228"/>
        <v>0</v>
      </c>
      <c r="Y1333" s="599">
        <f t="shared" si="229"/>
        <v>0</v>
      </c>
      <c r="Z1333" s="599">
        <f t="shared" si="230"/>
        <v>0</v>
      </c>
    </row>
    <row r="1334" spans="1:26">
      <c r="A1334" s="752" t="str">
        <f t="shared" si="231"/>
        <v/>
      </c>
      <c r="K1334" s="755">
        <f t="shared" si="221"/>
        <v>0</v>
      </c>
      <c r="Q1334" s="714">
        <f t="shared" si="222"/>
        <v>0</v>
      </c>
      <c r="S1334" s="599">
        <f t="shared" si="223"/>
        <v>0</v>
      </c>
      <c r="T1334" s="599">
        <f t="shared" si="224"/>
        <v>0</v>
      </c>
      <c r="U1334" s="599">
        <f t="shared" si="225"/>
        <v>0</v>
      </c>
      <c r="V1334" s="599">
        <f t="shared" si="226"/>
        <v>0</v>
      </c>
      <c r="W1334" s="599">
        <f t="shared" si="227"/>
        <v>0</v>
      </c>
      <c r="X1334" s="599">
        <f t="shared" si="228"/>
        <v>0</v>
      </c>
      <c r="Y1334" s="599">
        <f t="shared" si="229"/>
        <v>0</v>
      </c>
      <c r="Z1334" s="599">
        <f t="shared" si="230"/>
        <v>0</v>
      </c>
    </row>
    <row r="1335" spans="1:26">
      <c r="A1335" s="752" t="str">
        <f t="shared" si="231"/>
        <v/>
      </c>
      <c r="K1335" s="755">
        <f t="shared" si="221"/>
        <v>0</v>
      </c>
      <c r="Q1335" s="714">
        <f t="shared" si="222"/>
        <v>0</v>
      </c>
      <c r="S1335" s="599">
        <f t="shared" si="223"/>
        <v>0</v>
      </c>
      <c r="T1335" s="599">
        <f t="shared" si="224"/>
        <v>0</v>
      </c>
      <c r="U1335" s="599">
        <f t="shared" si="225"/>
        <v>0</v>
      </c>
      <c r="V1335" s="599">
        <f t="shared" si="226"/>
        <v>0</v>
      </c>
      <c r="W1335" s="599">
        <f t="shared" si="227"/>
        <v>0</v>
      </c>
      <c r="X1335" s="599">
        <f t="shared" si="228"/>
        <v>0</v>
      </c>
      <c r="Y1335" s="599">
        <f t="shared" si="229"/>
        <v>0</v>
      </c>
      <c r="Z1335" s="599">
        <f t="shared" si="230"/>
        <v>0</v>
      </c>
    </row>
    <row r="1336" spans="1:26">
      <c r="A1336" s="752" t="str">
        <f t="shared" si="231"/>
        <v/>
      </c>
      <c r="K1336" s="755">
        <f t="shared" si="221"/>
        <v>0</v>
      </c>
      <c r="Q1336" s="714">
        <f t="shared" si="222"/>
        <v>0</v>
      </c>
      <c r="S1336" s="599">
        <f t="shared" si="223"/>
        <v>0</v>
      </c>
      <c r="T1336" s="599">
        <f t="shared" si="224"/>
        <v>0</v>
      </c>
      <c r="U1336" s="599">
        <f t="shared" si="225"/>
        <v>0</v>
      </c>
      <c r="V1336" s="599">
        <f t="shared" si="226"/>
        <v>0</v>
      </c>
      <c r="W1336" s="599">
        <f t="shared" si="227"/>
        <v>0</v>
      </c>
      <c r="X1336" s="599">
        <f t="shared" si="228"/>
        <v>0</v>
      </c>
      <c r="Y1336" s="599">
        <f t="shared" si="229"/>
        <v>0</v>
      </c>
      <c r="Z1336" s="599">
        <f t="shared" si="230"/>
        <v>0</v>
      </c>
    </row>
    <row r="1337" spans="1:26">
      <c r="A1337" s="752" t="str">
        <f t="shared" si="231"/>
        <v/>
      </c>
      <c r="K1337" s="755">
        <f t="shared" si="221"/>
        <v>0</v>
      </c>
      <c r="Q1337" s="714">
        <f t="shared" si="222"/>
        <v>0</v>
      </c>
      <c r="S1337" s="599">
        <f t="shared" si="223"/>
        <v>0</v>
      </c>
      <c r="T1337" s="599">
        <f t="shared" si="224"/>
        <v>0</v>
      </c>
      <c r="U1337" s="599">
        <f t="shared" si="225"/>
        <v>0</v>
      </c>
      <c r="V1337" s="599">
        <f t="shared" si="226"/>
        <v>0</v>
      </c>
      <c r="W1337" s="599">
        <f t="shared" si="227"/>
        <v>0</v>
      </c>
      <c r="X1337" s="599">
        <f t="shared" si="228"/>
        <v>0</v>
      </c>
      <c r="Y1337" s="599">
        <f t="shared" si="229"/>
        <v>0</v>
      </c>
      <c r="Z1337" s="599">
        <f t="shared" si="230"/>
        <v>0</v>
      </c>
    </row>
    <row r="1338" spans="1:26">
      <c r="A1338" s="752" t="str">
        <f t="shared" si="231"/>
        <v/>
      </c>
      <c r="K1338" s="755">
        <f t="shared" si="221"/>
        <v>0</v>
      </c>
      <c r="Q1338" s="714">
        <f t="shared" si="222"/>
        <v>0</v>
      </c>
      <c r="S1338" s="599">
        <f t="shared" si="223"/>
        <v>0</v>
      </c>
      <c r="T1338" s="599">
        <f t="shared" si="224"/>
        <v>0</v>
      </c>
      <c r="U1338" s="599">
        <f t="shared" si="225"/>
        <v>0</v>
      </c>
      <c r="V1338" s="599">
        <f t="shared" si="226"/>
        <v>0</v>
      </c>
      <c r="W1338" s="599">
        <f t="shared" si="227"/>
        <v>0</v>
      </c>
      <c r="X1338" s="599">
        <f t="shared" si="228"/>
        <v>0</v>
      </c>
      <c r="Y1338" s="599">
        <f t="shared" si="229"/>
        <v>0</v>
      </c>
      <c r="Z1338" s="599">
        <f t="shared" si="230"/>
        <v>0</v>
      </c>
    </row>
    <row r="1339" spans="1:26">
      <c r="A1339" s="752" t="str">
        <f t="shared" si="231"/>
        <v/>
      </c>
      <c r="K1339" s="755">
        <f t="shared" si="221"/>
        <v>0</v>
      </c>
      <c r="Q1339" s="714">
        <f t="shared" si="222"/>
        <v>0</v>
      </c>
      <c r="S1339" s="599">
        <f t="shared" si="223"/>
        <v>0</v>
      </c>
      <c r="T1339" s="599">
        <f t="shared" si="224"/>
        <v>0</v>
      </c>
      <c r="U1339" s="599">
        <f t="shared" si="225"/>
        <v>0</v>
      </c>
      <c r="V1339" s="599">
        <f t="shared" si="226"/>
        <v>0</v>
      </c>
      <c r="W1339" s="599">
        <f t="shared" si="227"/>
        <v>0</v>
      </c>
      <c r="X1339" s="599">
        <f t="shared" si="228"/>
        <v>0</v>
      </c>
      <c r="Y1339" s="599">
        <f t="shared" si="229"/>
        <v>0</v>
      </c>
      <c r="Z1339" s="599">
        <f t="shared" si="230"/>
        <v>0</v>
      </c>
    </row>
    <row r="1340" spans="1:26">
      <c r="A1340" s="752" t="str">
        <f t="shared" si="231"/>
        <v/>
      </c>
      <c r="K1340" s="755">
        <f t="shared" si="221"/>
        <v>0</v>
      </c>
      <c r="Q1340" s="714">
        <f t="shared" si="222"/>
        <v>0</v>
      </c>
      <c r="S1340" s="599">
        <f t="shared" si="223"/>
        <v>0</v>
      </c>
      <c r="T1340" s="599">
        <f t="shared" si="224"/>
        <v>0</v>
      </c>
      <c r="U1340" s="599">
        <f t="shared" si="225"/>
        <v>0</v>
      </c>
      <c r="V1340" s="599">
        <f t="shared" si="226"/>
        <v>0</v>
      </c>
      <c r="W1340" s="599">
        <f t="shared" si="227"/>
        <v>0</v>
      </c>
      <c r="X1340" s="599">
        <f t="shared" si="228"/>
        <v>0</v>
      </c>
      <c r="Y1340" s="599">
        <f t="shared" si="229"/>
        <v>0</v>
      </c>
      <c r="Z1340" s="599">
        <f t="shared" si="230"/>
        <v>0</v>
      </c>
    </row>
    <row r="1341" spans="1:26">
      <c r="A1341" s="752" t="str">
        <f t="shared" si="231"/>
        <v/>
      </c>
      <c r="K1341" s="755">
        <f t="shared" si="221"/>
        <v>0</v>
      </c>
      <c r="Q1341" s="714">
        <f t="shared" si="222"/>
        <v>0</v>
      </c>
      <c r="S1341" s="599">
        <f t="shared" si="223"/>
        <v>0</v>
      </c>
      <c r="T1341" s="599">
        <f t="shared" si="224"/>
        <v>0</v>
      </c>
      <c r="U1341" s="599">
        <f t="shared" si="225"/>
        <v>0</v>
      </c>
      <c r="V1341" s="599">
        <f t="shared" si="226"/>
        <v>0</v>
      </c>
      <c r="W1341" s="599">
        <f t="shared" si="227"/>
        <v>0</v>
      </c>
      <c r="X1341" s="599">
        <f t="shared" si="228"/>
        <v>0</v>
      </c>
      <c r="Y1341" s="599">
        <f t="shared" si="229"/>
        <v>0</v>
      </c>
      <c r="Z1341" s="599">
        <f t="shared" si="230"/>
        <v>0</v>
      </c>
    </row>
    <row r="1342" spans="1:26">
      <c r="A1342" s="752" t="str">
        <f t="shared" si="231"/>
        <v/>
      </c>
      <c r="K1342" s="755">
        <f t="shared" si="221"/>
        <v>0</v>
      </c>
      <c r="Q1342" s="714">
        <f t="shared" si="222"/>
        <v>0</v>
      </c>
      <c r="S1342" s="599">
        <f t="shared" si="223"/>
        <v>0</v>
      </c>
      <c r="T1342" s="599">
        <f t="shared" si="224"/>
        <v>0</v>
      </c>
      <c r="U1342" s="599">
        <f t="shared" si="225"/>
        <v>0</v>
      </c>
      <c r="V1342" s="599">
        <f t="shared" si="226"/>
        <v>0</v>
      </c>
      <c r="W1342" s="599">
        <f t="shared" si="227"/>
        <v>0</v>
      </c>
      <c r="X1342" s="599">
        <f t="shared" si="228"/>
        <v>0</v>
      </c>
      <c r="Y1342" s="599">
        <f t="shared" si="229"/>
        <v>0</v>
      </c>
      <c r="Z1342" s="599">
        <f t="shared" si="230"/>
        <v>0</v>
      </c>
    </row>
    <row r="1343" spans="1:26">
      <c r="A1343" s="752" t="str">
        <f t="shared" si="231"/>
        <v/>
      </c>
      <c r="K1343" s="755">
        <f t="shared" si="221"/>
        <v>0</v>
      </c>
      <c r="Q1343" s="714">
        <f t="shared" si="222"/>
        <v>0</v>
      </c>
      <c r="S1343" s="599">
        <f t="shared" si="223"/>
        <v>0</v>
      </c>
      <c r="T1343" s="599">
        <f t="shared" si="224"/>
        <v>0</v>
      </c>
      <c r="U1343" s="599">
        <f t="shared" si="225"/>
        <v>0</v>
      </c>
      <c r="V1343" s="599">
        <f t="shared" si="226"/>
        <v>0</v>
      </c>
      <c r="W1343" s="599">
        <f t="shared" si="227"/>
        <v>0</v>
      </c>
      <c r="X1343" s="599">
        <f t="shared" si="228"/>
        <v>0</v>
      </c>
      <c r="Y1343" s="599">
        <f t="shared" si="229"/>
        <v>0</v>
      </c>
      <c r="Z1343" s="599">
        <f t="shared" si="230"/>
        <v>0</v>
      </c>
    </row>
    <row r="1344" spans="1:26">
      <c r="A1344" s="752" t="str">
        <f t="shared" si="231"/>
        <v/>
      </c>
      <c r="K1344" s="755">
        <f t="shared" si="221"/>
        <v>0</v>
      </c>
      <c r="Q1344" s="714">
        <f t="shared" si="222"/>
        <v>0</v>
      </c>
      <c r="S1344" s="599">
        <f t="shared" si="223"/>
        <v>0</v>
      </c>
      <c r="T1344" s="599">
        <f t="shared" si="224"/>
        <v>0</v>
      </c>
      <c r="U1344" s="599">
        <f t="shared" si="225"/>
        <v>0</v>
      </c>
      <c r="V1344" s="599">
        <f t="shared" si="226"/>
        <v>0</v>
      </c>
      <c r="W1344" s="599">
        <f t="shared" si="227"/>
        <v>0</v>
      </c>
      <c r="X1344" s="599">
        <f t="shared" si="228"/>
        <v>0</v>
      </c>
      <c r="Y1344" s="599">
        <f t="shared" si="229"/>
        <v>0</v>
      </c>
      <c r="Z1344" s="599">
        <f t="shared" si="230"/>
        <v>0</v>
      </c>
    </row>
    <row r="1345" spans="1:26">
      <c r="A1345" s="752" t="str">
        <f t="shared" si="231"/>
        <v/>
      </c>
      <c r="K1345" s="755">
        <f t="shared" si="221"/>
        <v>0</v>
      </c>
      <c r="Q1345" s="714">
        <f t="shared" si="222"/>
        <v>0</v>
      </c>
      <c r="S1345" s="599">
        <f t="shared" si="223"/>
        <v>0</v>
      </c>
      <c r="T1345" s="599">
        <f t="shared" si="224"/>
        <v>0</v>
      </c>
      <c r="U1345" s="599">
        <f t="shared" si="225"/>
        <v>0</v>
      </c>
      <c r="V1345" s="599">
        <f t="shared" si="226"/>
        <v>0</v>
      </c>
      <c r="W1345" s="599">
        <f t="shared" si="227"/>
        <v>0</v>
      </c>
      <c r="X1345" s="599">
        <f t="shared" si="228"/>
        <v>0</v>
      </c>
      <c r="Y1345" s="599">
        <f t="shared" si="229"/>
        <v>0</v>
      </c>
      <c r="Z1345" s="599">
        <f t="shared" si="230"/>
        <v>0</v>
      </c>
    </row>
    <row r="1346" spans="1:26">
      <c r="A1346" s="752" t="str">
        <f t="shared" si="231"/>
        <v/>
      </c>
      <c r="K1346" s="755">
        <f t="shared" si="221"/>
        <v>0</v>
      </c>
      <c r="Q1346" s="714">
        <f t="shared" si="222"/>
        <v>0</v>
      </c>
      <c r="S1346" s="599">
        <f t="shared" si="223"/>
        <v>0</v>
      </c>
      <c r="T1346" s="599">
        <f t="shared" si="224"/>
        <v>0</v>
      </c>
      <c r="U1346" s="599">
        <f t="shared" si="225"/>
        <v>0</v>
      </c>
      <c r="V1346" s="599">
        <f t="shared" si="226"/>
        <v>0</v>
      </c>
      <c r="W1346" s="599">
        <f t="shared" si="227"/>
        <v>0</v>
      </c>
      <c r="X1346" s="599">
        <f t="shared" si="228"/>
        <v>0</v>
      </c>
      <c r="Y1346" s="599">
        <f t="shared" si="229"/>
        <v>0</v>
      </c>
      <c r="Z1346" s="599">
        <f t="shared" si="230"/>
        <v>0</v>
      </c>
    </row>
    <row r="1347" spans="1:26">
      <c r="A1347" s="752" t="str">
        <f t="shared" si="231"/>
        <v/>
      </c>
      <c r="K1347" s="755">
        <f t="shared" si="221"/>
        <v>0</v>
      </c>
      <c r="Q1347" s="714">
        <f t="shared" si="222"/>
        <v>0</v>
      </c>
      <c r="S1347" s="599">
        <f t="shared" si="223"/>
        <v>0</v>
      </c>
      <c r="T1347" s="599">
        <f t="shared" si="224"/>
        <v>0</v>
      </c>
      <c r="U1347" s="599">
        <f t="shared" si="225"/>
        <v>0</v>
      </c>
      <c r="V1347" s="599">
        <f t="shared" si="226"/>
        <v>0</v>
      </c>
      <c r="W1347" s="599">
        <f t="shared" si="227"/>
        <v>0</v>
      </c>
      <c r="X1347" s="599">
        <f t="shared" si="228"/>
        <v>0</v>
      </c>
      <c r="Y1347" s="599">
        <f t="shared" si="229"/>
        <v>0</v>
      </c>
      <c r="Z1347" s="599">
        <f t="shared" si="230"/>
        <v>0</v>
      </c>
    </row>
    <row r="1348" spans="1:26">
      <c r="A1348" s="752" t="str">
        <f t="shared" si="231"/>
        <v/>
      </c>
      <c r="K1348" s="755">
        <f t="shared" si="221"/>
        <v>0</v>
      </c>
      <c r="Q1348" s="714">
        <f t="shared" si="222"/>
        <v>0</v>
      </c>
      <c r="S1348" s="599">
        <f t="shared" si="223"/>
        <v>0</v>
      </c>
      <c r="T1348" s="599">
        <f t="shared" si="224"/>
        <v>0</v>
      </c>
      <c r="U1348" s="599">
        <f t="shared" si="225"/>
        <v>0</v>
      </c>
      <c r="V1348" s="599">
        <f t="shared" si="226"/>
        <v>0</v>
      </c>
      <c r="W1348" s="599">
        <f t="shared" si="227"/>
        <v>0</v>
      </c>
      <c r="X1348" s="599">
        <f t="shared" si="228"/>
        <v>0</v>
      </c>
      <c r="Y1348" s="599">
        <f t="shared" si="229"/>
        <v>0</v>
      </c>
      <c r="Z1348" s="599">
        <f t="shared" si="230"/>
        <v>0</v>
      </c>
    </row>
    <row r="1349" spans="1:26">
      <c r="A1349" s="752" t="str">
        <f t="shared" si="231"/>
        <v/>
      </c>
      <c r="K1349" s="755">
        <f t="shared" si="221"/>
        <v>0</v>
      </c>
      <c r="Q1349" s="714">
        <f t="shared" si="222"/>
        <v>0</v>
      </c>
      <c r="S1349" s="599">
        <f t="shared" si="223"/>
        <v>0</v>
      </c>
      <c r="T1349" s="599">
        <f t="shared" si="224"/>
        <v>0</v>
      </c>
      <c r="U1349" s="599">
        <f t="shared" si="225"/>
        <v>0</v>
      </c>
      <c r="V1349" s="599">
        <f t="shared" si="226"/>
        <v>0</v>
      </c>
      <c r="W1349" s="599">
        <f t="shared" si="227"/>
        <v>0</v>
      </c>
      <c r="X1349" s="599">
        <f t="shared" si="228"/>
        <v>0</v>
      </c>
      <c r="Y1349" s="599">
        <f t="shared" si="229"/>
        <v>0</v>
      </c>
      <c r="Z1349" s="599">
        <f t="shared" si="230"/>
        <v>0</v>
      </c>
    </row>
    <row r="1350" spans="1:26">
      <c r="A1350" s="752" t="str">
        <f t="shared" si="231"/>
        <v/>
      </c>
      <c r="K1350" s="755">
        <f t="shared" si="221"/>
        <v>0</v>
      </c>
      <c r="Q1350" s="714">
        <f t="shared" si="222"/>
        <v>0</v>
      </c>
      <c r="S1350" s="599">
        <f t="shared" si="223"/>
        <v>0</v>
      </c>
      <c r="T1350" s="599">
        <f t="shared" si="224"/>
        <v>0</v>
      </c>
      <c r="U1350" s="599">
        <f t="shared" si="225"/>
        <v>0</v>
      </c>
      <c r="V1350" s="599">
        <f t="shared" si="226"/>
        <v>0</v>
      </c>
      <c r="W1350" s="599">
        <f t="shared" si="227"/>
        <v>0</v>
      </c>
      <c r="X1350" s="599">
        <f t="shared" si="228"/>
        <v>0</v>
      </c>
      <c r="Y1350" s="599">
        <f t="shared" si="229"/>
        <v>0</v>
      </c>
      <c r="Z1350" s="599">
        <f t="shared" si="230"/>
        <v>0</v>
      </c>
    </row>
    <row r="1351" spans="1:26">
      <c r="A1351" s="752" t="str">
        <f t="shared" si="231"/>
        <v/>
      </c>
      <c r="K1351" s="755">
        <f t="shared" si="221"/>
        <v>0</v>
      </c>
      <c r="Q1351" s="714">
        <f t="shared" si="222"/>
        <v>0</v>
      </c>
      <c r="S1351" s="599">
        <f t="shared" si="223"/>
        <v>0</v>
      </c>
      <c r="T1351" s="599">
        <f t="shared" si="224"/>
        <v>0</v>
      </c>
      <c r="U1351" s="599">
        <f t="shared" si="225"/>
        <v>0</v>
      </c>
      <c r="V1351" s="599">
        <f t="shared" si="226"/>
        <v>0</v>
      </c>
      <c r="W1351" s="599">
        <f t="shared" si="227"/>
        <v>0</v>
      </c>
      <c r="X1351" s="599">
        <f t="shared" si="228"/>
        <v>0</v>
      </c>
      <c r="Y1351" s="599">
        <f t="shared" si="229"/>
        <v>0</v>
      </c>
      <c r="Z1351" s="599">
        <f t="shared" si="230"/>
        <v>0</v>
      </c>
    </row>
    <row r="1352" spans="1:26">
      <c r="A1352" s="752" t="str">
        <f t="shared" si="231"/>
        <v/>
      </c>
      <c r="K1352" s="755">
        <f t="shared" si="221"/>
        <v>0</v>
      </c>
      <c r="Q1352" s="714">
        <f t="shared" si="222"/>
        <v>0</v>
      </c>
      <c r="S1352" s="599">
        <f t="shared" si="223"/>
        <v>0</v>
      </c>
      <c r="T1352" s="599">
        <f t="shared" si="224"/>
        <v>0</v>
      </c>
      <c r="U1352" s="599">
        <f t="shared" si="225"/>
        <v>0</v>
      </c>
      <c r="V1352" s="599">
        <f t="shared" si="226"/>
        <v>0</v>
      </c>
      <c r="W1352" s="599">
        <f t="shared" si="227"/>
        <v>0</v>
      </c>
      <c r="X1352" s="599">
        <f t="shared" si="228"/>
        <v>0</v>
      </c>
      <c r="Y1352" s="599">
        <f t="shared" si="229"/>
        <v>0</v>
      </c>
      <c r="Z1352" s="599">
        <f t="shared" si="230"/>
        <v>0</v>
      </c>
    </row>
    <row r="1353" spans="1:26">
      <c r="A1353" s="752" t="str">
        <f t="shared" si="231"/>
        <v/>
      </c>
      <c r="K1353" s="755">
        <f t="shared" si="221"/>
        <v>0</v>
      </c>
      <c r="Q1353" s="714">
        <f t="shared" si="222"/>
        <v>0</v>
      </c>
      <c r="S1353" s="599">
        <f t="shared" si="223"/>
        <v>0</v>
      </c>
      <c r="T1353" s="599">
        <f t="shared" si="224"/>
        <v>0</v>
      </c>
      <c r="U1353" s="599">
        <f t="shared" si="225"/>
        <v>0</v>
      </c>
      <c r="V1353" s="599">
        <f t="shared" si="226"/>
        <v>0</v>
      </c>
      <c r="W1353" s="599">
        <f t="shared" si="227"/>
        <v>0</v>
      </c>
      <c r="X1353" s="599">
        <f t="shared" si="228"/>
        <v>0</v>
      </c>
      <c r="Y1353" s="599">
        <f t="shared" si="229"/>
        <v>0</v>
      </c>
      <c r="Z1353" s="599">
        <f t="shared" si="230"/>
        <v>0</v>
      </c>
    </row>
    <row r="1354" spans="1:26">
      <c r="A1354" s="752" t="str">
        <f t="shared" si="231"/>
        <v/>
      </c>
      <c r="K1354" s="755">
        <f t="shared" si="221"/>
        <v>0</v>
      </c>
      <c r="Q1354" s="714">
        <f t="shared" si="222"/>
        <v>0</v>
      </c>
      <c r="S1354" s="599">
        <f t="shared" si="223"/>
        <v>0</v>
      </c>
      <c r="T1354" s="599">
        <f t="shared" si="224"/>
        <v>0</v>
      </c>
      <c r="U1354" s="599">
        <f t="shared" si="225"/>
        <v>0</v>
      </c>
      <c r="V1354" s="599">
        <f t="shared" si="226"/>
        <v>0</v>
      </c>
      <c r="W1354" s="599">
        <f t="shared" si="227"/>
        <v>0</v>
      </c>
      <c r="X1354" s="599">
        <f t="shared" si="228"/>
        <v>0</v>
      </c>
      <c r="Y1354" s="599">
        <f t="shared" si="229"/>
        <v>0</v>
      </c>
      <c r="Z1354" s="599">
        <f t="shared" si="230"/>
        <v>0</v>
      </c>
    </row>
    <row r="1355" spans="1:26">
      <c r="A1355" s="752" t="str">
        <f t="shared" si="231"/>
        <v/>
      </c>
      <c r="K1355" s="755">
        <f t="shared" si="221"/>
        <v>0</v>
      </c>
      <c r="Q1355" s="714">
        <f t="shared" si="222"/>
        <v>0</v>
      </c>
      <c r="S1355" s="599">
        <f t="shared" si="223"/>
        <v>0</v>
      </c>
      <c r="T1355" s="599">
        <f t="shared" si="224"/>
        <v>0</v>
      </c>
      <c r="U1355" s="599">
        <f t="shared" si="225"/>
        <v>0</v>
      </c>
      <c r="V1355" s="599">
        <f t="shared" si="226"/>
        <v>0</v>
      </c>
      <c r="W1355" s="599">
        <f t="shared" si="227"/>
        <v>0</v>
      </c>
      <c r="X1355" s="599">
        <f t="shared" si="228"/>
        <v>0</v>
      </c>
      <c r="Y1355" s="599">
        <f t="shared" si="229"/>
        <v>0</v>
      </c>
      <c r="Z1355" s="599">
        <f t="shared" si="230"/>
        <v>0</v>
      </c>
    </row>
    <row r="1356" spans="1:26">
      <c r="A1356" s="752" t="str">
        <f t="shared" si="231"/>
        <v/>
      </c>
      <c r="K1356" s="755">
        <f t="shared" si="221"/>
        <v>0</v>
      </c>
      <c r="Q1356" s="714">
        <f t="shared" si="222"/>
        <v>0</v>
      </c>
      <c r="S1356" s="599">
        <f t="shared" si="223"/>
        <v>0</v>
      </c>
      <c r="T1356" s="599">
        <f t="shared" si="224"/>
        <v>0</v>
      </c>
      <c r="U1356" s="599">
        <f t="shared" si="225"/>
        <v>0</v>
      </c>
      <c r="V1356" s="599">
        <f t="shared" si="226"/>
        <v>0</v>
      </c>
      <c r="W1356" s="599">
        <f t="shared" si="227"/>
        <v>0</v>
      </c>
      <c r="X1356" s="599">
        <f t="shared" si="228"/>
        <v>0</v>
      </c>
      <c r="Y1356" s="599">
        <f t="shared" si="229"/>
        <v>0</v>
      </c>
      <c r="Z1356" s="599">
        <f t="shared" si="230"/>
        <v>0</v>
      </c>
    </row>
    <row r="1357" spans="1:26">
      <c r="A1357" s="752" t="str">
        <f t="shared" si="231"/>
        <v/>
      </c>
      <c r="K1357" s="755">
        <f t="shared" ref="K1357:K1420" si="232">I1357-J1357</f>
        <v>0</v>
      </c>
      <c r="Q1357" s="714">
        <f t="shared" ref="Q1357:Q1420" si="233">IF(G1357-(I1357+L1357+M1357+N1357)&lt;&gt;0,"ERROR",(G1357-(I1357+L1357+M1357+N1357)))</f>
        <v>0</v>
      </c>
      <c r="S1357" s="599">
        <f t="shared" ref="S1357:S1420" si="234">$F1357*G1357</f>
        <v>0</v>
      </c>
      <c r="T1357" s="599">
        <f t="shared" ref="T1357:T1420" si="235">$F1357*H1357</f>
        <v>0</v>
      </c>
      <c r="U1357" s="599">
        <f t="shared" ref="U1357:U1420" si="236">$F1357*I1357</f>
        <v>0</v>
      </c>
      <c r="V1357" s="599">
        <f t="shared" ref="V1357:V1420" si="237">$F1357*J1357</f>
        <v>0</v>
      </c>
      <c r="W1357" s="599">
        <f t="shared" ref="W1357:W1420" si="238">$F1357*K1357</f>
        <v>0</v>
      </c>
      <c r="X1357" s="599">
        <f t="shared" ref="X1357:X1420" si="239">$F1357*L1357</f>
        <v>0</v>
      </c>
      <c r="Y1357" s="599">
        <f t="shared" ref="Y1357:Y1420" si="240">$F1357*M1357</f>
        <v>0</v>
      </c>
      <c r="Z1357" s="599">
        <f t="shared" ref="Z1357:Z1420" si="241">$F1357*N1357</f>
        <v>0</v>
      </c>
    </row>
    <row r="1358" spans="1:26">
      <c r="A1358" s="752" t="str">
        <f t="shared" ref="A1358:A1421" si="242">IF(B1358&lt;&gt;"",A1357+1,"")</f>
        <v/>
      </c>
      <c r="K1358" s="755">
        <f t="shared" si="232"/>
        <v>0</v>
      </c>
      <c r="Q1358" s="714">
        <f t="shared" si="233"/>
        <v>0</v>
      </c>
      <c r="S1358" s="599">
        <f t="shared" si="234"/>
        <v>0</v>
      </c>
      <c r="T1358" s="599">
        <f t="shared" si="235"/>
        <v>0</v>
      </c>
      <c r="U1358" s="599">
        <f t="shared" si="236"/>
        <v>0</v>
      </c>
      <c r="V1358" s="599">
        <f t="shared" si="237"/>
        <v>0</v>
      </c>
      <c r="W1358" s="599">
        <f t="shared" si="238"/>
        <v>0</v>
      </c>
      <c r="X1358" s="599">
        <f t="shared" si="239"/>
        <v>0</v>
      </c>
      <c r="Y1358" s="599">
        <f t="shared" si="240"/>
        <v>0</v>
      </c>
      <c r="Z1358" s="599">
        <f t="shared" si="241"/>
        <v>0</v>
      </c>
    </row>
    <row r="1359" spans="1:26">
      <c r="A1359" s="752" t="str">
        <f t="shared" si="242"/>
        <v/>
      </c>
      <c r="K1359" s="755">
        <f t="shared" si="232"/>
        <v>0</v>
      </c>
      <c r="Q1359" s="714">
        <f t="shared" si="233"/>
        <v>0</v>
      </c>
      <c r="S1359" s="599">
        <f t="shared" si="234"/>
        <v>0</v>
      </c>
      <c r="T1359" s="599">
        <f t="shared" si="235"/>
        <v>0</v>
      </c>
      <c r="U1359" s="599">
        <f t="shared" si="236"/>
        <v>0</v>
      </c>
      <c r="V1359" s="599">
        <f t="shared" si="237"/>
        <v>0</v>
      </c>
      <c r="W1359" s="599">
        <f t="shared" si="238"/>
        <v>0</v>
      </c>
      <c r="X1359" s="599">
        <f t="shared" si="239"/>
        <v>0</v>
      </c>
      <c r="Y1359" s="599">
        <f t="shared" si="240"/>
        <v>0</v>
      </c>
      <c r="Z1359" s="599">
        <f t="shared" si="241"/>
        <v>0</v>
      </c>
    </row>
    <row r="1360" spans="1:26">
      <c r="A1360" s="752" t="str">
        <f t="shared" si="242"/>
        <v/>
      </c>
      <c r="K1360" s="755">
        <f t="shared" si="232"/>
        <v>0</v>
      </c>
      <c r="Q1360" s="714">
        <f t="shared" si="233"/>
        <v>0</v>
      </c>
      <c r="S1360" s="599">
        <f t="shared" si="234"/>
        <v>0</v>
      </c>
      <c r="T1360" s="599">
        <f t="shared" si="235"/>
        <v>0</v>
      </c>
      <c r="U1360" s="599">
        <f t="shared" si="236"/>
        <v>0</v>
      </c>
      <c r="V1360" s="599">
        <f t="shared" si="237"/>
        <v>0</v>
      </c>
      <c r="W1360" s="599">
        <f t="shared" si="238"/>
        <v>0</v>
      </c>
      <c r="X1360" s="599">
        <f t="shared" si="239"/>
        <v>0</v>
      </c>
      <c r="Y1360" s="599">
        <f t="shared" si="240"/>
        <v>0</v>
      </c>
      <c r="Z1360" s="599">
        <f t="shared" si="241"/>
        <v>0</v>
      </c>
    </row>
    <row r="1361" spans="1:26">
      <c r="A1361" s="752" t="str">
        <f t="shared" si="242"/>
        <v/>
      </c>
      <c r="K1361" s="755">
        <f t="shared" si="232"/>
        <v>0</v>
      </c>
      <c r="Q1361" s="714">
        <f t="shared" si="233"/>
        <v>0</v>
      </c>
      <c r="S1361" s="599">
        <f t="shared" si="234"/>
        <v>0</v>
      </c>
      <c r="T1361" s="599">
        <f t="shared" si="235"/>
        <v>0</v>
      </c>
      <c r="U1361" s="599">
        <f t="shared" si="236"/>
        <v>0</v>
      </c>
      <c r="V1361" s="599">
        <f t="shared" si="237"/>
        <v>0</v>
      </c>
      <c r="W1361" s="599">
        <f t="shared" si="238"/>
        <v>0</v>
      </c>
      <c r="X1361" s="599">
        <f t="shared" si="239"/>
        <v>0</v>
      </c>
      <c r="Y1361" s="599">
        <f t="shared" si="240"/>
        <v>0</v>
      </c>
      <c r="Z1361" s="599">
        <f t="shared" si="241"/>
        <v>0</v>
      </c>
    </row>
    <row r="1362" spans="1:26">
      <c r="A1362" s="752" t="str">
        <f t="shared" si="242"/>
        <v/>
      </c>
      <c r="K1362" s="755">
        <f t="shared" si="232"/>
        <v>0</v>
      </c>
      <c r="Q1362" s="714">
        <f t="shared" si="233"/>
        <v>0</v>
      </c>
      <c r="S1362" s="599">
        <f t="shared" si="234"/>
        <v>0</v>
      </c>
      <c r="T1362" s="599">
        <f t="shared" si="235"/>
        <v>0</v>
      </c>
      <c r="U1362" s="599">
        <f t="shared" si="236"/>
        <v>0</v>
      </c>
      <c r="V1362" s="599">
        <f t="shared" si="237"/>
        <v>0</v>
      </c>
      <c r="W1362" s="599">
        <f t="shared" si="238"/>
        <v>0</v>
      </c>
      <c r="X1362" s="599">
        <f t="shared" si="239"/>
        <v>0</v>
      </c>
      <c r="Y1362" s="599">
        <f t="shared" si="240"/>
        <v>0</v>
      </c>
      <c r="Z1362" s="599">
        <f t="shared" si="241"/>
        <v>0</v>
      </c>
    </row>
    <row r="1363" spans="1:26">
      <c r="A1363" s="752" t="str">
        <f t="shared" si="242"/>
        <v/>
      </c>
      <c r="K1363" s="755">
        <f t="shared" si="232"/>
        <v>0</v>
      </c>
      <c r="Q1363" s="714">
        <f t="shared" si="233"/>
        <v>0</v>
      </c>
      <c r="S1363" s="599">
        <f t="shared" si="234"/>
        <v>0</v>
      </c>
      <c r="T1363" s="599">
        <f t="shared" si="235"/>
        <v>0</v>
      </c>
      <c r="U1363" s="599">
        <f t="shared" si="236"/>
        <v>0</v>
      </c>
      <c r="V1363" s="599">
        <f t="shared" si="237"/>
        <v>0</v>
      </c>
      <c r="W1363" s="599">
        <f t="shared" si="238"/>
        <v>0</v>
      </c>
      <c r="X1363" s="599">
        <f t="shared" si="239"/>
        <v>0</v>
      </c>
      <c r="Y1363" s="599">
        <f t="shared" si="240"/>
        <v>0</v>
      </c>
      <c r="Z1363" s="599">
        <f t="shared" si="241"/>
        <v>0</v>
      </c>
    </row>
    <row r="1364" spans="1:26">
      <c r="A1364" s="752" t="str">
        <f t="shared" si="242"/>
        <v/>
      </c>
      <c r="K1364" s="755">
        <f t="shared" si="232"/>
        <v>0</v>
      </c>
      <c r="Q1364" s="714">
        <f t="shared" si="233"/>
        <v>0</v>
      </c>
      <c r="S1364" s="599">
        <f t="shared" si="234"/>
        <v>0</v>
      </c>
      <c r="T1364" s="599">
        <f t="shared" si="235"/>
        <v>0</v>
      </c>
      <c r="U1364" s="599">
        <f t="shared" si="236"/>
        <v>0</v>
      </c>
      <c r="V1364" s="599">
        <f t="shared" si="237"/>
        <v>0</v>
      </c>
      <c r="W1364" s="599">
        <f t="shared" si="238"/>
        <v>0</v>
      </c>
      <c r="X1364" s="599">
        <f t="shared" si="239"/>
        <v>0</v>
      </c>
      <c r="Y1364" s="599">
        <f t="shared" si="240"/>
        <v>0</v>
      </c>
      <c r="Z1364" s="599">
        <f t="shared" si="241"/>
        <v>0</v>
      </c>
    </row>
    <row r="1365" spans="1:26">
      <c r="A1365" s="752" t="str">
        <f t="shared" si="242"/>
        <v/>
      </c>
      <c r="K1365" s="755">
        <f t="shared" si="232"/>
        <v>0</v>
      </c>
      <c r="Q1365" s="714">
        <f t="shared" si="233"/>
        <v>0</v>
      </c>
      <c r="S1365" s="599">
        <f t="shared" si="234"/>
        <v>0</v>
      </c>
      <c r="T1365" s="599">
        <f t="shared" si="235"/>
        <v>0</v>
      </c>
      <c r="U1365" s="599">
        <f t="shared" si="236"/>
        <v>0</v>
      </c>
      <c r="V1365" s="599">
        <f t="shared" si="237"/>
        <v>0</v>
      </c>
      <c r="W1365" s="599">
        <f t="shared" si="238"/>
        <v>0</v>
      </c>
      <c r="X1365" s="599">
        <f t="shared" si="239"/>
        <v>0</v>
      </c>
      <c r="Y1365" s="599">
        <f t="shared" si="240"/>
        <v>0</v>
      </c>
      <c r="Z1365" s="599">
        <f t="shared" si="241"/>
        <v>0</v>
      </c>
    </row>
    <row r="1366" spans="1:26">
      <c r="A1366" s="752" t="str">
        <f t="shared" si="242"/>
        <v/>
      </c>
      <c r="K1366" s="755">
        <f t="shared" si="232"/>
        <v>0</v>
      </c>
      <c r="Q1366" s="714">
        <f t="shared" si="233"/>
        <v>0</v>
      </c>
      <c r="S1366" s="599">
        <f t="shared" si="234"/>
        <v>0</v>
      </c>
      <c r="T1366" s="599">
        <f t="shared" si="235"/>
        <v>0</v>
      </c>
      <c r="U1366" s="599">
        <f t="shared" si="236"/>
        <v>0</v>
      </c>
      <c r="V1366" s="599">
        <f t="shared" si="237"/>
        <v>0</v>
      </c>
      <c r="W1366" s="599">
        <f t="shared" si="238"/>
        <v>0</v>
      </c>
      <c r="X1366" s="599">
        <f t="shared" si="239"/>
        <v>0</v>
      </c>
      <c r="Y1366" s="599">
        <f t="shared" si="240"/>
        <v>0</v>
      </c>
      <c r="Z1366" s="599">
        <f t="shared" si="241"/>
        <v>0</v>
      </c>
    </row>
    <row r="1367" spans="1:26">
      <c r="A1367" s="752" t="str">
        <f t="shared" si="242"/>
        <v/>
      </c>
      <c r="K1367" s="755">
        <f t="shared" si="232"/>
        <v>0</v>
      </c>
      <c r="Q1367" s="714">
        <f t="shared" si="233"/>
        <v>0</v>
      </c>
      <c r="S1367" s="599">
        <f t="shared" si="234"/>
        <v>0</v>
      </c>
      <c r="T1367" s="599">
        <f t="shared" si="235"/>
        <v>0</v>
      </c>
      <c r="U1367" s="599">
        <f t="shared" si="236"/>
        <v>0</v>
      </c>
      <c r="V1367" s="599">
        <f t="shared" si="237"/>
        <v>0</v>
      </c>
      <c r="W1367" s="599">
        <f t="shared" si="238"/>
        <v>0</v>
      </c>
      <c r="X1367" s="599">
        <f t="shared" si="239"/>
        <v>0</v>
      </c>
      <c r="Y1367" s="599">
        <f t="shared" si="240"/>
        <v>0</v>
      </c>
      <c r="Z1367" s="599">
        <f t="shared" si="241"/>
        <v>0</v>
      </c>
    </row>
    <row r="1368" spans="1:26">
      <c r="A1368" s="752" t="str">
        <f t="shared" si="242"/>
        <v/>
      </c>
      <c r="K1368" s="755">
        <f t="shared" si="232"/>
        <v>0</v>
      </c>
      <c r="Q1368" s="714">
        <f t="shared" si="233"/>
        <v>0</v>
      </c>
      <c r="S1368" s="599">
        <f t="shared" si="234"/>
        <v>0</v>
      </c>
      <c r="T1368" s="599">
        <f t="shared" si="235"/>
        <v>0</v>
      </c>
      <c r="U1368" s="599">
        <f t="shared" si="236"/>
        <v>0</v>
      </c>
      <c r="V1368" s="599">
        <f t="shared" si="237"/>
        <v>0</v>
      </c>
      <c r="W1368" s="599">
        <f t="shared" si="238"/>
        <v>0</v>
      </c>
      <c r="X1368" s="599">
        <f t="shared" si="239"/>
        <v>0</v>
      </c>
      <c r="Y1368" s="599">
        <f t="shared" si="240"/>
        <v>0</v>
      </c>
      <c r="Z1368" s="599">
        <f t="shared" si="241"/>
        <v>0</v>
      </c>
    </row>
    <row r="1369" spans="1:26">
      <c r="A1369" s="752" t="str">
        <f t="shared" si="242"/>
        <v/>
      </c>
      <c r="K1369" s="755">
        <f t="shared" si="232"/>
        <v>0</v>
      </c>
      <c r="Q1369" s="714">
        <f t="shared" si="233"/>
        <v>0</v>
      </c>
      <c r="S1369" s="599">
        <f t="shared" si="234"/>
        <v>0</v>
      </c>
      <c r="T1369" s="599">
        <f t="shared" si="235"/>
        <v>0</v>
      </c>
      <c r="U1369" s="599">
        <f t="shared" si="236"/>
        <v>0</v>
      </c>
      <c r="V1369" s="599">
        <f t="shared" si="237"/>
        <v>0</v>
      </c>
      <c r="W1369" s="599">
        <f t="shared" si="238"/>
        <v>0</v>
      </c>
      <c r="X1369" s="599">
        <f t="shared" si="239"/>
        <v>0</v>
      </c>
      <c r="Y1369" s="599">
        <f t="shared" si="240"/>
        <v>0</v>
      </c>
      <c r="Z1369" s="599">
        <f t="shared" si="241"/>
        <v>0</v>
      </c>
    </row>
    <row r="1370" spans="1:26">
      <c r="A1370" s="752" t="str">
        <f t="shared" si="242"/>
        <v/>
      </c>
      <c r="K1370" s="755">
        <f t="shared" si="232"/>
        <v>0</v>
      </c>
      <c r="Q1370" s="714">
        <f t="shared" si="233"/>
        <v>0</v>
      </c>
      <c r="S1370" s="599">
        <f t="shared" si="234"/>
        <v>0</v>
      </c>
      <c r="T1370" s="599">
        <f t="shared" si="235"/>
        <v>0</v>
      </c>
      <c r="U1370" s="599">
        <f t="shared" si="236"/>
        <v>0</v>
      </c>
      <c r="V1370" s="599">
        <f t="shared" si="237"/>
        <v>0</v>
      </c>
      <c r="W1370" s="599">
        <f t="shared" si="238"/>
        <v>0</v>
      </c>
      <c r="X1370" s="599">
        <f t="shared" si="239"/>
        <v>0</v>
      </c>
      <c r="Y1370" s="599">
        <f t="shared" si="240"/>
        <v>0</v>
      </c>
      <c r="Z1370" s="599">
        <f t="shared" si="241"/>
        <v>0</v>
      </c>
    </row>
    <row r="1371" spans="1:26">
      <c r="A1371" s="752" t="str">
        <f t="shared" si="242"/>
        <v/>
      </c>
      <c r="K1371" s="755">
        <f t="shared" si="232"/>
        <v>0</v>
      </c>
      <c r="Q1371" s="714">
        <f t="shared" si="233"/>
        <v>0</v>
      </c>
      <c r="S1371" s="599">
        <f t="shared" si="234"/>
        <v>0</v>
      </c>
      <c r="T1371" s="599">
        <f t="shared" si="235"/>
        <v>0</v>
      </c>
      <c r="U1371" s="599">
        <f t="shared" si="236"/>
        <v>0</v>
      </c>
      <c r="V1371" s="599">
        <f t="shared" si="237"/>
        <v>0</v>
      </c>
      <c r="W1371" s="599">
        <f t="shared" si="238"/>
        <v>0</v>
      </c>
      <c r="X1371" s="599">
        <f t="shared" si="239"/>
        <v>0</v>
      </c>
      <c r="Y1371" s="599">
        <f t="shared" si="240"/>
        <v>0</v>
      </c>
      <c r="Z1371" s="599">
        <f t="shared" si="241"/>
        <v>0</v>
      </c>
    </row>
    <row r="1372" spans="1:26">
      <c r="A1372" s="752" t="str">
        <f t="shared" si="242"/>
        <v/>
      </c>
      <c r="K1372" s="755">
        <f t="shared" si="232"/>
        <v>0</v>
      </c>
      <c r="Q1372" s="714">
        <f t="shared" si="233"/>
        <v>0</v>
      </c>
      <c r="S1372" s="599">
        <f t="shared" si="234"/>
        <v>0</v>
      </c>
      <c r="T1372" s="599">
        <f t="shared" si="235"/>
        <v>0</v>
      </c>
      <c r="U1372" s="599">
        <f t="shared" si="236"/>
        <v>0</v>
      </c>
      <c r="V1372" s="599">
        <f t="shared" si="237"/>
        <v>0</v>
      </c>
      <c r="W1372" s="599">
        <f t="shared" si="238"/>
        <v>0</v>
      </c>
      <c r="X1372" s="599">
        <f t="shared" si="239"/>
        <v>0</v>
      </c>
      <c r="Y1372" s="599">
        <f t="shared" si="240"/>
        <v>0</v>
      </c>
      <c r="Z1372" s="599">
        <f t="shared" si="241"/>
        <v>0</v>
      </c>
    </row>
    <row r="1373" spans="1:26">
      <c r="A1373" s="752" t="str">
        <f t="shared" si="242"/>
        <v/>
      </c>
      <c r="K1373" s="755">
        <f t="shared" si="232"/>
        <v>0</v>
      </c>
      <c r="Q1373" s="714">
        <f t="shared" si="233"/>
        <v>0</v>
      </c>
      <c r="S1373" s="599">
        <f t="shared" si="234"/>
        <v>0</v>
      </c>
      <c r="T1373" s="599">
        <f t="shared" si="235"/>
        <v>0</v>
      </c>
      <c r="U1373" s="599">
        <f t="shared" si="236"/>
        <v>0</v>
      </c>
      <c r="V1373" s="599">
        <f t="shared" si="237"/>
        <v>0</v>
      </c>
      <c r="W1373" s="599">
        <f t="shared" si="238"/>
        <v>0</v>
      </c>
      <c r="X1373" s="599">
        <f t="shared" si="239"/>
        <v>0</v>
      </c>
      <c r="Y1373" s="599">
        <f t="shared" si="240"/>
        <v>0</v>
      </c>
      <c r="Z1373" s="599">
        <f t="shared" si="241"/>
        <v>0</v>
      </c>
    </row>
    <row r="1374" spans="1:26">
      <c r="A1374" s="752" t="str">
        <f t="shared" si="242"/>
        <v/>
      </c>
      <c r="K1374" s="755">
        <f t="shared" si="232"/>
        <v>0</v>
      </c>
      <c r="Q1374" s="714">
        <f t="shared" si="233"/>
        <v>0</v>
      </c>
      <c r="S1374" s="599">
        <f t="shared" si="234"/>
        <v>0</v>
      </c>
      <c r="T1374" s="599">
        <f t="shared" si="235"/>
        <v>0</v>
      </c>
      <c r="U1374" s="599">
        <f t="shared" si="236"/>
        <v>0</v>
      </c>
      <c r="V1374" s="599">
        <f t="shared" si="237"/>
        <v>0</v>
      </c>
      <c r="W1374" s="599">
        <f t="shared" si="238"/>
        <v>0</v>
      </c>
      <c r="X1374" s="599">
        <f t="shared" si="239"/>
        <v>0</v>
      </c>
      <c r="Y1374" s="599">
        <f t="shared" si="240"/>
        <v>0</v>
      </c>
      <c r="Z1374" s="599">
        <f t="shared" si="241"/>
        <v>0</v>
      </c>
    </row>
    <row r="1375" spans="1:26">
      <c r="A1375" s="752" t="str">
        <f t="shared" si="242"/>
        <v/>
      </c>
      <c r="K1375" s="755">
        <f t="shared" si="232"/>
        <v>0</v>
      </c>
      <c r="Q1375" s="714">
        <f t="shared" si="233"/>
        <v>0</v>
      </c>
      <c r="S1375" s="599">
        <f t="shared" si="234"/>
        <v>0</v>
      </c>
      <c r="T1375" s="599">
        <f t="shared" si="235"/>
        <v>0</v>
      </c>
      <c r="U1375" s="599">
        <f t="shared" si="236"/>
        <v>0</v>
      </c>
      <c r="V1375" s="599">
        <f t="shared" si="237"/>
        <v>0</v>
      </c>
      <c r="W1375" s="599">
        <f t="shared" si="238"/>
        <v>0</v>
      </c>
      <c r="X1375" s="599">
        <f t="shared" si="239"/>
        <v>0</v>
      </c>
      <c r="Y1375" s="599">
        <f t="shared" si="240"/>
        <v>0</v>
      </c>
      <c r="Z1375" s="599">
        <f t="shared" si="241"/>
        <v>0</v>
      </c>
    </row>
    <row r="1376" spans="1:26">
      <c r="A1376" s="752" t="str">
        <f t="shared" si="242"/>
        <v/>
      </c>
      <c r="K1376" s="755">
        <f t="shared" si="232"/>
        <v>0</v>
      </c>
      <c r="Q1376" s="714">
        <f t="shared" si="233"/>
        <v>0</v>
      </c>
      <c r="S1376" s="599">
        <f t="shared" si="234"/>
        <v>0</v>
      </c>
      <c r="T1376" s="599">
        <f t="shared" si="235"/>
        <v>0</v>
      </c>
      <c r="U1376" s="599">
        <f t="shared" si="236"/>
        <v>0</v>
      </c>
      <c r="V1376" s="599">
        <f t="shared" si="237"/>
        <v>0</v>
      </c>
      <c r="W1376" s="599">
        <f t="shared" si="238"/>
        <v>0</v>
      </c>
      <c r="X1376" s="599">
        <f t="shared" si="239"/>
        <v>0</v>
      </c>
      <c r="Y1376" s="599">
        <f t="shared" si="240"/>
        <v>0</v>
      </c>
      <c r="Z1376" s="599">
        <f t="shared" si="241"/>
        <v>0</v>
      </c>
    </row>
    <row r="1377" spans="1:26">
      <c r="A1377" s="752" t="str">
        <f t="shared" si="242"/>
        <v/>
      </c>
      <c r="K1377" s="755">
        <f t="shared" si="232"/>
        <v>0</v>
      </c>
      <c r="Q1377" s="714">
        <f t="shared" si="233"/>
        <v>0</v>
      </c>
      <c r="S1377" s="599">
        <f t="shared" si="234"/>
        <v>0</v>
      </c>
      <c r="T1377" s="599">
        <f t="shared" si="235"/>
        <v>0</v>
      </c>
      <c r="U1377" s="599">
        <f t="shared" si="236"/>
        <v>0</v>
      </c>
      <c r="V1377" s="599">
        <f t="shared" si="237"/>
        <v>0</v>
      </c>
      <c r="W1377" s="599">
        <f t="shared" si="238"/>
        <v>0</v>
      </c>
      <c r="X1377" s="599">
        <f t="shared" si="239"/>
        <v>0</v>
      </c>
      <c r="Y1377" s="599">
        <f t="shared" si="240"/>
        <v>0</v>
      </c>
      <c r="Z1377" s="599">
        <f t="shared" si="241"/>
        <v>0</v>
      </c>
    </row>
    <row r="1378" spans="1:26">
      <c r="A1378" s="752" t="str">
        <f t="shared" si="242"/>
        <v/>
      </c>
      <c r="K1378" s="755">
        <f t="shared" si="232"/>
        <v>0</v>
      </c>
      <c r="Q1378" s="714">
        <f t="shared" si="233"/>
        <v>0</v>
      </c>
      <c r="S1378" s="599">
        <f t="shared" si="234"/>
        <v>0</v>
      </c>
      <c r="T1378" s="599">
        <f t="shared" si="235"/>
        <v>0</v>
      </c>
      <c r="U1378" s="599">
        <f t="shared" si="236"/>
        <v>0</v>
      </c>
      <c r="V1378" s="599">
        <f t="shared" si="237"/>
        <v>0</v>
      </c>
      <c r="W1378" s="599">
        <f t="shared" si="238"/>
        <v>0</v>
      </c>
      <c r="X1378" s="599">
        <f t="shared" si="239"/>
        <v>0</v>
      </c>
      <c r="Y1378" s="599">
        <f t="shared" si="240"/>
        <v>0</v>
      </c>
      <c r="Z1378" s="599">
        <f t="shared" si="241"/>
        <v>0</v>
      </c>
    </row>
    <row r="1379" spans="1:26">
      <c r="A1379" s="752" t="str">
        <f t="shared" si="242"/>
        <v/>
      </c>
      <c r="K1379" s="755">
        <f t="shared" si="232"/>
        <v>0</v>
      </c>
      <c r="Q1379" s="714">
        <f t="shared" si="233"/>
        <v>0</v>
      </c>
      <c r="S1379" s="599">
        <f t="shared" si="234"/>
        <v>0</v>
      </c>
      <c r="T1379" s="599">
        <f t="shared" si="235"/>
        <v>0</v>
      </c>
      <c r="U1379" s="599">
        <f t="shared" si="236"/>
        <v>0</v>
      </c>
      <c r="V1379" s="599">
        <f t="shared" si="237"/>
        <v>0</v>
      </c>
      <c r="W1379" s="599">
        <f t="shared" si="238"/>
        <v>0</v>
      </c>
      <c r="X1379" s="599">
        <f t="shared" si="239"/>
        <v>0</v>
      </c>
      <c r="Y1379" s="599">
        <f t="shared" si="240"/>
        <v>0</v>
      </c>
      <c r="Z1379" s="599">
        <f t="shared" si="241"/>
        <v>0</v>
      </c>
    </row>
    <row r="1380" spans="1:26">
      <c r="A1380" s="752" t="str">
        <f t="shared" si="242"/>
        <v/>
      </c>
      <c r="K1380" s="755">
        <f t="shared" si="232"/>
        <v>0</v>
      </c>
      <c r="Q1380" s="714">
        <f t="shared" si="233"/>
        <v>0</v>
      </c>
      <c r="S1380" s="599">
        <f t="shared" si="234"/>
        <v>0</v>
      </c>
      <c r="T1380" s="599">
        <f t="shared" si="235"/>
        <v>0</v>
      </c>
      <c r="U1380" s="599">
        <f t="shared" si="236"/>
        <v>0</v>
      </c>
      <c r="V1380" s="599">
        <f t="shared" si="237"/>
        <v>0</v>
      </c>
      <c r="W1380" s="599">
        <f t="shared" si="238"/>
        <v>0</v>
      </c>
      <c r="X1380" s="599">
        <f t="shared" si="239"/>
        <v>0</v>
      </c>
      <c r="Y1380" s="599">
        <f t="shared" si="240"/>
        <v>0</v>
      </c>
      <c r="Z1380" s="599">
        <f t="shared" si="241"/>
        <v>0</v>
      </c>
    </row>
    <row r="1381" spans="1:26">
      <c r="A1381" s="752" t="str">
        <f t="shared" si="242"/>
        <v/>
      </c>
      <c r="K1381" s="755">
        <f t="shared" si="232"/>
        <v>0</v>
      </c>
      <c r="Q1381" s="714">
        <f t="shared" si="233"/>
        <v>0</v>
      </c>
      <c r="S1381" s="599">
        <f t="shared" si="234"/>
        <v>0</v>
      </c>
      <c r="T1381" s="599">
        <f t="shared" si="235"/>
        <v>0</v>
      </c>
      <c r="U1381" s="599">
        <f t="shared" si="236"/>
        <v>0</v>
      </c>
      <c r="V1381" s="599">
        <f t="shared" si="237"/>
        <v>0</v>
      </c>
      <c r="W1381" s="599">
        <f t="shared" si="238"/>
        <v>0</v>
      </c>
      <c r="X1381" s="599">
        <f t="shared" si="239"/>
        <v>0</v>
      </c>
      <c r="Y1381" s="599">
        <f t="shared" si="240"/>
        <v>0</v>
      </c>
      <c r="Z1381" s="599">
        <f t="shared" si="241"/>
        <v>0</v>
      </c>
    </row>
    <row r="1382" spans="1:26">
      <c r="A1382" s="752" t="str">
        <f t="shared" si="242"/>
        <v/>
      </c>
      <c r="K1382" s="755">
        <f t="shared" si="232"/>
        <v>0</v>
      </c>
      <c r="Q1382" s="714">
        <f t="shared" si="233"/>
        <v>0</v>
      </c>
      <c r="S1382" s="599">
        <f t="shared" si="234"/>
        <v>0</v>
      </c>
      <c r="T1382" s="599">
        <f t="shared" si="235"/>
        <v>0</v>
      </c>
      <c r="U1382" s="599">
        <f t="shared" si="236"/>
        <v>0</v>
      </c>
      <c r="V1382" s="599">
        <f t="shared" si="237"/>
        <v>0</v>
      </c>
      <c r="W1382" s="599">
        <f t="shared" si="238"/>
        <v>0</v>
      </c>
      <c r="X1382" s="599">
        <f t="shared" si="239"/>
        <v>0</v>
      </c>
      <c r="Y1382" s="599">
        <f t="shared" si="240"/>
        <v>0</v>
      </c>
      <c r="Z1382" s="599">
        <f t="shared" si="241"/>
        <v>0</v>
      </c>
    </row>
    <row r="1383" spans="1:26">
      <c r="A1383" s="752" t="str">
        <f t="shared" si="242"/>
        <v/>
      </c>
      <c r="K1383" s="755">
        <f t="shared" si="232"/>
        <v>0</v>
      </c>
      <c r="Q1383" s="714">
        <f t="shared" si="233"/>
        <v>0</v>
      </c>
      <c r="S1383" s="599">
        <f t="shared" si="234"/>
        <v>0</v>
      </c>
      <c r="T1383" s="599">
        <f t="shared" si="235"/>
        <v>0</v>
      </c>
      <c r="U1383" s="599">
        <f t="shared" si="236"/>
        <v>0</v>
      </c>
      <c r="V1383" s="599">
        <f t="shared" si="237"/>
        <v>0</v>
      </c>
      <c r="W1383" s="599">
        <f t="shared" si="238"/>
        <v>0</v>
      </c>
      <c r="X1383" s="599">
        <f t="shared" si="239"/>
        <v>0</v>
      </c>
      <c r="Y1383" s="599">
        <f t="shared" si="240"/>
        <v>0</v>
      </c>
      <c r="Z1383" s="599">
        <f t="shared" si="241"/>
        <v>0</v>
      </c>
    </row>
    <row r="1384" spans="1:26">
      <c r="A1384" s="752" t="str">
        <f t="shared" si="242"/>
        <v/>
      </c>
      <c r="K1384" s="755">
        <f t="shared" si="232"/>
        <v>0</v>
      </c>
      <c r="Q1384" s="714">
        <f t="shared" si="233"/>
        <v>0</v>
      </c>
      <c r="S1384" s="599">
        <f t="shared" si="234"/>
        <v>0</v>
      </c>
      <c r="T1384" s="599">
        <f t="shared" si="235"/>
        <v>0</v>
      </c>
      <c r="U1384" s="599">
        <f t="shared" si="236"/>
        <v>0</v>
      </c>
      <c r="V1384" s="599">
        <f t="shared" si="237"/>
        <v>0</v>
      </c>
      <c r="W1384" s="599">
        <f t="shared" si="238"/>
        <v>0</v>
      </c>
      <c r="X1384" s="599">
        <f t="shared" si="239"/>
        <v>0</v>
      </c>
      <c r="Y1384" s="599">
        <f t="shared" si="240"/>
        <v>0</v>
      </c>
      <c r="Z1384" s="599">
        <f t="shared" si="241"/>
        <v>0</v>
      </c>
    </row>
    <row r="1385" spans="1:26">
      <c r="A1385" s="752" t="str">
        <f t="shared" si="242"/>
        <v/>
      </c>
      <c r="K1385" s="755">
        <f t="shared" si="232"/>
        <v>0</v>
      </c>
      <c r="Q1385" s="714">
        <f t="shared" si="233"/>
        <v>0</v>
      </c>
      <c r="S1385" s="599">
        <f t="shared" si="234"/>
        <v>0</v>
      </c>
      <c r="T1385" s="599">
        <f t="shared" si="235"/>
        <v>0</v>
      </c>
      <c r="U1385" s="599">
        <f t="shared" si="236"/>
        <v>0</v>
      </c>
      <c r="V1385" s="599">
        <f t="shared" si="237"/>
        <v>0</v>
      </c>
      <c r="W1385" s="599">
        <f t="shared" si="238"/>
        <v>0</v>
      </c>
      <c r="X1385" s="599">
        <f t="shared" si="239"/>
        <v>0</v>
      </c>
      <c r="Y1385" s="599">
        <f t="shared" si="240"/>
        <v>0</v>
      </c>
      <c r="Z1385" s="599">
        <f t="shared" si="241"/>
        <v>0</v>
      </c>
    </row>
    <row r="1386" spans="1:26">
      <c r="A1386" s="752" t="str">
        <f t="shared" si="242"/>
        <v/>
      </c>
      <c r="K1386" s="755">
        <f t="shared" si="232"/>
        <v>0</v>
      </c>
      <c r="Q1386" s="714">
        <f t="shared" si="233"/>
        <v>0</v>
      </c>
      <c r="S1386" s="599">
        <f t="shared" si="234"/>
        <v>0</v>
      </c>
      <c r="T1386" s="599">
        <f t="shared" si="235"/>
        <v>0</v>
      </c>
      <c r="U1386" s="599">
        <f t="shared" si="236"/>
        <v>0</v>
      </c>
      <c r="V1386" s="599">
        <f t="shared" si="237"/>
        <v>0</v>
      </c>
      <c r="W1386" s="599">
        <f t="shared" si="238"/>
        <v>0</v>
      </c>
      <c r="X1386" s="599">
        <f t="shared" si="239"/>
        <v>0</v>
      </c>
      <c r="Y1386" s="599">
        <f t="shared" si="240"/>
        <v>0</v>
      </c>
      <c r="Z1386" s="599">
        <f t="shared" si="241"/>
        <v>0</v>
      </c>
    </row>
    <row r="1387" spans="1:26">
      <c r="A1387" s="752" t="str">
        <f t="shared" si="242"/>
        <v/>
      </c>
      <c r="K1387" s="755">
        <f t="shared" si="232"/>
        <v>0</v>
      </c>
      <c r="Q1387" s="714">
        <f t="shared" si="233"/>
        <v>0</v>
      </c>
      <c r="S1387" s="599">
        <f t="shared" si="234"/>
        <v>0</v>
      </c>
      <c r="T1387" s="599">
        <f t="shared" si="235"/>
        <v>0</v>
      </c>
      <c r="U1387" s="599">
        <f t="shared" si="236"/>
        <v>0</v>
      </c>
      <c r="V1387" s="599">
        <f t="shared" si="237"/>
        <v>0</v>
      </c>
      <c r="W1387" s="599">
        <f t="shared" si="238"/>
        <v>0</v>
      </c>
      <c r="X1387" s="599">
        <f t="shared" si="239"/>
        <v>0</v>
      </c>
      <c r="Y1387" s="599">
        <f t="shared" si="240"/>
        <v>0</v>
      </c>
      <c r="Z1387" s="599">
        <f t="shared" si="241"/>
        <v>0</v>
      </c>
    </row>
    <row r="1388" spans="1:26">
      <c r="A1388" s="752" t="str">
        <f t="shared" si="242"/>
        <v/>
      </c>
      <c r="K1388" s="755">
        <f t="shared" si="232"/>
        <v>0</v>
      </c>
      <c r="Q1388" s="714">
        <f t="shared" si="233"/>
        <v>0</v>
      </c>
      <c r="S1388" s="599">
        <f t="shared" si="234"/>
        <v>0</v>
      </c>
      <c r="T1388" s="599">
        <f t="shared" si="235"/>
        <v>0</v>
      </c>
      <c r="U1388" s="599">
        <f t="shared" si="236"/>
        <v>0</v>
      </c>
      <c r="V1388" s="599">
        <f t="shared" si="237"/>
        <v>0</v>
      </c>
      <c r="W1388" s="599">
        <f t="shared" si="238"/>
        <v>0</v>
      </c>
      <c r="X1388" s="599">
        <f t="shared" si="239"/>
        <v>0</v>
      </c>
      <c r="Y1388" s="599">
        <f t="shared" si="240"/>
        <v>0</v>
      </c>
      <c r="Z1388" s="599">
        <f t="shared" si="241"/>
        <v>0</v>
      </c>
    </row>
    <row r="1389" spans="1:26">
      <c r="A1389" s="752" t="str">
        <f t="shared" si="242"/>
        <v/>
      </c>
      <c r="K1389" s="755">
        <f t="shared" si="232"/>
        <v>0</v>
      </c>
      <c r="Q1389" s="714">
        <f t="shared" si="233"/>
        <v>0</v>
      </c>
      <c r="S1389" s="599">
        <f t="shared" si="234"/>
        <v>0</v>
      </c>
      <c r="T1389" s="599">
        <f t="shared" si="235"/>
        <v>0</v>
      </c>
      <c r="U1389" s="599">
        <f t="shared" si="236"/>
        <v>0</v>
      </c>
      <c r="V1389" s="599">
        <f t="shared" si="237"/>
        <v>0</v>
      </c>
      <c r="W1389" s="599">
        <f t="shared" si="238"/>
        <v>0</v>
      </c>
      <c r="X1389" s="599">
        <f t="shared" si="239"/>
        <v>0</v>
      </c>
      <c r="Y1389" s="599">
        <f t="shared" si="240"/>
        <v>0</v>
      </c>
      <c r="Z1389" s="599">
        <f t="shared" si="241"/>
        <v>0</v>
      </c>
    </row>
    <row r="1390" spans="1:26">
      <c r="A1390" s="752" t="str">
        <f t="shared" si="242"/>
        <v/>
      </c>
      <c r="K1390" s="755">
        <f t="shared" si="232"/>
        <v>0</v>
      </c>
      <c r="Q1390" s="714">
        <f t="shared" si="233"/>
        <v>0</v>
      </c>
      <c r="S1390" s="599">
        <f t="shared" si="234"/>
        <v>0</v>
      </c>
      <c r="T1390" s="599">
        <f t="shared" si="235"/>
        <v>0</v>
      </c>
      <c r="U1390" s="599">
        <f t="shared" si="236"/>
        <v>0</v>
      </c>
      <c r="V1390" s="599">
        <f t="shared" si="237"/>
        <v>0</v>
      </c>
      <c r="W1390" s="599">
        <f t="shared" si="238"/>
        <v>0</v>
      </c>
      <c r="X1390" s="599">
        <f t="shared" si="239"/>
        <v>0</v>
      </c>
      <c r="Y1390" s="599">
        <f t="shared" si="240"/>
        <v>0</v>
      </c>
      <c r="Z1390" s="599">
        <f t="shared" si="241"/>
        <v>0</v>
      </c>
    </row>
    <row r="1391" spans="1:26">
      <c r="A1391" s="752" t="str">
        <f t="shared" si="242"/>
        <v/>
      </c>
      <c r="K1391" s="755">
        <f t="shared" si="232"/>
        <v>0</v>
      </c>
      <c r="Q1391" s="714">
        <f t="shared" si="233"/>
        <v>0</v>
      </c>
      <c r="S1391" s="599">
        <f t="shared" si="234"/>
        <v>0</v>
      </c>
      <c r="T1391" s="599">
        <f t="shared" si="235"/>
        <v>0</v>
      </c>
      <c r="U1391" s="599">
        <f t="shared" si="236"/>
        <v>0</v>
      </c>
      <c r="V1391" s="599">
        <f t="shared" si="237"/>
        <v>0</v>
      </c>
      <c r="W1391" s="599">
        <f t="shared" si="238"/>
        <v>0</v>
      </c>
      <c r="X1391" s="599">
        <f t="shared" si="239"/>
        <v>0</v>
      </c>
      <c r="Y1391" s="599">
        <f t="shared" si="240"/>
        <v>0</v>
      </c>
      <c r="Z1391" s="599">
        <f t="shared" si="241"/>
        <v>0</v>
      </c>
    </row>
    <row r="1392" spans="1:26">
      <c r="A1392" s="752" t="str">
        <f t="shared" si="242"/>
        <v/>
      </c>
      <c r="K1392" s="755">
        <f t="shared" si="232"/>
        <v>0</v>
      </c>
      <c r="Q1392" s="714">
        <f t="shared" si="233"/>
        <v>0</v>
      </c>
      <c r="S1392" s="599">
        <f t="shared" si="234"/>
        <v>0</v>
      </c>
      <c r="T1392" s="599">
        <f t="shared" si="235"/>
        <v>0</v>
      </c>
      <c r="U1392" s="599">
        <f t="shared" si="236"/>
        <v>0</v>
      </c>
      <c r="V1392" s="599">
        <f t="shared" si="237"/>
        <v>0</v>
      </c>
      <c r="W1392" s="599">
        <f t="shared" si="238"/>
        <v>0</v>
      </c>
      <c r="X1392" s="599">
        <f t="shared" si="239"/>
        <v>0</v>
      </c>
      <c r="Y1392" s="599">
        <f t="shared" si="240"/>
        <v>0</v>
      </c>
      <c r="Z1392" s="599">
        <f t="shared" si="241"/>
        <v>0</v>
      </c>
    </row>
    <row r="1393" spans="1:26">
      <c r="A1393" s="752" t="str">
        <f t="shared" si="242"/>
        <v/>
      </c>
      <c r="K1393" s="755">
        <f t="shared" si="232"/>
        <v>0</v>
      </c>
      <c r="Q1393" s="714">
        <f t="shared" si="233"/>
        <v>0</v>
      </c>
      <c r="S1393" s="599">
        <f t="shared" si="234"/>
        <v>0</v>
      </c>
      <c r="T1393" s="599">
        <f t="shared" si="235"/>
        <v>0</v>
      </c>
      <c r="U1393" s="599">
        <f t="shared" si="236"/>
        <v>0</v>
      </c>
      <c r="V1393" s="599">
        <f t="shared" si="237"/>
        <v>0</v>
      </c>
      <c r="W1393" s="599">
        <f t="shared" si="238"/>
        <v>0</v>
      </c>
      <c r="X1393" s="599">
        <f t="shared" si="239"/>
        <v>0</v>
      </c>
      <c r="Y1393" s="599">
        <f t="shared" si="240"/>
        <v>0</v>
      </c>
      <c r="Z1393" s="599">
        <f t="shared" si="241"/>
        <v>0</v>
      </c>
    </row>
    <row r="1394" spans="1:26">
      <c r="A1394" s="752" t="str">
        <f t="shared" si="242"/>
        <v/>
      </c>
      <c r="K1394" s="755">
        <f t="shared" si="232"/>
        <v>0</v>
      </c>
      <c r="Q1394" s="714">
        <f t="shared" si="233"/>
        <v>0</v>
      </c>
      <c r="S1394" s="599">
        <f t="shared" si="234"/>
        <v>0</v>
      </c>
      <c r="T1394" s="599">
        <f t="shared" si="235"/>
        <v>0</v>
      </c>
      <c r="U1394" s="599">
        <f t="shared" si="236"/>
        <v>0</v>
      </c>
      <c r="V1394" s="599">
        <f t="shared" si="237"/>
        <v>0</v>
      </c>
      <c r="W1394" s="599">
        <f t="shared" si="238"/>
        <v>0</v>
      </c>
      <c r="X1394" s="599">
        <f t="shared" si="239"/>
        <v>0</v>
      </c>
      <c r="Y1394" s="599">
        <f t="shared" si="240"/>
        <v>0</v>
      </c>
      <c r="Z1394" s="599">
        <f t="shared" si="241"/>
        <v>0</v>
      </c>
    </row>
    <row r="1395" spans="1:26">
      <c r="A1395" s="752" t="str">
        <f t="shared" si="242"/>
        <v/>
      </c>
      <c r="K1395" s="755">
        <f t="shared" si="232"/>
        <v>0</v>
      </c>
      <c r="Q1395" s="714">
        <f t="shared" si="233"/>
        <v>0</v>
      </c>
      <c r="S1395" s="599">
        <f t="shared" si="234"/>
        <v>0</v>
      </c>
      <c r="T1395" s="599">
        <f t="shared" si="235"/>
        <v>0</v>
      </c>
      <c r="U1395" s="599">
        <f t="shared" si="236"/>
        <v>0</v>
      </c>
      <c r="V1395" s="599">
        <f t="shared" si="237"/>
        <v>0</v>
      </c>
      <c r="W1395" s="599">
        <f t="shared" si="238"/>
        <v>0</v>
      </c>
      <c r="X1395" s="599">
        <f t="shared" si="239"/>
        <v>0</v>
      </c>
      <c r="Y1395" s="599">
        <f t="shared" si="240"/>
        <v>0</v>
      </c>
      <c r="Z1395" s="599">
        <f t="shared" si="241"/>
        <v>0</v>
      </c>
    </row>
    <row r="1396" spans="1:26">
      <c r="A1396" s="752" t="str">
        <f t="shared" si="242"/>
        <v/>
      </c>
      <c r="K1396" s="755">
        <f t="shared" si="232"/>
        <v>0</v>
      </c>
      <c r="Q1396" s="714">
        <f t="shared" si="233"/>
        <v>0</v>
      </c>
      <c r="S1396" s="599">
        <f t="shared" si="234"/>
        <v>0</v>
      </c>
      <c r="T1396" s="599">
        <f t="shared" si="235"/>
        <v>0</v>
      </c>
      <c r="U1396" s="599">
        <f t="shared" si="236"/>
        <v>0</v>
      </c>
      <c r="V1396" s="599">
        <f t="shared" si="237"/>
        <v>0</v>
      </c>
      <c r="W1396" s="599">
        <f t="shared" si="238"/>
        <v>0</v>
      </c>
      <c r="X1396" s="599">
        <f t="shared" si="239"/>
        <v>0</v>
      </c>
      <c r="Y1396" s="599">
        <f t="shared" si="240"/>
        <v>0</v>
      </c>
      <c r="Z1396" s="599">
        <f t="shared" si="241"/>
        <v>0</v>
      </c>
    </row>
    <row r="1397" spans="1:26">
      <c r="A1397" s="752" t="str">
        <f t="shared" si="242"/>
        <v/>
      </c>
      <c r="K1397" s="755">
        <f t="shared" si="232"/>
        <v>0</v>
      </c>
      <c r="Q1397" s="714">
        <f t="shared" si="233"/>
        <v>0</v>
      </c>
      <c r="S1397" s="599">
        <f t="shared" si="234"/>
        <v>0</v>
      </c>
      <c r="T1397" s="599">
        <f t="shared" si="235"/>
        <v>0</v>
      </c>
      <c r="U1397" s="599">
        <f t="shared" si="236"/>
        <v>0</v>
      </c>
      <c r="V1397" s="599">
        <f t="shared" si="237"/>
        <v>0</v>
      </c>
      <c r="W1397" s="599">
        <f t="shared" si="238"/>
        <v>0</v>
      </c>
      <c r="X1397" s="599">
        <f t="shared" si="239"/>
        <v>0</v>
      </c>
      <c r="Y1397" s="599">
        <f t="shared" si="240"/>
        <v>0</v>
      </c>
      <c r="Z1397" s="599">
        <f t="shared" si="241"/>
        <v>0</v>
      </c>
    </row>
    <row r="1398" spans="1:26">
      <c r="A1398" s="752" t="str">
        <f t="shared" si="242"/>
        <v/>
      </c>
      <c r="K1398" s="755">
        <f t="shared" si="232"/>
        <v>0</v>
      </c>
      <c r="Q1398" s="714">
        <f t="shared" si="233"/>
        <v>0</v>
      </c>
      <c r="S1398" s="599">
        <f t="shared" si="234"/>
        <v>0</v>
      </c>
      <c r="T1398" s="599">
        <f t="shared" si="235"/>
        <v>0</v>
      </c>
      <c r="U1398" s="599">
        <f t="shared" si="236"/>
        <v>0</v>
      </c>
      <c r="V1398" s="599">
        <f t="shared" si="237"/>
        <v>0</v>
      </c>
      <c r="W1398" s="599">
        <f t="shared" si="238"/>
        <v>0</v>
      </c>
      <c r="X1398" s="599">
        <f t="shared" si="239"/>
        <v>0</v>
      </c>
      <c r="Y1398" s="599">
        <f t="shared" si="240"/>
        <v>0</v>
      </c>
      <c r="Z1398" s="599">
        <f t="shared" si="241"/>
        <v>0</v>
      </c>
    </row>
    <row r="1399" spans="1:26">
      <c r="A1399" s="752" t="str">
        <f t="shared" si="242"/>
        <v/>
      </c>
      <c r="K1399" s="755">
        <f t="shared" si="232"/>
        <v>0</v>
      </c>
      <c r="Q1399" s="714">
        <f t="shared" si="233"/>
        <v>0</v>
      </c>
      <c r="S1399" s="599">
        <f t="shared" si="234"/>
        <v>0</v>
      </c>
      <c r="T1399" s="599">
        <f t="shared" si="235"/>
        <v>0</v>
      </c>
      <c r="U1399" s="599">
        <f t="shared" si="236"/>
        <v>0</v>
      </c>
      <c r="V1399" s="599">
        <f t="shared" si="237"/>
        <v>0</v>
      </c>
      <c r="W1399" s="599">
        <f t="shared" si="238"/>
        <v>0</v>
      </c>
      <c r="X1399" s="599">
        <f t="shared" si="239"/>
        <v>0</v>
      </c>
      <c r="Y1399" s="599">
        <f t="shared" si="240"/>
        <v>0</v>
      </c>
      <c r="Z1399" s="599">
        <f t="shared" si="241"/>
        <v>0</v>
      </c>
    </row>
    <row r="1400" spans="1:26">
      <c r="A1400" s="752" t="str">
        <f t="shared" si="242"/>
        <v/>
      </c>
      <c r="K1400" s="755">
        <f t="shared" si="232"/>
        <v>0</v>
      </c>
      <c r="Q1400" s="714">
        <f t="shared" si="233"/>
        <v>0</v>
      </c>
      <c r="S1400" s="599">
        <f t="shared" si="234"/>
        <v>0</v>
      </c>
      <c r="T1400" s="599">
        <f t="shared" si="235"/>
        <v>0</v>
      </c>
      <c r="U1400" s="599">
        <f t="shared" si="236"/>
        <v>0</v>
      </c>
      <c r="V1400" s="599">
        <f t="shared" si="237"/>
        <v>0</v>
      </c>
      <c r="W1400" s="599">
        <f t="shared" si="238"/>
        <v>0</v>
      </c>
      <c r="X1400" s="599">
        <f t="shared" si="239"/>
        <v>0</v>
      </c>
      <c r="Y1400" s="599">
        <f t="shared" si="240"/>
        <v>0</v>
      </c>
      <c r="Z1400" s="599">
        <f t="shared" si="241"/>
        <v>0</v>
      </c>
    </row>
    <row r="1401" spans="1:26">
      <c r="A1401" s="752" t="str">
        <f t="shared" si="242"/>
        <v/>
      </c>
      <c r="K1401" s="755">
        <f t="shared" si="232"/>
        <v>0</v>
      </c>
      <c r="Q1401" s="714">
        <f t="shared" si="233"/>
        <v>0</v>
      </c>
      <c r="S1401" s="599">
        <f t="shared" si="234"/>
        <v>0</v>
      </c>
      <c r="T1401" s="599">
        <f t="shared" si="235"/>
        <v>0</v>
      </c>
      <c r="U1401" s="599">
        <f t="shared" si="236"/>
        <v>0</v>
      </c>
      <c r="V1401" s="599">
        <f t="shared" si="237"/>
        <v>0</v>
      </c>
      <c r="W1401" s="599">
        <f t="shared" si="238"/>
        <v>0</v>
      </c>
      <c r="X1401" s="599">
        <f t="shared" si="239"/>
        <v>0</v>
      </c>
      <c r="Y1401" s="599">
        <f t="shared" si="240"/>
        <v>0</v>
      </c>
      <c r="Z1401" s="599">
        <f t="shared" si="241"/>
        <v>0</v>
      </c>
    </row>
    <row r="1402" spans="1:26">
      <c r="A1402" s="752" t="str">
        <f t="shared" si="242"/>
        <v/>
      </c>
      <c r="K1402" s="755">
        <f t="shared" si="232"/>
        <v>0</v>
      </c>
      <c r="Q1402" s="714">
        <f t="shared" si="233"/>
        <v>0</v>
      </c>
      <c r="S1402" s="599">
        <f t="shared" si="234"/>
        <v>0</v>
      </c>
      <c r="T1402" s="599">
        <f t="shared" si="235"/>
        <v>0</v>
      </c>
      <c r="U1402" s="599">
        <f t="shared" si="236"/>
        <v>0</v>
      </c>
      <c r="V1402" s="599">
        <f t="shared" si="237"/>
        <v>0</v>
      </c>
      <c r="W1402" s="599">
        <f t="shared" si="238"/>
        <v>0</v>
      </c>
      <c r="X1402" s="599">
        <f t="shared" si="239"/>
        <v>0</v>
      </c>
      <c r="Y1402" s="599">
        <f t="shared" si="240"/>
        <v>0</v>
      </c>
      <c r="Z1402" s="599">
        <f t="shared" si="241"/>
        <v>0</v>
      </c>
    </row>
    <row r="1403" spans="1:26">
      <c r="A1403" s="752" t="str">
        <f t="shared" si="242"/>
        <v/>
      </c>
      <c r="K1403" s="755">
        <f t="shared" si="232"/>
        <v>0</v>
      </c>
      <c r="Q1403" s="714">
        <f t="shared" si="233"/>
        <v>0</v>
      </c>
      <c r="S1403" s="599">
        <f t="shared" si="234"/>
        <v>0</v>
      </c>
      <c r="T1403" s="599">
        <f t="shared" si="235"/>
        <v>0</v>
      </c>
      <c r="U1403" s="599">
        <f t="shared" si="236"/>
        <v>0</v>
      </c>
      <c r="V1403" s="599">
        <f t="shared" si="237"/>
        <v>0</v>
      </c>
      <c r="W1403" s="599">
        <f t="shared" si="238"/>
        <v>0</v>
      </c>
      <c r="X1403" s="599">
        <f t="shared" si="239"/>
        <v>0</v>
      </c>
      <c r="Y1403" s="599">
        <f t="shared" si="240"/>
        <v>0</v>
      </c>
      <c r="Z1403" s="599">
        <f t="shared" si="241"/>
        <v>0</v>
      </c>
    </row>
    <row r="1404" spans="1:26">
      <c r="A1404" s="752" t="str">
        <f t="shared" si="242"/>
        <v/>
      </c>
      <c r="K1404" s="755">
        <f t="shared" si="232"/>
        <v>0</v>
      </c>
      <c r="Q1404" s="714">
        <f t="shared" si="233"/>
        <v>0</v>
      </c>
      <c r="S1404" s="599">
        <f t="shared" si="234"/>
        <v>0</v>
      </c>
      <c r="T1404" s="599">
        <f t="shared" si="235"/>
        <v>0</v>
      </c>
      <c r="U1404" s="599">
        <f t="shared" si="236"/>
        <v>0</v>
      </c>
      <c r="V1404" s="599">
        <f t="shared" si="237"/>
        <v>0</v>
      </c>
      <c r="W1404" s="599">
        <f t="shared" si="238"/>
        <v>0</v>
      </c>
      <c r="X1404" s="599">
        <f t="shared" si="239"/>
        <v>0</v>
      </c>
      <c r="Y1404" s="599">
        <f t="shared" si="240"/>
        <v>0</v>
      </c>
      <c r="Z1404" s="599">
        <f t="shared" si="241"/>
        <v>0</v>
      </c>
    </row>
    <row r="1405" spans="1:26">
      <c r="A1405" s="752" t="str">
        <f t="shared" si="242"/>
        <v/>
      </c>
      <c r="K1405" s="755">
        <f t="shared" si="232"/>
        <v>0</v>
      </c>
      <c r="Q1405" s="714">
        <f t="shared" si="233"/>
        <v>0</v>
      </c>
      <c r="S1405" s="599">
        <f t="shared" si="234"/>
        <v>0</v>
      </c>
      <c r="T1405" s="599">
        <f t="shared" si="235"/>
        <v>0</v>
      </c>
      <c r="U1405" s="599">
        <f t="shared" si="236"/>
        <v>0</v>
      </c>
      <c r="V1405" s="599">
        <f t="shared" si="237"/>
        <v>0</v>
      </c>
      <c r="W1405" s="599">
        <f t="shared" si="238"/>
        <v>0</v>
      </c>
      <c r="X1405" s="599">
        <f t="shared" si="239"/>
        <v>0</v>
      </c>
      <c r="Y1405" s="599">
        <f t="shared" si="240"/>
        <v>0</v>
      </c>
      <c r="Z1405" s="599">
        <f t="shared" si="241"/>
        <v>0</v>
      </c>
    </row>
    <row r="1406" spans="1:26">
      <c r="A1406" s="752" t="str">
        <f t="shared" si="242"/>
        <v/>
      </c>
      <c r="K1406" s="755">
        <f t="shared" si="232"/>
        <v>0</v>
      </c>
      <c r="Q1406" s="714">
        <f t="shared" si="233"/>
        <v>0</v>
      </c>
      <c r="S1406" s="599">
        <f t="shared" si="234"/>
        <v>0</v>
      </c>
      <c r="T1406" s="599">
        <f t="shared" si="235"/>
        <v>0</v>
      </c>
      <c r="U1406" s="599">
        <f t="shared" si="236"/>
        <v>0</v>
      </c>
      <c r="V1406" s="599">
        <f t="shared" si="237"/>
        <v>0</v>
      </c>
      <c r="W1406" s="599">
        <f t="shared" si="238"/>
        <v>0</v>
      </c>
      <c r="X1406" s="599">
        <f t="shared" si="239"/>
        <v>0</v>
      </c>
      <c r="Y1406" s="599">
        <f t="shared" si="240"/>
        <v>0</v>
      </c>
      <c r="Z1406" s="599">
        <f t="shared" si="241"/>
        <v>0</v>
      </c>
    </row>
    <row r="1407" spans="1:26">
      <c r="A1407" s="752" t="str">
        <f t="shared" si="242"/>
        <v/>
      </c>
      <c r="K1407" s="755">
        <f t="shared" si="232"/>
        <v>0</v>
      </c>
      <c r="Q1407" s="714">
        <f t="shared" si="233"/>
        <v>0</v>
      </c>
      <c r="S1407" s="599">
        <f t="shared" si="234"/>
        <v>0</v>
      </c>
      <c r="T1407" s="599">
        <f t="shared" si="235"/>
        <v>0</v>
      </c>
      <c r="U1407" s="599">
        <f t="shared" si="236"/>
        <v>0</v>
      </c>
      <c r="V1407" s="599">
        <f t="shared" si="237"/>
        <v>0</v>
      </c>
      <c r="W1407" s="599">
        <f t="shared" si="238"/>
        <v>0</v>
      </c>
      <c r="X1407" s="599">
        <f t="shared" si="239"/>
        <v>0</v>
      </c>
      <c r="Y1407" s="599">
        <f t="shared" si="240"/>
        <v>0</v>
      </c>
      <c r="Z1407" s="599">
        <f t="shared" si="241"/>
        <v>0</v>
      </c>
    </row>
    <row r="1408" spans="1:26">
      <c r="A1408" s="752" t="str">
        <f t="shared" si="242"/>
        <v/>
      </c>
      <c r="K1408" s="755">
        <f t="shared" si="232"/>
        <v>0</v>
      </c>
      <c r="Q1408" s="714">
        <f t="shared" si="233"/>
        <v>0</v>
      </c>
      <c r="S1408" s="599">
        <f t="shared" si="234"/>
        <v>0</v>
      </c>
      <c r="T1408" s="599">
        <f t="shared" si="235"/>
        <v>0</v>
      </c>
      <c r="U1408" s="599">
        <f t="shared" si="236"/>
        <v>0</v>
      </c>
      <c r="V1408" s="599">
        <f t="shared" si="237"/>
        <v>0</v>
      </c>
      <c r="W1408" s="599">
        <f t="shared" si="238"/>
        <v>0</v>
      </c>
      <c r="X1408" s="599">
        <f t="shared" si="239"/>
        <v>0</v>
      </c>
      <c r="Y1408" s="599">
        <f t="shared" si="240"/>
        <v>0</v>
      </c>
      <c r="Z1408" s="599">
        <f t="shared" si="241"/>
        <v>0</v>
      </c>
    </row>
    <row r="1409" spans="1:26">
      <c r="A1409" s="752" t="str">
        <f t="shared" si="242"/>
        <v/>
      </c>
      <c r="K1409" s="755">
        <f t="shared" si="232"/>
        <v>0</v>
      </c>
      <c r="Q1409" s="714">
        <f t="shared" si="233"/>
        <v>0</v>
      </c>
      <c r="S1409" s="599">
        <f t="shared" si="234"/>
        <v>0</v>
      </c>
      <c r="T1409" s="599">
        <f t="shared" si="235"/>
        <v>0</v>
      </c>
      <c r="U1409" s="599">
        <f t="shared" si="236"/>
        <v>0</v>
      </c>
      <c r="V1409" s="599">
        <f t="shared" si="237"/>
        <v>0</v>
      </c>
      <c r="W1409" s="599">
        <f t="shared" si="238"/>
        <v>0</v>
      </c>
      <c r="X1409" s="599">
        <f t="shared" si="239"/>
        <v>0</v>
      </c>
      <c r="Y1409" s="599">
        <f t="shared" si="240"/>
        <v>0</v>
      </c>
      <c r="Z1409" s="599">
        <f t="shared" si="241"/>
        <v>0</v>
      </c>
    </row>
    <row r="1410" spans="1:26">
      <c r="A1410" s="752" t="str">
        <f t="shared" si="242"/>
        <v/>
      </c>
      <c r="K1410" s="755">
        <f t="shared" si="232"/>
        <v>0</v>
      </c>
      <c r="Q1410" s="714">
        <f t="shared" si="233"/>
        <v>0</v>
      </c>
      <c r="S1410" s="599">
        <f t="shared" si="234"/>
        <v>0</v>
      </c>
      <c r="T1410" s="599">
        <f t="shared" si="235"/>
        <v>0</v>
      </c>
      <c r="U1410" s="599">
        <f t="shared" si="236"/>
        <v>0</v>
      </c>
      <c r="V1410" s="599">
        <f t="shared" si="237"/>
        <v>0</v>
      </c>
      <c r="W1410" s="599">
        <f t="shared" si="238"/>
        <v>0</v>
      </c>
      <c r="X1410" s="599">
        <f t="shared" si="239"/>
        <v>0</v>
      </c>
      <c r="Y1410" s="599">
        <f t="shared" si="240"/>
        <v>0</v>
      </c>
      <c r="Z1410" s="599">
        <f t="shared" si="241"/>
        <v>0</v>
      </c>
    </row>
    <row r="1411" spans="1:26">
      <c r="A1411" s="752" t="str">
        <f t="shared" si="242"/>
        <v/>
      </c>
      <c r="K1411" s="755">
        <f t="shared" si="232"/>
        <v>0</v>
      </c>
      <c r="Q1411" s="714">
        <f t="shared" si="233"/>
        <v>0</v>
      </c>
      <c r="S1411" s="599">
        <f t="shared" si="234"/>
        <v>0</v>
      </c>
      <c r="T1411" s="599">
        <f t="shared" si="235"/>
        <v>0</v>
      </c>
      <c r="U1411" s="599">
        <f t="shared" si="236"/>
        <v>0</v>
      </c>
      <c r="V1411" s="599">
        <f t="shared" si="237"/>
        <v>0</v>
      </c>
      <c r="W1411" s="599">
        <f t="shared" si="238"/>
        <v>0</v>
      </c>
      <c r="X1411" s="599">
        <f t="shared" si="239"/>
        <v>0</v>
      </c>
      <c r="Y1411" s="599">
        <f t="shared" si="240"/>
        <v>0</v>
      </c>
      <c r="Z1411" s="599">
        <f t="shared" si="241"/>
        <v>0</v>
      </c>
    </row>
    <row r="1412" spans="1:26">
      <c r="A1412" s="752" t="str">
        <f t="shared" si="242"/>
        <v/>
      </c>
      <c r="K1412" s="755">
        <f t="shared" si="232"/>
        <v>0</v>
      </c>
      <c r="Q1412" s="714">
        <f t="shared" si="233"/>
        <v>0</v>
      </c>
      <c r="S1412" s="599">
        <f t="shared" si="234"/>
        <v>0</v>
      </c>
      <c r="T1412" s="599">
        <f t="shared" si="235"/>
        <v>0</v>
      </c>
      <c r="U1412" s="599">
        <f t="shared" si="236"/>
        <v>0</v>
      </c>
      <c r="V1412" s="599">
        <f t="shared" si="237"/>
        <v>0</v>
      </c>
      <c r="W1412" s="599">
        <f t="shared" si="238"/>
        <v>0</v>
      </c>
      <c r="X1412" s="599">
        <f t="shared" si="239"/>
        <v>0</v>
      </c>
      <c r="Y1412" s="599">
        <f t="shared" si="240"/>
        <v>0</v>
      </c>
      <c r="Z1412" s="599">
        <f t="shared" si="241"/>
        <v>0</v>
      </c>
    </row>
    <row r="1413" spans="1:26">
      <c r="A1413" s="752" t="str">
        <f t="shared" si="242"/>
        <v/>
      </c>
      <c r="K1413" s="755">
        <f t="shared" si="232"/>
        <v>0</v>
      </c>
      <c r="Q1413" s="714">
        <f t="shared" si="233"/>
        <v>0</v>
      </c>
      <c r="S1413" s="599">
        <f t="shared" si="234"/>
        <v>0</v>
      </c>
      <c r="T1413" s="599">
        <f t="shared" si="235"/>
        <v>0</v>
      </c>
      <c r="U1413" s="599">
        <f t="shared" si="236"/>
        <v>0</v>
      </c>
      <c r="V1413" s="599">
        <f t="shared" si="237"/>
        <v>0</v>
      </c>
      <c r="W1413" s="599">
        <f t="shared" si="238"/>
        <v>0</v>
      </c>
      <c r="X1413" s="599">
        <f t="shared" si="239"/>
        <v>0</v>
      </c>
      <c r="Y1413" s="599">
        <f t="shared" si="240"/>
        <v>0</v>
      </c>
      <c r="Z1413" s="599">
        <f t="shared" si="241"/>
        <v>0</v>
      </c>
    </row>
    <row r="1414" spans="1:26">
      <c r="A1414" s="752" t="str">
        <f t="shared" si="242"/>
        <v/>
      </c>
      <c r="K1414" s="755">
        <f t="shared" si="232"/>
        <v>0</v>
      </c>
      <c r="Q1414" s="714">
        <f t="shared" si="233"/>
        <v>0</v>
      </c>
      <c r="S1414" s="599">
        <f t="shared" si="234"/>
        <v>0</v>
      </c>
      <c r="T1414" s="599">
        <f t="shared" si="235"/>
        <v>0</v>
      </c>
      <c r="U1414" s="599">
        <f t="shared" si="236"/>
        <v>0</v>
      </c>
      <c r="V1414" s="599">
        <f t="shared" si="237"/>
        <v>0</v>
      </c>
      <c r="W1414" s="599">
        <f t="shared" si="238"/>
        <v>0</v>
      </c>
      <c r="X1414" s="599">
        <f t="shared" si="239"/>
        <v>0</v>
      </c>
      <c r="Y1414" s="599">
        <f t="shared" si="240"/>
        <v>0</v>
      </c>
      <c r="Z1414" s="599">
        <f t="shared" si="241"/>
        <v>0</v>
      </c>
    </row>
    <row r="1415" spans="1:26">
      <c r="A1415" s="752" t="str">
        <f t="shared" si="242"/>
        <v/>
      </c>
      <c r="K1415" s="755">
        <f t="shared" si="232"/>
        <v>0</v>
      </c>
      <c r="Q1415" s="714">
        <f t="shared" si="233"/>
        <v>0</v>
      </c>
      <c r="S1415" s="599">
        <f t="shared" si="234"/>
        <v>0</v>
      </c>
      <c r="T1415" s="599">
        <f t="shared" si="235"/>
        <v>0</v>
      </c>
      <c r="U1415" s="599">
        <f t="shared" si="236"/>
        <v>0</v>
      </c>
      <c r="V1415" s="599">
        <f t="shared" si="237"/>
        <v>0</v>
      </c>
      <c r="W1415" s="599">
        <f t="shared" si="238"/>
        <v>0</v>
      </c>
      <c r="X1415" s="599">
        <f t="shared" si="239"/>
        <v>0</v>
      </c>
      <c r="Y1415" s="599">
        <f t="shared" si="240"/>
        <v>0</v>
      </c>
      <c r="Z1415" s="599">
        <f t="shared" si="241"/>
        <v>0</v>
      </c>
    </row>
    <row r="1416" spans="1:26">
      <c r="A1416" s="752" t="str">
        <f t="shared" si="242"/>
        <v/>
      </c>
      <c r="K1416" s="755">
        <f t="shared" si="232"/>
        <v>0</v>
      </c>
      <c r="Q1416" s="714">
        <f t="shared" si="233"/>
        <v>0</v>
      </c>
      <c r="S1416" s="599">
        <f t="shared" si="234"/>
        <v>0</v>
      </c>
      <c r="T1416" s="599">
        <f t="shared" si="235"/>
        <v>0</v>
      </c>
      <c r="U1416" s="599">
        <f t="shared" si="236"/>
        <v>0</v>
      </c>
      <c r="V1416" s="599">
        <f t="shared" si="237"/>
        <v>0</v>
      </c>
      <c r="W1416" s="599">
        <f t="shared" si="238"/>
        <v>0</v>
      </c>
      <c r="X1416" s="599">
        <f t="shared" si="239"/>
        <v>0</v>
      </c>
      <c r="Y1416" s="599">
        <f t="shared" si="240"/>
        <v>0</v>
      </c>
      <c r="Z1416" s="599">
        <f t="shared" si="241"/>
        <v>0</v>
      </c>
    </row>
    <row r="1417" spans="1:26">
      <c r="A1417" s="752" t="str">
        <f t="shared" si="242"/>
        <v/>
      </c>
      <c r="K1417" s="755">
        <f t="shared" si="232"/>
        <v>0</v>
      </c>
      <c r="Q1417" s="714">
        <f t="shared" si="233"/>
        <v>0</v>
      </c>
      <c r="S1417" s="599">
        <f t="shared" si="234"/>
        <v>0</v>
      </c>
      <c r="T1417" s="599">
        <f t="shared" si="235"/>
        <v>0</v>
      </c>
      <c r="U1417" s="599">
        <f t="shared" si="236"/>
        <v>0</v>
      </c>
      <c r="V1417" s="599">
        <f t="shared" si="237"/>
        <v>0</v>
      </c>
      <c r="W1417" s="599">
        <f t="shared" si="238"/>
        <v>0</v>
      </c>
      <c r="X1417" s="599">
        <f t="shared" si="239"/>
        <v>0</v>
      </c>
      <c r="Y1417" s="599">
        <f t="shared" si="240"/>
        <v>0</v>
      </c>
      <c r="Z1417" s="599">
        <f t="shared" si="241"/>
        <v>0</v>
      </c>
    </row>
    <row r="1418" spans="1:26">
      <c r="A1418" s="752" t="str">
        <f t="shared" si="242"/>
        <v/>
      </c>
      <c r="K1418" s="755">
        <f t="shared" si="232"/>
        <v>0</v>
      </c>
      <c r="Q1418" s="714">
        <f t="shared" si="233"/>
        <v>0</v>
      </c>
      <c r="S1418" s="599">
        <f t="shared" si="234"/>
        <v>0</v>
      </c>
      <c r="T1418" s="599">
        <f t="shared" si="235"/>
        <v>0</v>
      </c>
      <c r="U1418" s="599">
        <f t="shared" si="236"/>
        <v>0</v>
      </c>
      <c r="V1418" s="599">
        <f t="shared" si="237"/>
        <v>0</v>
      </c>
      <c r="W1418" s="599">
        <f t="shared" si="238"/>
        <v>0</v>
      </c>
      <c r="X1418" s="599">
        <f t="shared" si="239"/>
        <v>0</v>
      </c>
      <c r="Y1418" s="599">
        <f t="shared" si="240"/>
        <v>0</v>
      </c>
      <c r="Z1418" s="599">
        <f t="shared" si="241"/>
        <v>0</v>
      </c>
    </row>
    <row r="1419" spans="1:26">
      <c r="A1419" s="752" t="str">
        <f t="shared" si="242"/>
        <v/>
      </c>
      <c r="K1419" s="755">
        <f t="shared" si="232"/>
        <v>0</v>
      </c>
      <c r="Q1419" s="714">
        <f t="shared" si="233"/>
        <v>0</v>
      </c>
      <c r="S1419" s="599">
        <f t="shared" si="234"/>
        <v>0</v>
      </c>
      <c r="T1419" s="599">
        <f t="shared" si="235"/>
        <v>0</v>
      </c>
      <c r="U1419" s="599">
        <f t="shared" si="236"/>
        <v>0</v>
      </c>
      <c r="V1419" s="599">
        <f t="shared" si="237"/>
        <v>0</v>
      </c>
      <c r="W1419" s="599">
        <f t="shared" si="238"/>
        <v>0</v>
      </c>
      <c r="X1419" s="599">
        <f t="shared" si="239"/>
        <v>0</v>
      </c>
      <c r="Y1419" s="599">
        <f t="shared" si="240"/>
        <v>0</v>
      </c>
      <c r="Z1419" s="599">
        <f t="shared" si="241"/>
        <v>0</v>
      </c>
    </row>
    <row r="1420" spans="1:26">
      <c r="A1420" s="752" t="str">
        <f t="shared" si="242"/>
        <v/>
      </c>
      <c r="K1420" s="755">
        <f t="shared" si="232"/>
        <v>0</v>
      </c>
      <c r="Q1420" s="714">
        <f t="shared" si="233"/>
        <v>0</v>
      </c>
      <c r="S1420" s="599">
        <f t="shared" si="234"/>
        <v>0</v>
      </c>
      <c r="T1420" s="599">
        <f t="shared" si="235"/>
        <v>0</v>
      </c>
      <c r="U1420" s="599">
        <f t="shared" si="236"/>
        <v>0</v>
      </c>
      <c r="V1420" s="599">
        <f t="shared" si="237"/>
        <v>0</v>
      </c>
      <c r="W1420" s="599">
        <f t="shared" si="238"/>
        <v>0</v>
      </c>
      <c r="X1420" s="599">
        <f t="shared" si="239"/>
        <v>0</v>
      </c>
      <c r="Y1420" s="599">
        <f t="shared" si="240"/>
        <v>0</v>
      </c>
      <c r="Z1420" s="599">
        <f t="shared" si="241"/>
        <v>0</v>
      </c>
    </row>
    <row r="1421" spans="1:26">
      <c r="A1421" s="752" t="str">
        <f t="shared" si="242"/>
        <v/>
      </c>
      <c r="K1421" s="755">
        <f t="shared" ref="K1421:K1484" si="243">I1421-J1421</f>
        <v>0</v>
      </c>
      <c r="Q1421" s="714">
        <f t="shared" ref="Q1421:Q1484" si="244">IF(G1421-(I1421+L1421+M1421+N1421)&lt;&gt;0,"ERROR",(G1421-(I1421+L1421+M1421+N1421)))</f>
        <v>0</v>
      </c>
      <c r="S1421" s="599">
        <f t="shared" ref="S1421:S1484" si="245">$F1421*G1421</f>
        <v>0</v>
      </c>
      <c r="T1421" s="599">
        <f t="shared" ref="T1421:T1484" si="246">$F1421*H1421</f>
        <v>0</v>
      </c>
      <c r="U1421" s="599">
        <f t="shared" ref="U1421:U1484" si="247">$F1421*I1421</f>
        <v>0</v>
      </c>
      <c r="V1421" s="599">
        <f t="shared" ref="V1421:V1484" si="248">$F1421*J1421</f>
        <v>0</v>
      </c>
      <c r="W1421" s="599">
        <f t="shared" ref="W1421:W1484" si="249">$F1421*K1421</f>
        <v>0</v>
      </c>
      <c r="X1421" s="599">
        <f t="shared" ref="X1421:X1484" si="250">$F1421*L1421</f>
        <v>0</v>
      </c>
      <c r="Y1421" s="599">
        <f t="shared" ref="Y1421:Y1484" si="251">$F1421*M1421</f>
        <v>0</v>
      </c>
      <c r="Z1421" s="599">
        <f t="shared" ref="Z1421:Z1484" si="252">$F1421*N1421</f>
        <v>0</v>
      </c>
    </row>
    <row r="1422" spans="1:26">
      <c r="A1422" s="752" t="str">
        <f t="shared" ref="A1422:A1485" si="253">IF(B1422&lt;&gt;"",A1421+1,"")</f>
        <v/>
      </c>
      <c r="K1422" s="755">
        <f t="shared" si="243"/>
        <v>0</v>
      </c>
      <c r="Q1422" s="714">
        <f t="shared" si="244"/>
        <v>0</v>
      </c>
      <c r="S1422" s="599">
        <f t="shared" si="245"/>
        <v>0</v>
      </c>
      <c r="T1422" s="599">
        <f t="shared" si="246"/>
        <v>0</v>
      </c>
      <c r="U1422" s="599">
        <f t="shared" si="247"/>
        <v>0</v>
      </c>
      <c r="V1422" s="599">
        <f t="shared" si="248"/>
        <v>0</v>
      </c>
      <c r="W1422" s="599">
        <f t="shared" si="249"/>
        <v>0</v>
      </c>
      <c r="X1422" s="599">
        <f t="shared" si="250"/>
        <v>0</v>
      </c>
      <c r="Y1422" s="599">
        <f t="shared" si="251"/>
        <v>0</v>
      </c>
      <c r="Z1422" s="599">
        <f t="shared" si="252"/>
        <v>0</v>
      </c>
    </row>
    <row r="1423" spans="1:26">
      <c r="A1423" s="752" t="str">
        <f t="shared" si="253"/>
        <v/>
      </c>
      <c r="K1423" s="755">
        <f t="shared" si="243"/>
        <v>0</v>
      </c>
      <c r="Q1423" s="714">
        <f t="shared" si="244"/>
        <v>0</v>
      </c>
      <c r="S1423" s="599">
        <f t="shared" si="245"/>
        <v>0</v>
      </c>
      <c r="T1423" s="599">
        <f t="shared" si="246"/>
        <v>0</v>
      </c>
      <c r="U1423" s="599">
        <f t="shared" si="247"/>
        <v>0</v>
      </c>
      <c r="V1423" s="599">
        <f t="shared" si="248"/>
        <v>0</v>
      </c>
      <c r="W1423" s="599">
        <f t="shared" si="249"/>
        <v>0</v>
      </c>
      <c r="X1423" s="599">
        <f t="shared" si="250"/>
        <v>0</v>
      </c>
      <c r="Y1423" s="599">
        <f t="shared" si="251"/>
        <v>0</v>
      </c>
      <c r="Z1423" s="599">
        <f t="shared" si="252"/>
        <v>0</v>
      </c>
    </row>
    <row r="1424" spans="1:26">
      <c r="A1424" s="752" t="str">
        <f t="shared" si="253"/>
        <v/>
      </c>
      <c r="K1424" s="755">
        <f t="shared" si="243"/>
        <v>0</v>
      </c>
      <c r="Q1424" s="714">
        <f t="shared" si="244"/>
        <v>0</v>
      </c>
      <c r="S1424" s="599">
        <f t="shared" si="245"/>
        <v>0</v>
      </c>
      <c r="T1424" s="599">
        <f t="shared" si="246"/>
        <v>0</v>
      </c>
      <c r="U1424" s="599">
        <f t="shared" si="247"/>
        <v>0</v>
      </c>
      <c r="V1424" s="599">
        <f t="shared" si="248"/>
        <v>0</v>
      </c>
      <c r="W1424" s="599">
        <f t="shared" si="249"/>
        <v>0</v>
      </c>
      <c r="X1424" s="599">
        <f t="shared" si="250"/>
        <v>0</v>
      </c>
      <c r="Y1424" s="599">
        <f t="shared" si="251"/>
        <v>0</v>
      </c>
      <c r="Z1424" s="599">
        <f t="shared" si="252"/>
        <v>0</v>
      </c>
    </row>
    <row r="1425" spans="1:26">
      <c r="A1425" s="752" t="str">
        <f t="shared" si="253"/>
        <v/>
      </c>
      <c r="K1425" s="755">
        <f t="shared" si="243"/>
        <v>0</v>
      </c>
      <c r="Q1425" s="714">
        <f t="shared" si="244"/>
        <v>0</v>
      </c>
      <c r="S1425" s="599">
        <f t="shared" si="245"/>
        <v>0</v>
      </c>
      <c r="T1425" s="599">
        <f t="shared" si="246"/>
        <v>0</v>
      </c>
      <c r="U1425" s="599">
        <f t="shared" si="247"/>
        <v>0</v>
      </c>
      <c r="V1425" s="599">
        <f t="shared" si="248"/>
        <v>0</v>
      </c>
      <c r="W1425" s="599">
        <f t="shared" si="249"/>
        <v>0</v>
      </c>
      <c r="X1425" s="599">
        <f t="shared" si="250"/>
        <v>0</v>
      </c>
      <c r="Y1425" s="599">
        <f t="shared" si="251"/>
        <v>0</v>
      </c>
      <c r="Z1425" s="599">
        <f t="shared" si="252"/>
        <v>0</v>
      </c>
    </row>
    <row r="1426" spans="1:26">
      <c r="A1426" s="752" t="str">
        <f t="shared" si="253"/>
        <v/>
      </c>
      <c r="K1426" s="755">
        <f t="shared" si="243"/>
        <v>0</v>
      </c>
      <c r="Q1426" s="714">
        <f t="shared" si="244"/>
        <v>0</v>
      </c>
      <c r="S1426" s="599">
        <f t="shared" si="245"/>
        <v>0</v>
      </c>
      <c r="T1426" s="599">
        <f t="shared" si="246"/>
        <v>0</v>
      </c>
      <c r="U1426" s="599">
        <f t="shared" si="247"/>
        <v>0</v>
      </c>
      <c r="V1426" s="599">
        <f t="shared" si="248"/>
        <v>0</v>
      </c>
      <c r="W1426" s="599">
        <f t="shared" si="249"/>
        <v>0</v>
      </c>
      <c r="X1426" s="599">
        <f t="shared" si="250"/>
        <v>0</v>
      </c>
      <c r="Y1426" s="599">
        <f t="shared" si="251"/>
        <v>0</v>
      </c>
      <c r="Z1426" s="599">
        <f t="shared" si="252"/>
        <v>0</v>
      </c>
    </row>
    <row r="1427" spans="1:26">
      <c r="A1427" s="752" t="str">
        <f t="shared" si="253"/>
        <v/>
      </c>
      <c r="K1427" s="755">
        <f t="shared" si="243"/>
        <v>0</v>
      </c>
      <c r="Q1427" s="714">
        <f t="shared" si="244"/>
        <v>0</v>
      </c>
      <c r="S1427" s="599">
        <f t="shared" si="245"/>
        <v>0</v>
      </c>
      <c r="T1427" s="599">
        <f t="shared" si="246"/>
        <v>0</v>
      </c>
      <c r="U1427" s="599">
        <f t="shared" si="247"/>
        <v>0</v>
      </c>
      <c r="V1427" s="599">
        <f t="shared" si="248"/>
        <v>0</v>
      </c>
      <c r="W1427" s="599">
        <f t="shared" si="249"/>
        <v>0</v>
      </c>
      <c r="X1427" s="599">
        <f t="shared" si="250"/>
        <v>0</v>
      </c>
      <c r="Y1427" s="599">
        <f t="shared" si="251"/>
        <v>0</v>
      </c>
      <c r="Z1427" s="599">
        <f t="shared" si="252"/>
        <v>0</v>
      </c>
    </row>
    <row r="1428" spans="1:26">
      <c r="A1428" s="752" t="str">
        <f t="shared" si="253"/>
        <v/>
      </c>
      <c r="K1428" s="755">
        <f t="shared" si="243"/>
        <v>0</v>
      </c>
      <c r="Q1428" s="714">
        <f t="shared" si="244"/>
        <v>0</v>
      </c>
      <c r="S1428" s="599">
        <f t="shared" si="245"/>
        <v>0</v>
      </c>
      <c r="T1428" s="599">
        <f t="shared" si="246"/>
        <v>0</v>
      </c>
      <c r="U1428" s="599">
        <f t="shared" si="247"/>
        <v>0</v>
      </c>
      <c r="V1428" s="599">
        <f t="shared" si="248"/>
        <v>0</v>
      </c>
      <c r="W1428" s="599">
        <f t="shared" si="249"/>
        <v>0</v>
      </c>
      <c r="X1428" s="599">
        <f t="shared" si="250"/>
        <v>0</v>
      </c>
      <c r="Y1428" s="599">
        <f t="shared" si="251"/>
        <v>0</v>
      </c>
      <c r="Z1428" s="599">
        <f t="shared" si="252"/>
        <v>0</v>
      </c>
    </row>
    <row r="1429" spans="1:26">
      <c r="A1429" s="752" t="str">
        <f t="shared" si="253"/>
        <v/>
      </c>
      <c r="K1429" s="755">
        <f t="shared" si="243"/>
        <v>0</v>
      </c>
      <c r="Q1429" s="714">
        <f t="shared" si="244"/>
        <v>0</v>
      </c>
      <c r="S1429" s="599">
        <f t="shared" si="245"/>
        <v>0</v>
      </c>
      <c r="T1429" s="599">
        <f t="shared" si="246"/>
        <v>0</v>
      </c>
      <c r="U1429" s="599">
        <f t="shared" si="247"/>
        <v>0</v>
      </c>
      <c r="V1429" s="599">
        <f t="shared" si="248"/>
        <v>0</v>
      </c>
      <c r="W1429" s="599">
        <f t="shared" si="249"/>
        <v>0</v>
      </c>
      <c r="X1429" s="599">
        <f t="shared" si="250"/>
        <v>0</v>
      </c>
      <c r="Y1429" s="599">
        <f t="shared" si="251"/>
        <v>0</v>
      </c>
      <c r="Z1429" s="599">
        <f t="shared" si="252"/>
        <v>0</v>
      </c>
    </row>
    <row r="1430" spans="1:26">
      <c r="A1430" s="752" t="str">
        <f t="shared" si="253"/>
        <v/>
      </c>
      <c r="K1430" s="755">
        <f t="shared" si="243"/>
        <v>0</v>
      </c>
      <c r="Q1430" s="714">
        <f t="shared" si="244"/>
        <v>0</v>
      </c>
      <c r="S1430" s="599">
        <f t="shared" si="245"/>
        <v>0</v>
      </c>
      <c r="T1430" s="599">
        <f t="shared" si="246"/>
        <v>0</v>
      </c>
      <c r="U1430" s="599">
        <f t="shared" si="247"/>
        <v>0</v>
      </c>
      <c r="V1430" s="599">
        <f t="shared" si="248"/>
        <v>0</v>
      </c>
      <c r="W1430" s="599">
        <f t="shared" si="249"/>
        <v>0</v>
      </c>
      <c r="X1430" s="599">
        <f t="shared" si="250"/>
        <v>0</v>
      </c>
      <c r="Y1430" s="599">
        <f t="shared" si="251"/>
        <v>0</v>
      </c>
      <c r="Z1430" s="599">
        <f t="shared" si="252"/>
        <v>0</v>
      </c>
    </row>
    <row r="1431" spans="1:26">
      <c r="A1431" s="752" t="str">
        <f t="shared" si="253"/>
        <v/>
      </c>
      <c r="K1431" s="755">
        <f t="shared" si="243"/>
        <v>0</v>
      </c>
      <c r="Q1431" s="714">
        <f t="shared" si="244"/>
        <v>0</v>
      </c>
      <c r="S1431" s="599">
        <f t="shared" si="245"/>
        <v>0</v>
      </c>
      <c r="T1431" s="599">
        <f t="shared" si="246"/>
        <v>0</v>
      </c>
      <c r="U1431" s="599">
        <f t="shared" si="247"/>
        <v>0</v>
      </c>
      <c r="V1431" s="599">
        <f t="shared" si="248"/>
        <v>0</v>
      </c>
      <c r="W1431" s="599">
        <f t="shared" si="249"/>
        <v>0</v>
      </c>
      <c r="X1431" s="599">
        <f t="shared" si="250"/>
        <v>0</v>
      </c>
      <c r="Y1431" s="599">
        <f t="shared" si="251"/>
        <v>0</v>
      </c>
      <c r="Z1431" s="599">
        <f t="shared" si="252"/>
        <v>0</v>
      </c>
    </row>
    <row r="1432" spans="1:26">
      <c r="A1432" s="752" t="str">
        <f t="shared" si="253"/>
        <v/>
      </c>
      <c r="K1432" s="755">
        <f t="shared" si="243"/>
        <v>0</v>
      </c>
      <c r="Q1432" s="714">
        <f t="shared" si="244"/>
        <v>0</v>
      </c>
      <c r="S1432" s="599">
        <f t="shared" si="245"/>
        <v>0</v>
      </c>
      <c r="T1432" s="599">
        <f t="shared" si="246"/>
        <v>0</v>
      </c>
      <c r="U1432" s="599">
        <f t="shared" si="247"/>
        <v>0</v>
      </c>
      <c r="V1432" s="599">
        <f t="shared" si="248"/>
        <v>0</v>
      </c>
      <c r="W1432" s="599">
        <f t="shared" si="249"/>
        <v>0</v>
      </c>
      <c r="X1432" s="599">
        <f t="shared" si="250"/>
        <v>0</v>
      </c>
      <c r="Y1432" s="599">
        <f t="shared" si="251"/>
        <v>0</v>
      </c>
      <c r="Z1432" s="599">
        <f t="shared" si="252"/>
        <v>0</v>
      </c>
    </row>
    <row r="1433" spans="1:26">
      <c r="A1433" s="752" t="str">
        <f t="shared" si="253"/>
        <v/>
      </c>
      <c r="K1433" s="755">
        <f t="shared" si="243"/>
        <v>0</v>
      </c>
      <c r="Q1433" s="714">
        <f t="shared" si="244"/>
        <v>0</v>
      </c>
      <c r="S1433" s="599">
        <f t="shared" si="245"/>
        <v>0</v>
      </c>
      <c r="T1433" s="599">
        <f t="shared" si="246"/>
        <v>0</v>
      </c>
      <c r="U1433" s="599">
        <f t="shared" si="247"/>
        <v>0</v>
      </c>
      <c r="V1433" s="599">
        <f t="shared" si="248"/>
        <v>0</v>
      </c>
      <c r="W1433" s="599">
        <f t="shared" si="249"/>
        <v>0</v>
      </c>
      <c r="X1433" s="599">
        <f t="shared" si="250"/>
        <v>0</v>
      </c>
      <c r="Y1433" s="599">
        <f t="shared" si="251"/>
        <v>0</v>
      </c>
      <c r="Z1433" s="599">
        <f t="shared" si="252"/>
        <v>0</v>
      </c>
    </row>
    <row r="1434" spans="1:26">
      <c r="A1434" s="752" t="str">
        <f t="shared" si="253"/>
        <v/>
      </c>
      <c r="K1434" s="755">
        <f t="shared" si="243"/>
        <v>0</v>
      </c>
      <c r="Q1434" s="714">
        <f t="shared" si="244"/>
        <v>0</v>
      </c>
      <c r="S1434" s="599">
        <f t="shared" si="245"/>
        <v>0</v>
      </c>
      <c r="T1434" s="599">
        <f t="shared" si="246"/>
        <v>0</v>
      </c>
      <c r="U1434" s="599">
        <f t="shared" si="247"/>
        <v>0</v>
      </c>
      <c r="V1434" s="599">
        <f t="shared" si="248"/>
        <v>0</v>
      </c>
      <c r="W1434" s="599">
        <f t="shared" si="249"/>
        <v>0</v>
      </c>
      <c r="X1434" s="599">
        <f t="shared" si="250"/>
        <v>0</v>
      </c>
      <c r="Y1434" s="599">
        <f t="shared" si="251"/>
        <v>0</v>
      </c>
      <c r="Z1434" s="599">
        <f t="shared" si="252"/>
        <v>0</v>
      </c>
    </row>
    <row r="1435" spans="1:26">
      <c r="A1435" s="752" t="str">
        <f t="shared" si="253"/>
        <v/>
      </c>
      <c r="K1435" s="755">
        <f t="shared" si="243"/>
        <v>0</v>
      </c>
      <c r="Q1435" s="714">
        <f t="shared" si="244"/>
        <v>0</v>
      </c>
      <c r="S1435" s="599">
        <f t="shared" si="245"/>
        <v>0</v>
      </c>
      <c r="T1435" s="599">
        <f t="shared" si="246"/>
        <v>0</v>
      </c>
      <c r="U1435" s="599">
        <f t="shared" si="247"/>
        <v>0</v>
      </c>
      <c r="V1435" s="599">
        <f t="shared" si="248"/>
        <v>0</v>
      </c>
      <c r="W1435" s="599">
        <f t="shared" si="249"/>
        <v>0</v>
      </c>
      <c r="X1435" s="599">
        <f t="shared" si="250"/>
        <v>0</v>
      </c>
      <c r="Y1435" s="599">
        <f t="shared" si="251"/>
        <v>0</v>
      </c>
      <c r="Z1435" s="599">
        <f t="shared" si="252"/>
        <v>0</v>
      </c>
    </row>
    <row r="1436" spans="1:26">
      <c r="A1436" s="752" t="str">
        <f t="shared" si="253"/>
        <v/>
      </c>
      <c r="K1436" s="755">
        <f t="shared" si="243"/>
        <v>0</v>
      </c>
      <c r="Q1436" s="714">
        <f t="shared" si="244"/>
        <v>0</v>
      </c>
      <c r="S1436" s="599">
        <f t="shared" si="245"/>
        <v>0</v>
      </c>
      <c r="T1436" s="599">
        <f t="shared" si="246"/>
        <v>0</v>
      </c>
      <c r="U1436" s="599">
        <f t="shared" si="247"/>
        <v>0</v>
      </c>
      <c r="V1436" s="599">
        <f t="shared" si="248"/>
        <v>0</v>
      </c>
      <c r="W1436" s="599">
        <f t="shared" si="249"/>
        <v>0</v>
      </c>
      <c r="X1436" s="599">
        <f t="shared" si="250"/>
        <v>0</v>
      </c>
      <c r="Y1436" s="599">
        <f t="shared" si="251"/>
        <v>0</v>
      </c>
      <c r="Z1436" s="599">
        <f t="shared" si="252"/>
        <v>0</v>
      </c>
    </row>
    <row r="1437" spans="1:26">
      <c r="A1437" s="752" t="str">
        <f t="shared" si="253"/>
        <v/>
      </c>
      <c r="K1437" s="755">
        <f t="shared" si="243"/>
        <v>0</v>
      </c>
      <c r="Q1437" s="714">
        <f t="shared" si="244"/>
        <v>0</v>
      </c>
      <c r="S1437" s="599">
        <f t="shared" si="245"/>
        <v>0</v>
      </c>
      <c r="T1437" s="599">
        <f t="shared" si="246"/>
        <v>0</v>
      </c>
      <c r="U1437" s="599">
        <f t="shared" si="247"/>
        <v>0</v>
      </c>
      <c r="V1437" s="599">
        <f t="shared" si="248"/>
        <v>0</v>
      </c>
      <c r="W1437" s="599">
        <f t="shared" si="249"/>
        <v>0</v>
      </c>
      <c r="X1437" s="599">
        <f t="shared" si="250"/>
        <v>0</v>
      </c>
      <c r="Y1437" s="599">
        <f t="shared" si="251"/>
        <v>0</v>
      </c>
      <c r="Z1437" s="599">
        <f t="shared" si="252"/>
        <v>0</v>
      </c>
    </row>
    <row r="1438" spans="1:26">
      <c r="A1438" s="752" t="str">
        <f t="shared" si="253"/>
        <v/>
      </c>
      <c r="K1438" s="755">
        <f t="shared" si="243"/>
        <v>0</v>
      </c>
      <c r="Q1438" s="714">
        <f t="shared" si="244"/>
        <v>0</v>
      </c>
      <c r="S1438" s="599">
        <f t="shared" si="245"/>
        <v>0</v>
      </c>
      <c r="T1438" s="599">
        <f t="shared" si="246"/>
        <v>0</v>
      </c>
      <c r="U1438" s="599">
        <f t="shared" si="247"/>
        <v>0</v>
      </c>
      <c r="V1438" s="599">
        <f t="shared" si="248"/>
        <v>0</v>
      </c>
      <c r="W1438" s="599">
        <f t="shared" si="249"/>
        <v>0</v>
      </c>
      <c r="X1438" s="599">
        <f t="shared" si="250"/>
        <v>0</v>
      </c>
      <c r="Y1438" s="599">
        <f t="shared" si="251"/>
        <v>0</v>
      </c>
      <c r="Z1438" s="599">
        <f t="shared" si="252"/>
        <v>0</v>
      </c>
    </row>
    <row r="1439" spans="1:26">
      <c r="A1439" s="752" t="str">
        <f t="shared" si="253"/>
        <v/>
      </c>
      <c r="K1439" s="755">
        <f t="shared" si="243"/>
        <v>0</v>
      </c>
      <c r="Q1439" s="714">
        <f t="shared" si="244"/>
        <v>0</v>
      </c>
      <c r="S1439" s="599">
        <f t="shared" si="245"/>
        <v>0</v>
      </c>
      <c r="T1439" s="599">
        <f t="shared" si="246"/>
        <v>0</v>
      </c>
      <c r="U1439" s="599">
        <f t="shared" si="247"/>
        <v>0</v>
      </c>
      <c r="V1439" s="599">
        <f t="shared" si="248"/>
        <v>0</v>
      </c>
      <c r="W1439" s="599">
        <f t="shared" si="249"/>
        <v>0</v>
      </c>
      <c r="X1439" s="599">
        <f t="shared" si="250"/>
        <v>0</v>
      </c>
      <c r="Y1439" s="599">
        <f t="shared" si="251"/>
        <v>0</v>
      </c>
      <c r="Z1439" s="599">
        <f t="shared" si="252"/>
        <v>0</v>
      </c>
    </row>
    <row r="1440" spans="1:26">
      <c r="A1440" s="752" t="str">
        <f t="shared" si="253"/>
        <v/>
      </c>
      <c r="K1440" s="755">
        <f t="shared" si="243"/>
        <v>0</v>
      </c>
      <c r="Q1440" s="714">
        <f t="shared" si="244"/>
        <v>0</v>
      </c>
      <c r="S1440" s="599">
        <f t="shared" si="245"/>
        <v>0</v>
      </c>
      <c r="T1440" s="599">
        <f t="shared" si="246"/>
        <v>0</v>
      </c>
      <c r="U1440" s="599">
        <f t="shared" si="247"/>
        <v>0</v>
      </c>
      <c r="V1440" s="599">
        <f t="shared" si="248"/>
        <v>0</v>
      </c>
      <c r="W1440" s="599">
        <f t="shared" si="249"/>
        <v>0</v>
      </c>
      <c r="X1440" s="599">
        <f t="shared" si="250"/>
        <v>0</v>
      </c>
      <c r="Y1440" s="599">
        <f t="shared" si="251"/>
        <v>0</v>
      </c>
      <c r="Z1440" s="599">
        <f t="shared" si="252"/>
        <v>0</v>
      </c>
    </row>
    <row r="1441" spans="1:26">
      <c r="A1441" s="752" t="str">
        <f t="shared" si="253"/>
        <v/>
      </c>
      <c r="K1441" s="755">
        <f t="shared" si="243"/>
        <v>0</v>
      </c>
      <c r="Q1441" s="714">
        <f t="shared" si="244"/>
        <v>0</v>
      </c>
      <c r="S1441" s="599">
        <f t="shared" si="245"/>
        <v>0</v>
      </c>
      <c r="T1441" s="599">
        <f t="shared" si="246"/>
        <v>0</v>
      </c>
      <c r="U1441" s="599">
        <f t="shared" si="247"/>
        <v>0</v>
      </c>
      <c r="V1441" s="599">
        <f t="shared" si="248"/>
        <v>0</v>
      </c>
      <c r="W1441" s="599">
        <f t="shared" si="249"/>
        <v>0</v>
      </c>
      <c r="X1441" s="599">
        <f t="shared" si="250"/>
        <v>0</v>
      </c>
      <c r="Y1441" s="599">
        <f t="shared" si="251"/>
        <v>0</v>
      </c>
      <c r="Z1441" s="599">
        <f t="shared" si="252"/>
        <v>0</v>
      </c>
    </row>
    <row r="1442" spans="1:26">
      <c r="A1442" s="752" t="str">
        <f t="shared" si="253"/>
        <v/>
      </c>
      <c r="K1442" s="755">
        <f t="shared" si="243"/>
        <v>0</v>
      </c>
      <c r="Q1442" s="714">
        <f t="shared" si="244"/>
        <v>0</v>
      </c>
      <c r="S1442" s="599">
        <f t="shared" si="245"/>
        <v>0</v>
      </c>
      <c r="T1442" s="599">
        <f t="shared" si="246"/>
        <v>0</v>
      </c>
      <c r="U1442" s="599">
        <f t="shared" si="247"/>
        <v>0</v>
      </c>
      <c r="V1442" s="599">
        <f t="shared" si="248"/>
        <v>0</v>
      </c>
      <c r="W1442" s="599">
        <f t="shared" si="249"/>
        <v>0</v>
      </c>
      <c r="X1442" s="599">
        <f t="shared" si="250"/>
        <v>0</v>
      </c>
      <c r="Y1442" s="599">
        <f t="shared" si="251"/>
        <v>0</v>
      </c>
      <c r="Z1442" s="599">
        <f t="shared" si="252"/>
        <v>0</v>
      </c>
    </row>
    <row r="1443" spans="1:26">
      <c r="A1443" s="752" t="str">
        <f t="shared" si="253"/>
        <v/>
      </c>
      <c r="K1443" s="755">
        <f t="shared" si="243"/>
        <v>0</v>
      </c>
      <c r="Q1443" s="714">
        <f t="shared" si="244"/>
        <v>0</v>
      </c>
      <c r="S1443" s="599">
        <f t="shared" si="245"/>
        <v>0</v>
      </c>
      <c r="T1443" s="599">
        <f t="shared" si="246"/>
        <v>0</v>
      </c>
      <c r="U1443" s="599">
        <f t="shared" si="247"/>
        <v>0</v>
      </c>
      <c r="V1443" s="599">
        <f t="shared" si="248"/>
        <v>0</v>
      </c>
      <c r="W1443" s="599">
        <f t="shared" si="249"/>
        <v>0</v>
      </c>
      <c r="X1443" s="599">
        <f t="shared" si="250"/>
        <v>0</v>
      </c>
      <c r="Y1443" s="599">
        <f t="shared" si="251"/>
        <v>0</v>
      </c>
      <c r="Z1443" s="599">
        <f t="shared" si="252"/>
        <v>0</v>
      </c>
    </row>
    <row r="1444" spans="1:26">
      <c r="A1444" s="752" t="str">
        <f t="shared" si="253"/>
        <v/>
      </c>
      <c r="K1444" s="755">
        <f t="shared" si="243"/>
        <v>0</v>
      </c>
      <c r="Q1444" s="714">
        <f t="shared" si="244"/>
        <v>0</v>
      </c>
      <c r="S1444" s="599">
        <f t="shared" si="245"/>
        <v>0</v>
      </c>
      <c r="T1444" s="599">
        <f t="shared" si="246"/>
        <v>0</v>
      </c>
      <c r="U1444" s="599">
        <f t="shared" si="247"/>
        <v>0</v>
      </c>
      <c r="V1444" s="599">
        <f t="shared" si="248"/>
        <v>0</v>
      </c>
      <c r="W1444" s="599">
        <f t="shared" si="249"/>
        <v>0</v>
      </c>
      <c r="X1444" s="599">
        <f t="shared" si="250"/>
        <v>0</v>
      </c>
      <c r="Y1444" s="599">
        <f t="shared" si="251"/>
        <v>0</v>
      </c>
      <c r="Z1444" s="599">
        <f t="shared" si="252"/>
        <v>0</v>
      </c>
    </row>
    <row r="1445" spans="1:26">
      <c r="A1445" s="752" t="str">
        <f t="shared" si="253"/>
        <v/>
      </c>
      <c r="K1445" s="755">
        <f t="shared" si="243"/>
        <v>0</v>
      </c>
      <c r="Q1445" s="714">
        <f t="shared" si="244"/>
        <v>0</v>
      </c>
      <c r="S1445" s="599">
        <f t="shared" si="245"/>
        <v>0</v>
      </c>
      <c r="T1445" s="599">
        <f t="shared" si="246"/>
        <v>0</v>
      </c>
      <c r="U1445" s="599">
        <f t="shared" si="247"/>
        <v>0</v>
      </c>
      <c r="V1445" s="599">
        <f t="shared" si="248"/>
        <v>0</v>
      </c>
      <c r="W1445" s="599">
        <f t="shared" si="249"/>
        <v>0</v>
      </c>
      <c r="X1445" s="599">
        <f t="shared" si="250"/>
        <v>0</v>
      </c>
      <c r="Y1445" s="599">
        <f t="shared" si="251"/>
        <v>0</v>
      </c>
      <c r="Z1445" s="599">
        <f t="shared" si="252"/>
        <v>0</v>
      </c>
    </row>
    <row r="1446" spans="1:26">
      <c r="A1446" s="752" t="str">
        <f t="shared" si="253"/>
        <v/>
      </c>
      <c r="K1446" s="755">
        <f t="shared" si="243"/>
        <v>0</v>
      </c>
      <c r="Q1446" s="714">
        <f t="shared" si="244"/>
        <v>0</v>
      </c>
      <c r="S1446" s="599">
        <f t="shared" si="245"/>
        <v>0</v>
      </c>
      <c r="T1446" s="599">
        <f t="shared" si="246"/>
        <v>0</v>
      </c>
      <c r="U1446" s="599">
        <f t="shared" si="247"/>
        <v>0</v>
      </c>
      <c r="V1446" s="599">
        <f t="shared" si="248"/>
        <v>0</v>
      </c>
      <c r="W1446" s="599">
        <f t="shared" si="249"/>
        <v>0</v>
      </c>
      <c r="X1446" s="599">
        <f t="shared" si="250"/>
        <v>0</v>
      </c>
      <c r="Y1446" s="599">
        <f t="shared" si="251"/>
        <v>0</v>
      </c>
      <c r="Z1446" s="599">
        <f t="shared" si="252"/>
        <v>0</v>
      </c>
    </row>
    <row r="1447" spans="1:26">
      <c r="A1447" s="752" t="str">
        <f t="shared" si="253"/>
        <v/>
      </c>
      <c r="K1447" s="755">
        <f t="shared" si="243"/>
        <v>0</v>
      </c>
      <c r="Q1447" s="714">
        <f t="shared" si="244"/>
        <v>0</v>
      </c>
      <c r="S1447" s="599">
        <f t="shared" si="245"/>
        <v>0</v>
      </c>
      <c r="T1447" s="599">
        <f t="shared" si="246"/>
        <v>0</v>
      </c>
      <c r="U1447" s="599">
        <f t="shared" si="247"/>
        <v>0</v>
      </c>
      <c r="V1447" s="599">
        <f t="shared" si="248"/>
        <v>0</v>
      </c>
      <c r="W1447" s="599">
        <f t="shared" si="249"/>
        <v>0</v>
      </c>
      <c r="X1447" s="599">
        <f t="shared" si="250"/>
        <v>0</v>
      </c>
      <c r="Y1447" s="599">
        <f t="shared" si="251"/>
        <v>0</v>
      </c>
      <c r="Z1447" s="599">
        <f t="shared" si="252"/>
        <v>0</v>
      </c>
    </row>
    <row r="1448" spans="1:26">
      <c r="A1448" s="752" t="str">
        <f t="shared" si="253"/>
        <v/>
      </c>
      <c r="K1448" s="755">
        <f t="shared" si="243"/>
        <v>0</v>
      </c>
      <c r="Q1448" s="714">
        <f t="shared" si="244"/>
        <v>0</v>
      </c>
      <c r="S1448" s="599">
        <f t="shared" si="245"/>
        <v>0</v>
      </c>
      <c r="T1448" s="599">
        <f t="shared" si="246"/>
        <v>0</v>
      </c>
      <c r="U1448" s="599">
        <f t="shared" si="247"/>
        <v>0</v>
      </c>
      <c r="V1448" s="599">
        <f t="shared" si="248"/>
        <v>0</v>
      </c>
      <c r="W1448" s="599">
        <f t="shared" si="249"/>
        <v>0</v>
      </c>
      <c r="X1448" s="599">
        <f t="shared" si="250"/>
        <v>0</v>
      </c>
      <c r="Y1448" s="599">
        <f t="shared" si="251"/>
        <v>0</v>
      </c>
      <c r="Z1448" s="599">
        <f t="shared" si="252"/>
        <v>0</v>
      </c>
    </row>
    <row r="1449" spans="1:26">
      <c r="A1449" s="752" t="str">
        <f t="shared" si="253"/>
        <v/>
      </c>
      <c r="K1449" s="755">
        <f t="shared" si="243"/>
        <v>0</v>
      </c>
      <c r="Q1449" s="714">
        <f t="shared" si="244"/>
        <v>0</v>
      </c>
      <c r="S1449" s="599">
        <f t="shared" si="245"/>
        <v>0</v>
      </c>
      <c r="T1449" s="599">
        <f t="shared" si="246"/>
        <v>0</v>
      </c>
      <c r="U1449" s="599">
        <f t="shared" si="247"/>
        <v>0</v>
      </c>
      <c r="V1449" s="599">
        <f t="shared" si="248"/>
        <v>0</v>
      </c>
      <c r="W1449" s="599">
        <f t="shared" si="249"/>
        <v>0</v>
      </c>
      <c r="X1449" s="599">
        <f t="shared" si="250"/>
        <v>0</v>
      </c>
      <c r="Y1449" s="599">
        <f t="shared" si="251"/>
        <v>0</v>
      </c>
      <c r="Z1449" s="599">
        <f t="shared" si="252"/>
        <v>0</v>
      </c>
    </row>
    <row r="1450" spans="1:26">
      <c r="A1450" s="752" t="str">
        <f t="shared" si="253"/>
        <v/>
      </c>
      <c r="K1450" s="755">
        <f t="shared" si="243"/>
        <v>0</v>
      </c>
      <c r="Q1450" s="714">
        <f t="shared" si="244"/>
        <v>0</v>
      </c>
      <c r="S1450" s="599">
        <f t="shared" si="245"/>
        <v>0</v>
      </c>
      <c r="T1450" s="599">
        <f t="shared" si="246"/>
        <v>0</v>
      </c>
      <c r="U1450" s="599">
        <f t="shared" si="247"/>
        <v>0</v>
      </c>
      <c r="V1450" s="599">
        <f t="shared" si="248"/>
        <v>0</v>
      </c>
      <c r="W1450" s="599">
        <f t="shared" si="249"/>
        <v>0</v>
      </c>
      <c r="X1450" s="599">
        <f t="shared" si="250"/>
        <v>0</v>
      </c>
      <c r="Y1450" s="599">
        <f t="shared" si="251"/>
        <v>0</v>
      </c>
      <c r="Z1450" s="599">
        <f t="shared" si="252"/>
        <v>0</v>
      </c>
    </row>
    <row r="1451" spans="1:26">
      <c r="A1451" s="752" t="str">
        <f t="shared" si="253"/>
        <v/>
      </c>
      <c r="K1451" s="755">
        <f t="shared" si="243"/>
        <v>0</v>
      </c>
      <c r="Q1451" s="714">
        <f t="shared" si="244"/>
        <v>0</v>
      </c>
      <c r="S1451" s="599">
        <f t="shared" si="245"/>
        <v>0</v>
      </c>
      <c r="T1451" s="599">
        <f t="shared" si="246"/>
        <v>0</v>
      </c>
      <c r="U1451" s="599">
        <f t="shared" si="247"/>
        <v>0</v>
      </c>
      <c r="V1451" s="599">
        <f t="shared" si="248"/>
        <v>0</v>
      </c>
      <c r="W1451" s="599">
        <f t="shared" si="249"/>
        <v>0</v>
      </c>
      <c r="X1451" s="599">
        <f t="shared" si="250"/>
        <v>0</v>
      </c>
      <c r="Y1451" s="599">
        <f t="shared" si="251"/>
        <v>0</v>
      </c>
      <c r="Z1451" s="599">
        <f t="shared" si="252"/>
        <v>0</v>
      </c>
    </row>
    <row r="1452" spans="1:26">
      <c r="A1452" s="752" t="str">
        <f t="shared" si="253"/>
        <v/>
      </c>
      <c r="K1452" s="755">
        <f t="shared" si="243"/>
        <v>0</v>
      </c>
      <c r="Q1452" s="714">
        <f t="shared" si="244"/>
        <v>0</v>
      </c>
      <c r="S1452" s="599">
        <f t="shared" si="245"/>
        <v>0</v>
      </c>
      <c r="T1452" s="599">
        <f t="shared" si="246"/>
        <v>0</v>
      </c>
      <c r="U1452" s="599">
        <f t="shared" si="247"/>
        <v>0</v>
      </c>
      <c r="V1452" s="599">
        <f t="shared" si="248"/>
        <v>0</v>
      </c>
      <c r="W1452" s="599">
        <f t="shared" si="249"/>
        <v>0</v>
      </c>
      <c r="X1452" s="599">
        <f t="shared" si="250"/>
        <v>0</v>
      </c>
      <c r="Y1452" s="599">
        <f t="shared" si="251"/>
        <v>0</v>
      </c>
      <c r="Z1452" s="599">
        <f t="shared" si="252"/>
        <v>0</v>
      </c>
    </row>
    <row r="1453" spans="1:26">
      <c r="A1453" s="752" t="str">
        <f t="shared" si="253"/>
        <v/>
      </c>
      <c r="K1453" s="755">
        <f t="shared" si="243"/>
        <v>0</v>
      </c>
      <c r="Q1453" s="714">
        <f t="shared" si="244"/>
        <v>0</v>
      </c>
      <c r="S1453" s="599">
        <f t="shared" si="245"/>
        <v>0</v>
      </c>
      <c r="T1453" s="599">
        <f t="shared" si="246"/>
        <v>0</v>
      </c>
      <c r="U1453" s="599">
        <f t="shared" si="247"/>
        <v>0</v>
      </c>
      <c r="V1453" s="599">
        <f t="shared" si="248"/>
        <v>0</v>
      </c>
      <c r="W1453" s="599">
        <f t="shared" si="249"/>
        <v>0</v>
      </c>
      <c r="X1453" s="599">
        <f t="shared" si="250"/>
        <v>0</v>
      </c>
      <c r="Y1453" s="599">
        <f t="shared" si="251"/>
        <v>0</v>
      </c>
      <c r="Z1453" s="599">
        <f t="shared" si="252"/>
        <v>0</v>
      </c>
    </row>
    <row r="1454" spans="1:26">
      <c r="A1454" s="752" t="str">
        <f t="shared" si="253"/>
        <v/>
      </c>
      <c r="K1454" s="755">
        <f t="shared" si="243"/>
        <v>0</v>
      </c>
      <c r="Q1454" s="714">
        <f t="shared" si="244"/>
        <v>0</v>
      </c>
      <c r="S1454" s="599">
        <f t="shared" si="245"/>
        <v>0</v>
      </c>
      <c r="T1454" s="599">
        <f t="shared" si="246"/>
        <v>0</v>
      </c>
      <c r="U1454" s="599">
        <f t="shared" si="247"/>
        <v>0</v>
      </c>
      <c r="V1454" s="599">
        <f t="shared" si="248"/>
        <v>0</v>
      </c>
      <c r="W1454" s="599">
        <f t="shared" si="249"/>
        <v>0</v>
      </c>
      <c r="X1454" s="599">
        <f t="shared" si="250"/>
        <v>0</v>
      </c>
      <c r="Y1454" s="599">
        <f t="shared" si="251"/>
        <v>0</v>
      </c>
      <c r="Z1454" s="599">
        <f t="shared" si="252"/>
        <v>0</v>
      </c>
    </row>
    <row r="1455" spans="1:26">
      <c r="A1455" s="752" t="str">
        <f t="shared" si="253"/>
        <v/>
      </c>
      <c r="K1455" s="755">
        <f t="shared" si="243"/>
        <v>0</v>
      </c>
      <c r="Q1455" s="714">
        <f t="shared" si="244"/>
        <v>0</v>
      </c>
      <c r="S1455" s="599">
        <f t="shared" si="245"/>
        <v>0</v>
      </c>
      <c r="T1455" s="599">
        <f t="shared" si="246"/>
        <v>0</v>
      </c>
      <c r="U1455" s="599">
        <f t="shared" si="247"/>
        <v>0</v>
      </c>
      <c r="V1455" s="599">
        <f t="shared" si="248"/>
        <v>0</v>
      </c>
      <c r="W1455" s="599">
        <f t="shared" si="249"/>
        <v>0</v>
      </c>
      <c r="X1455" s="599">
        <f t="shared" si="250"/>
        <v>0</v>
      </c>
      <c r="Y1455" s="599">
        <f t="shared" si="251"/>
        <v>0</v>
      </c>
      <c r="Z1455" s="599">
        <f t="shared" si="252"/>
        <v>0</v>
      </c>
    </row>
    <row r="1456" spans="1:26">
      <c r="A1456" s="752" t="str">
        <f t="shared" si="253"/>
        <v/>
      </c>
      <c r="K1456" s="755">
        <f t="shared" si="243"/>
        <v>0</v>
      </c>
      <c r="Q1456" s="714">
        <f t="shared" si="244"/>
        <v>0</v>
      </c>
      <c r="S1456" s="599">
        <f t="shared" si="245"/>
        <v>0</v>
      </c>
      <c r="T1456" s="599">
        <f t="shared" si="246"/>
        <v>0</v>
      </c>
      <c r="U1456" s="599">
        <f t="shared" si="247"/>
        <v>0</v>
      </c>
      <c r="V1456" s="599">
        <f t="shared" si="248"/>
        <v>0</v>
      </c>
      <c r="W1456" s="599">
        <f t="shared" si="249"/>
        <v>0</v>
      </c>
      <c r="X1456" s="599">
        <f t="shared" si="250"/>
        <v>0</v>
      </c>
      <c r="Y1456" s="599">
        <f t="shared" si="251"/>
        <v>0</v>
      </c>
      <c r="Z1456" s="599">
        <f t="shared" si="252"/>
        <v>0</v>
      </c>
    </row>
    <row r="1457" spans="1:26">
      <c r="A1457" s="752" t="str">
        <f t="shared" si="253"/>
        <v/>
      </c>
      <c r="K1457" s="755">
        <f t="shared" si="243"/>
        <v>0</v>
      </c>
      <c r="Q1457" s="714">
        <f t="shared" si="244"/>
        <v>0</v>
      </c>
      <c r="S1457" s="599">
        <f t="shared" si="245"/>
        <v>0</v>
      </c>
      <c r="T1457" s="599">
        <f t="shared" si="246"/>
        <v>0</v>
      </c>
      <c r="U1457" s="599">
        <f t="shared" si="247"/>
        <v>0</v>
      </c>
      <c r="V1457" s="599">
        <f t="shared" si="248"/>
        <v>0</v>
      </c>
      <c r="W1457" s="599">
        <f t="shared" si="249"/>
        <v>0</v>
      </c>
      <c r="X1457" s="599">
        <f t="shared" si="250"/>
        <v>0</v>
      </c>
      <c r="Y1457" s="599">
        <f t="shared" si="251"/>
        <v>0</v>
      </c>
      <c r="Z1457" s="599">
        <f t="shared" si="252"/>
        <v>0</v>
      </c>
    </row>
    <row r="1458" spans="1:26">
      <c r="A1458" s="752" t="str">
        <f t="shared" si="253"/>
        <v/>
      </c>
      <c r="K1458" s="755">
        <f t="shared" si="243"/>
        <v>0</v>
      </c>
      <c r="Q1458" s="714">
        <f t="shared" si="244"/>
        <v>0</v>
      </c>
      <c r="S1458" s="599">
        <f t="shared" si="245"/>
        <v>0</v>
      </c>
      <c r="T1458" s="599">
        <f t="shared" si="246"/>
        <v>0</v>
      </c>
      <c r="U1458" s="599">
        <f t="shared" si="247"/>
        <v>0</v>
      </c>
      <c r="V1458" s="599">
        <f t="shared" si="248"/>
        <v>0</v>
      </c>
      <c r="W1458" s="599">
        <f t="shared" si="249"/>
        <v>0</v>
      </c>
      <c r="X1458" s="599">
        <f t="shared" si="250"/>
        <v>0</v>
      </c>
      <c r="Y1458" s="599">
        <f t="shared" si="251"/>
        <v>0</v>
      </c>
      <c r="Z1458" s="599">
        <f t="shared" si="252"/>
        <v>0</v>
      </c>
    </row>
    <row r="1459" spans="1:26">
      <c r="A1459" s="752" t="str">
        <f t="shared" si="253"/>
        <v/>
      </c>
      <c r="K1459" s="755">
        <f t="shared" si="243"/>
        <v>0</v>
      </c>
      <c r="Q1459" s="714">
        <f t="shared" si="244"/>
        <v>0</v>
      </c>
      <c r="S1459" s="599">
        <f t="shared" si="245"/>
        <v>0</v>
      </c>
      <c r="T1459" s="599">
        <f t="shared" si="246"/>
        <v>0</v>
      </c>
      <c r="U1459" s="599">
        <f t="shared" si="247"/>
        <v>0</v>
      </c>
      <c r="V1459" s="599">
        <f t="shared" si="248"/>
        <v>0</v>
      </c>
      <c r="W1459" s="599">
        <f t="shared" si="249"/>
        <v>0</v>
      </c>
      <c r="X1459" s="599">
        <f t="shared" si="250"/>
        <v>0</v>
      </c>
      <c r="Y1459" s="599">
        <f t="shared" si="251"/>
        <v>0</v>
      </c>
      <c r="Z1459" s="599">
        <f t="shared" si="252"/>
        <v>0</v>
      </c>
    </row>
    <row r="1460" spans="1:26">
      <c r="A1460" s="752" t="str">
        <f t="shared" si="253"/>
        <v/>
      </c>
      <c r="K1460" s="755">
        <f t="shared" si="243"/>
        <v>0</v>
      </c>
      <c r="Q1460" s="714">
        <f t="shared" si="244"/>
        <v>0</v>
      </c>
      <c r="S1460" s="599">
        <f t="shared" si="245"/>
        <v>0</v>
      </c>
      <c r="T1460" s="599">
        <f t="shared" si="246"/>
        <v>0</v>
      </c>
      <c r="U1460" s="599">
        <f t="shared" si="247"/>
        <v>0</v>
      </c>
      <c r="V1460" s="599">
        <f t="shared" si="248"/>
        <v>0</v>
      </c>
      <c r="W1460" s="599">
        <f t="shared" si="249"/>
        <v>0</v>
      </c>
      <c r="X1460" s="599">
        <f t="shared" si="250"/>
        <v>0</v>
      </c>
      <c r="Y1460" s="599">
        <f t="shared" si="251"/>
        <v>0</v>
      </c>
      <c r="Z1460" s="599">
        <f t="shared" si="252"/>
        <v>0</v>
      </c>
    </row>
    <row r="1461" spans="1:26">
      <c r="A1461" s="752" t="str">
        <f t="shared" si="253"/>
        <v/>
      </c>
      <c r="K1461" s="755">
        <f t="shared" si="243"/>
        <v>0</v>
      </c>
      <c r="Q1461" s="714">
        <f t="shared" si="244"/>
        <v>0</v>
      </c>
      <c r="S1461" s="599">
        <f t="shared" si="245"/>
        <v>0</v>
      </c>
      <c r="T1461" s="599">
        <f t="shared" si="246"/>
        <v>0</v>
      </c>
      <c r="U1461" s="599">
        <f t="shared" si="247"/>
        <v>0</v>
      </c>
      <c r="V1461" s="599">
        <f t="shared" si="248"/>
        <v>0</v>
      </c>
      <c r="W1461" s="599">
        <f t="shared" si="249"/>
        <v>0</v>
      </c>
      <c r="X1461" s="599">
        <f t="shared" si="250"/>
        <v>0</v>
      </c>
      <c r="Y1461" s="599">
        <f t="shared" si="251"/>
        <v>0</v>
      </c>
      <c r="Z1461" s="599">
        <f t="shared" si="252"/>
        <v>0</v>
      </c>
    </row>
    <row r="1462" spans="1:26">
      <c r="A1462" s="752" t="str">
        <f t="shared" si="253"/>
        <v/>
      </c>
      <c r="K1462" s="755">
        <f t="shared" si="243"/>
        <v>0</v>
      </c>
      <c r="Q1462" s="714">
        <f t="shared" si="244"/>
        <v>0</v>
      </c>
      <c r="S1462" s="599">
        <f t="shared" si="245"/>
        <v>0</v>
      </c>
      <c r="T1462" s="599">
        <f t="shared" si="246"/>
        <v>0</v>
      </c>
      <c r="U1462" s="599">
        <f t="shared" si="247"/>
        <v>0</v>
      </c>
      <c r="V1462" s="599">
        <f t="shared" si="248"/>
        <v>0</v>
      </c>
      <c r="W1462" s="599">
        <f t="shared" si="249"/>
        <v>0</v>
      </c>
      <c r="X1462" s="599">
        <f t="shared" si="250"/>
        <v>0</v>
      </c>
      <c r="Y1462" s="599">
        <f t="shared" si="251"/>
        <v>0</v>
      </c>
      <c r="Z1462" s="599">
        <f t="shared" si="252"/>
        <v>0</v>
      </c>
    </row>
    <row r="1463" spans="1:26">
      <c r="A1463" s="752" t="str">
        <f t="shared" si="253"/>
        <v/>
      </c>
      <c r="K1463" s="755">
        <f t="shared" si="243"/>
        <v>0</v>
      </c>
      <c r="Q1463" s="714">
        <f t="shared" si="244"/>
        <v>0</v>
      </c>
      <c r="S1463" s="599">
        <f t="shared" si="245"/>
        <v>0</v>
      </c>
      <c r="T1463" s="599">
        <f t="shared" si="246"/>
        <v>0</v>
      </c>
      <c r="U1463" s="599">
        <f t="shared" si="247"/>
        <v>0</v>
      </c>
      <c r="V1463" s="599">
        <f t="shared" si="248"/>
        <v>0</v>
      </c>
      <c r="W1463" s="599">
        <f t="shared" si="249"/>
        <v>0</v>
      </c>
      <c r="X1463" s="599">
        <f t="shared" si="250"/>
        <v>0</v>
      </c>
      <c r="Y1463" s="599">
        <f t="shared" si="251"/>
        <v>0</v>
      </c>
      <c r="Z1463" s="599">
        <f t="shared" si="252"/>
        <v>0</v>
      </c>
    </row>
    <row r="1464" spans="1:26">
      <c r="A1464" s="752" t="str">
        <f t="shared" si="253"/>
        <v/>
      </c>
      <c r="K1464" s="755">
        <f t="shared" si="243"/>
        <v>0</v>
      </c>
      <c r="Q1464" s="714">
        <f t="shared" si="244"/>
        <v>0</v>
      </c>
      <c r="S1464" s="599">
        <f t="shared" si="245"/>
        <v>0</v>
      </c>
      <c r="T1464" s="599">
        <f t="shared" si="246"/>
        <v>0</v>
      </c>
      <c r="U1464" s="599">
        <f t="shared" si="247"/>
        <v>0</v>
      </c>
      <c r="V1464" s="599">
        <f t="shared" si="248"/>
        <v>0</v>
      </c>
      <c r="W1464" s="599">
        <f t="shared" si="249"/>
        <v>0</v>
      </c>
      <c r="X1464" s="599">
        <f t="shared" si="250"/>
        <v>0</v>
      </c>
      <c r="Y1464" s="599">
        <f t="shared" si="251"/>
        <v>0</v>
      </c>
      <c r="Z1464" s="599">
        <f t="shared" si="252"/>
        <v>0</v>
      </c>
    </row>
    <row r="1465" spans="1:26">
      <c r="A1465" s="752" t="str">
        <f t="shared" si="253"/>
        <v/>
      </c>
      <c r="K1465" s="755">
        <f t="shared" si="243"/>
        <v>0</v>
      </c>
      <c r="Q1465" s="714">
        <f t="shared" si="244"/>
        <v>0</v>
      </c>
      <c r="S1465" s="599">
        <f t="shared" si="245"/>
        <v>0</v>
      </c>
      <c r="T1465" s="599">
        <f t="shared" si="246"/>
        <v>0</v>
      </c>
      <c r="U1465" s="599">
        <f t="shared" si="247"/>
        <v>0</v>
      </c>
      <c r="V1465" s="599">
        <f t="shared" si="248"/>
        <v>0</v>
      </c>
      <c r="W1465" s="599">
        <f t="shared" si="249"/>
        <v>0</v>
      </c>
      <c r="X1465" s="599">
        <f t="shared" si="250"/>
        <v>0</v>
      </c>
      <c r="Y1465" s="599">
        <f t="shared" si="251"/>
        <v>0</v>
      </c>
      <c r="Z1465" s="599">
        <f t="shared" si="252"/>
        <v>0</v>
      </c>
    </row>
    <row r="1466" spans="1:26">
      <c r="A1466" s="752" t="str">
        <f t="shared" si="253"/>
        <v/>
      </c>
      <c r="K1466" s="755">
        <f t="shared" si="243"/>
        <v>0</v>
      </c>
      <c r="Q1466" s="714">
        <f t="shared" si="244"/>
        <v>0</v>
      </c>
      <c r="S1466" s="599">
        <f t="shared" si="245"/>
        <v>0</v>
      </c>
      <c r="T1466" s="599">
        <f t="shared" si="246"/>
        <v>0</v>
      </c>
      <c r="U1466" s="599">
        <f t="shared" si="247"/>
        <v>0</v>
      </c>
      <c r="V1466" s="599">
        <f t="shared" si="248"/>
        <v>0</v>
      </c>
      <c r="W1466" s="599">
        <f t="shared" si="249"/>
        <v>0</v>
      </c>
      <c r="X1466" s="599">
        <f t="shared" si="250"/>
        <v>0</v>
      </c>
      <c r="Y1466" s="599">
        <f t="shared" si="251"/>
        <v>0</v>
      </c>
      <c r="Z1466" s="599">
        <f t="shared" si="252"/>
        <v>0</v>
      </c>
    </row>
    <row r="1467" spans="1:26">
      <c r="A1467" s="752" t="str">
        <f t="shared" si="253"/>
        <v/>
      </c>
      <c r="K1467" s="755">
        <f t="shared" si="243"/>
        <v>0</v>
      </c>
      <c r="Q1467" s="714">
        <f t="shared" si="244"/>
        <v>0</v>
      </c>
      <c r="S1467" s="599">
        <f t="shared" si="245"/>
        <v>0</v>
      </c>
      <c r="T1467" s="599">
        <f t="shared" si="246"/>
        <v>0</v>
      </c>
      <c r="U1467" s="599">
        <f t="shared" si="247"/>
        <v>0</v>
      </c>
      <c r="V1467" s="599">
        <f t="shared" si="248"/>
        <v>0</v>
      </c>
      <c r="W1467" s="599">
        <f t="shared" si="249"/>
        <v>0</v>
      </c>
      <c r="X1467" s="599">
        <f t="shared" si="250"/>
        <v>0</v>
      </c>
      <c r="Y1467" s="599">
        <f t="shared" si="251"/>
        <v>0</v>
      </c>
      <c r="Z1467" s="599">
        <f t="shared" si="252"/>
        <v>0</v>
      </c>
    </row>
    <row r="1468" spans="1:26">
      <c r="A1468" s="752" t="str">
        <f t="shared" si="253"/>
        <v/>
      </c>
      <c r="K1468" s="755">
        <f t="shared" si="243"/>
        <v>0</v>
      </c>
      <c r="Q1468" s="714">
        <f t="shared" si="244"/>
        <v>0</v>
      </c>
      <c r="S1468" s="599">
        <f t="shared" si="245"/>
        <v>0</v>
      </c>
      <c r="T1468" s="599">
        <f t="shared" si="246"/>
        <v>0</v>
      </c>
      <c r="U1468" s="599">
        <f t="shared" si="247"/>
        <v>0</v>
      </c>
      <c r="V1468" s="599">
        <f t="shared" si="248"/>
        <v>0</v>
      </c>
      <c r="W1468" s="599">
        <f t="shared" si="249"/>
        <v>0</v>
      </c>
      <c r="X1468" s="599">
        <f t="shared" si="250"/>
        <v>0</v>
      </c>
      <c r="Y1468" s="599">
        <f t="shared" si="251"/>
        <v>0</v>
      </c>
      <c r="Z1468" s="599">
        <f t="shared" si="252"/>
        <v>0</v>
      </c>
    </row>
    <row r="1469" spans="1:26">
      <c r="A1469" s="752" t="str">
        <f t="shared" si="253"/>
        <v/>
      </c>
      <c r="K1469" s="755">
        <f t="shared" si="243"/>
        <v>0</v>
      </c>
      <c r="Q1469" s="714">
        <f t="shared" si="244"/>
        <v>0</v>
      </c>
      <c r="S1469" s="599">
        <f t="shared" si="245"/>
        <v>0</v>
      </c>
      <c r="T1469" s="599">
        <f t="shared" si="246"/>
        <v>0</v>
      </c>
      <c r="U1469" s="599">
        <f t="shared" si="247"/>
        <v>0</v>
      </c>
      <c r="V1469" s="599">
        <f t="shared" si="248"/>
        <v>0</v>
      </c>
      <c r="W1469" s="599">
        <f t="shared" si="249"/>
        <v>0</v>
      </c>
      <c r="X1469" s="599">
        <f t="shared" si="250"/>
        <v>0</v>
      </c>
      <c r="Y1469" s="599">
        <f t="shared" si="251"/>
        <v>0</v>
      </c>
      <c r="Z1469" s="599">
        <f t="shared" si="252"/>
        <v>0</v>
      </c>
    </row>
    <row r="1470" spans="1:26">
      <c r="A1470" s="752" t="str">
        <f t="shared" si="253"/>
        <v/>
      </c>
      <c r="K1470" s="755">
        <f t="shared" si="243"/>
        <v>0</v>
      </c>
      <c r="Q1470" s="714">
        <f t="shared" si="244"/>
        <v>0</v>
      </c>
      <c r="S1470" s="599">
        <f t="shared" si="245"/>
        <v>0</v>
      </c>
      <c r="T1470" s="599">
        <f t="shared" si="246"/>
        <v>0</v>
      </c>
      <c r="U1470" s="599">
        <f t="shared" si="247"/>
        <v>0</v>
      </c>
      <c r="V1470" s="599">
        <f t="shared" si="248"/>
        <v>0</v>
      </c>
      <c r="W1470" s="599">
        <f t="shared" si="249"/>
        <v>0</v>
      </c>
      <c r="X1470" s="599">
        <f t="shared" si="250"/>
        <v>0</v>
      </c>
      <c r="Y1470" s="599">
        <f t="shared" si="251"/>
        <v>0</v>
      </c>
      <c r="Z1470" s="599">
        <f t="shared" si="252"/>
        <v>0</v>
      </c>
    </row>
    <row r="1471" spans="1:26">
      <c r="A1471" s="752" t="str">
        <f t="shared" si="253"/>
        <v/>
      </c>
      <c r="K1471" s="755">
        <f t="shared" si="243"/>
        <v>0</v>
      </c>
      <c r="Q1471" s="714">
        <f t="shared" si="244"/>
        <v>0</v>
      </c>
      <c r="S1471" s="599">
        <f t="shared" si="245"/>
        <v>0</v>
      </c>
      <c r="T1471" s="599">
        <f t="shared" si="246"/>
        <v>0</v>
      </c>
      <c r="U1471" s="599">
        <f t="shared" si="247"/>
        <v>0</v>
      </c>
      <c r="V1471" s="599">
        <f t="shared" si="248"/>
        <v>0</v>
      </c>
      <c r="W1471" s="599">
        <f t="shared" si="249"/>
        <v>0</v>
      </c>
      <c r="X1471" s="599">
        <f t="shared" si="250"/>
        <v>0</v>
      </c>
      <c r="Y1471" s="599">
        <f t="shared" si="251"/>
        <v>0</v>
      </c>
      <c r="Z1471" s="599">
        <f t="shared" si="252"/>
        <v>0</v>
      </c>
    </row>
    <row r="1472" spans="1:26">
      <c r="A1472" s="752" t="str">
        <f t="shared" si="253"/>
        <v/>
      </c>
      <c r="K1472" s="755">
        <f t="shared" si="243"/>
        <v>0</v>
      </c>
      <c r="Q1472" s="714">
        <f t="shared" si="244"/>
        <v>0</v>
      </c>
      <c r="S1472" s="599">
        <f t="shared" si="245"/>
        <v>0</v>
      </c>
      <c r="T1472" s="599">
        <f t="shared" si="246"/>
        <v>0</v>
      </c>
      <c r="U1472" s="599">
        <f t="shared" si="247"/>
        <v>0</v>
      </c>
      <c r="V1472" s="599">
        <f t="shared" si="248"/>
        <v>0</v>
      </c>
      <c r="W1472" s="599">
        <f t="shared" si="249"/>
        <v>0</v>
      </c>
      <c r="X1472" s="599">
        <f t="shared" si="250"/>
        <v>0</v>
      </c>
      <c r="Y1472" s="599">
        <f t="shared" si="251"/>
        <v>0</v>
      </c>
      <c r="Z1472" s="599">
        <f t="shared" si="252"/>
        <v>0</v>
      </c>
    </row>
    <row r="1473" spans="1:26">
      <c r="A1473" s="752" t="str">
        <f t="shared" si="253"/>
        <v/>
      </c>
      <c r="K1473" s="755">
        <f t="shared" si="243"/>
        <v>0</v>
      </c>
      <c r="Q1473" s="714">
        <f t="shared" si="244"/>
        <v>0</v>
      </c>
      <c r="S1473" s="599">
        <f t="shared" si="245"/>
        <v>0</v>
      </c>
      <c r="T1473" s="599">
        <f t="shared" si="246"/>
        <v>0</v>
      </c>
      <c r="U1473" s="599">
        <f t="shared" si="247"/>
        <v>0</v>
      </c>
      <c r="V1473" s="599">
        <f t="shared" si="248"/>
        <v>0</v>
      </c>
      <c r="W1473" s="599">
        <f t="shared" si="249"/>
        <v>0</v>
      </c>
      <c r="X1473" s="599">
        <f t="shared" si="250"/>
        <v>0</v>
      </c>
      <c r="Y1473" s="599">
        <f t="shared" si="251"/>
        <v>0</v>
      </c>
      <c r="Z1473" s="599">
        <f t="shared" si="252"/>
        <v>0</v>
      </c>
    </row>
    <row r="1474" spans="1:26">
      <c r="A1474" s="752" t="str">
        <f t="shared" si="253"/>
        <v/>
      </c>
      <c r="K1474" s="755">
        <f t="shared" si="243"/>
        <v>0</v>
      </c>
      <c r="Q1474" s="714">
        <f t="shared" si="244"/>
        <v>0</v>
      </c>
      <c r="S1474" s="599">
        <f t="shared" si="245"/>
        <v>0</v>
      </c>
      <c r="T1474" s="599">
        <f t="shared" si="246"/>
        <v>0</v>
      </c>
      <c r="U1474" s="599">
        <f t="shared" si="247"/>
        <v>0</v>
      </c>
      <c r="V1474" s="599">
        <f t="shared" si="248"/>
        <v>0</v>
      </c>
      <c r="W1474" s="599">
        <f t="shared" si="249"/>
        <v>0</v>
      </c>
      <c r="X1474" s="599">
        <f t="shared" si="250"/>
        <v>0</v>
      </c>
      <c r="Y1474" s="599">
        <f t="shared" si="251"/>
        <v>0</v>
      </c>
      <c r="Z1474" s="599">
        <f t="shared" si="252"/>
        <v>0</v>
      </c>
    </row>
    <row r="1475" spans="1:26">
      <c r="A1475" s="752" t="str">
        <f t="shared" si="253"/>
        <v/>
      </c>
      <c r="K1475" s="755">
        <f t="shared" si="243"/>
        <v>0</v>
      </c>
      <c r="Q1475" s="714">
        <f t="shared" si="244"/>
        <v>0</v>
      </c>
      <c r="S1475" s="599">
        <f t="shared" si="245"/>
        <v>0</v>
      </c>
      <c r="T1475" s="599">
        <f t="shared" si="246"/>
        <v>0</v>
      </c>
      <c r="U1475" s="599">
        <f t="shared" si="247"/>
        <v>0</v>
      </c>
      <c r="V1475" s="599">
        <f t="shared" si="248"/>
        <v>0</v>
      </c>
      <c r="W1475" s="599">
        <f t="shared" si="249"/>
        <v>0</v>
      </c>
      <c r="X1475" s="599">
        <f t="shared" si="250"/>
        <v>0</v>
      </c>
      <c r="Y1475" s="599">
        <f t="shared" si="251"/>
        <v>0</v>
      </c>
      <c r="Z1475" s="599">
        <f t="shared" si="252"/>
        <v>0</v>
      </c>
    </row>
    <row r="1476" spans="1:26">
      <c r="A1476" s="752" t="str">
        <f t="shared" si="253"/>
        <v/>
      </c>
      <c r="K1476" s="755">
        <f t="shared" si="243"/>
        <v>0</v>
      </c>
      <c r="Q1476" s="714">
        <f t="shared" si="244"/>
        <v>0</v>
      </c>
      <c r="S1476" s="599">
        <f t="shared" si="245"/>
        <v>0</v>
      </c>
      <c r="T1476" s="599">
        <f t="shared" si="246"/>
        <v>0</v>
      </c>
      <c r="U1476" s="599">
        <f t="shared" si="247"/>
        <v>0</v>
      </c>
      <c r="V1476" s="599">
        <f t="shared" si="248"/>
        <v>0</v>
      </c>
      <c r="W1476" s="599">
        <f t="shared" si="249"/>
        <v>0</v>
      </c>
      <c r="X1476" s="599">
        <f t="shared" si="250"/>
        <v>0</v>
      </c>
      <c r="Y1476" s="599">
        <f t="shared" si="251"/>
        <v>0</v>
      </c>
      <c r="Z1476" s="599">
        <f t="shared" si="252"/>
        <v>0</v>
      </c>
    </row>
    <row r="1477" spans="1:26">
      <c r="A1477" s="752" t="str">
        <f t="shared" si="253"/>
        <v/>
      </c>
      <c r="K1477" s="755">
        <f t="shared" si="243"/>
        <v>0</v>
      </c>
      <c r="Q1477" s="714">
        <f t="shared" si="244"/>
        <v>0</v>
      </c>
      <c r="S1477" s="599">
        <f t="shared" si="245"/>
        <v>0</v>
      </c>
      <c r="T1477" s="599">
        <f t="shared" si="246"/>
        <v>0</v>
      </c>
      <c r="U1477" s="599">
        <f t="shared" si="247"/>
        <v>0</v>
      </c>
      <c r="V1477" s="599">
        <f t="shared" si="248"/>
        <v>0</v>
      </c>
      <c r="W1477" s="599">
        <f t="shared" si="249"/>
        <v>0</v>
      </c>
      <c r="X1477" s="599">
        <f t="shared" si="250"/>
        <v>0</v>
      </c>
      <c r="Y1477" s="599">
        <f t="shared" si="251"/>
        <v>0</v>
      </c>
      <c r="Z1477" s="599">
        <f t="shared" si="252"/>
        <v>0</v>
      </c>
    </row>
    <row r="1478" spans="1:26">
      <c r="A1478" s="752" t="str">
        <f t="shared" si="253"/>
        <v/>
      </c>
      <c r="K1478" s="755">
        <f t="shared" si="243"/>
        <v>0</v>
      </c>
      <c r="Q1478" s="714">
        <f t="shared" si="244"/>
        <v>0</v>
      </c>
      <c r="S1478" s="599">
        <f t="shared" si="245"/>
        <v>0</v>
      </c>
      <c r="T1478" s="599">
        <f t="shared" si="246"/>
        <v>0</v>
      </c>
      <c r="U1478" s="599">
        <f t="shared" si="247"/>
        <v>0</v>
      </c>
      <c r="V1478" s="599">
        <f t="shared" si="248"/>
        <v>0</v>
      </c>
      <c r="W1478" s="599">
        <f t="shared" si="249"/>
        <v>0</v>
      </c>
      <c r="X1478" s="599">
        <f t="shared" si="250"/>
        <v>0</v>
      </c>
      <c r="Y1478" s="599">
        <f t="shared" si="251"/>
        <v>0</v>
      </c>
      <c r="Z1478" s="599">
        <f t="shared" si="252"/>
        <v>0</v>
      </c>
    </row>
    <row r="1479" spans="1:26">
      <c r="A1479" s="752" t="str">
        <f t="shared" si="253"/>
        <v/>
      </c>
      <c r="K1479" s="755">
        <f t="shared" si="243"/>
        <v>0</v>
      </c>
      <c r="Q1479" s="714">
        <f t="shared" si="244"/>
        <v>0</v>
      </c>
      <c r="S1479" s="599">
        <f t="shared" si="245"/>
        <v>0</v>
      </c>
      <c r="T1479" s="599">
        <f t="shared" si="246"/>
        <v>0</v>
      </c>
      <c r="U1479" s="599">
        <f t="shared" si="247"/>
        <v>0</v>
      </c>
      <c r="V1479" s="599">
        <f t="shared" si="248"/>
        <v>0</v>
      </c>
      <c r="W1479" s="599">
        <f t="shared" si="249"/>
        <v>0</v>
      </c>
      <c r="X1479" s="599">
        <f t="shared" si="250"/>
        <v>0</v>
      </c>
      <c r="Y1479" s="599">
        <f t="shared" si="251"/>
        <v>0</v>
      </c>
      <c r="Z1479" s="599">
        <f t="shared" si="252"/>
        <v>0</v>
      </c>
    </row>
    <row r="1480" spans="1:26">
      <c r="A1480" s="752" t="str">
        <f t="shared" si="253"/>
        <v/>
      </c>
      <c r="K1480" s="755">
        <f t="shared" si="243"/>
        <v>0</v>
      </c>
      <c r="Q1480" s="714">
        <f t="shared" si="244"/>
        <v>0</v>
      </c>
      <c r="S1480" s="599">
        <f t="shared" si="245"/>
        <v>0</v>
      </c>
      <c r="T1480" s="599">
        <f t="shared" si="246"/>
        <v>0</v>
      </c>
      <c r="U1480" s="599">
        <f t="shared" si="247"/>
        <v>0</v>
      </c>
      <c r="V1480" s="599">
        <f t="shared" si="248"/>
        <v>0</v>
      </c>
      <c r="W1480" s="599">
        <f t="shared" si="249"/>
        <v>0</v>
      </c>
      <c r="X1480" s="599">
        <f t="shared" si="250"/>
        <v>0</v>
      </c>
      <c r="Y1480" s="599">
        <f t="shared" si="251"/>
        <v>0</v>
      </c>
      <c r="Z1480" s="599">
        <f t="shared" si="252"/>
        <v>0</v>
      </c>
    </row>
    <row r="1481" spans="1:26">
      <c r="A1481" s="752" t="str">
        <f t="shared" si="253"/>
        <v/>
      </c>
      <c r="K1481" s="755">
        <f t="shared" si="243"/>
        <v>0</v>
      </c>
      <c r="Q1481" s="714">
        <f t="shared" si="244"/>
        <v>0</v>
      </c>
      <c r="S1481" s="599">
        <f t="shared" si="245"/>
        <v>0</v>
      </c>
      <c r="T1481" s="599">
        <f t="shared" si="246"/>
        <v>0</v>
      </c>
      <c r="U1481" s="599">
        <f t="shared" si="247"/>
        <v>0</v>
      </c>
      <c r="V1481" s="599">
        <f t="shared" si="248"/>
        <v>0</v>
      </c>
      <c r="W1481" s="599">
        <f t="shared" si="249"/>
        <v>0</v>
      </c>
      <c r="X1481" s="599">
        <f t="shared" si="250"/>
        <v>0</v>
      </c>
      <c r="Y1481" s="599">
        <f t="shared" si="251"/>
        <v>0</v>
      </c>
      <c r="Z1481" s="599">
        <f t="shared" si="252"/>
        <v>0</v>
      </c>
    </row>
    <row r="1482" spans="1:26">
      <c r="A1482" s="752" t="str">
        <f t="shared" si="253"/>
        <v/>
      </c>
      <c r="K1482" s="755">
        <f t="shared" si="243"/>
        <v>0</v>
      </c>
      <c r="Q1482" s="714">
        <f t="shared" si="244"/>
        <v>0</v>
      </c>
      <c r="S1482" s="599">
        <f t="shared" si="245"/>
        <v>0</v>
      </c>
      <c r="T1482" s="599">
        <f t="shared" si="246"/>
        <v>0</v>
      </c>
      <c r="U1482" s="599">
        <f t="shared" si="247"/>
        <v>0</v>
      </c>
      <c r="V1482" s="599">
        <f t="shared" si="248"/>
        <v>0</v>
      </c>
      <c r="W1482" s="599">
        <f t="shared" si="249"/>
        <v>0</v>
      </c>
      <c r="X1482" s="599">
        <f t="shared" si="250"/>
        <v>0</v>
      </c>
      <c r="Y1482" s="599">
        <f t="shared" si="251"/>
        <v>0</v>
      </c>
      <c r="Z1482" s="599">
        <f t="shared" si="252"/>
        <v>0</v>
      </c>
    </row>
    <row r="1483" spans="1:26">
      <c r="A1483" s="752" t="str">
        <f t="shared" si="253"/>
        <v/>
      </c>
      <c r="K1483" s="755">
        <f t="shared" si="243"/>
        <v>0</v>
      </c>
      <c r="Q1483" s="714">
        <f t="shared" si="244"/>
        <v>0</v>
      </c>
      <c r="S1483" s="599">
        <f t="shared" si="245"/>
        <v>0</v>
      </c>
      <c r="T1483" s="599">
        <f t="shared" si="246"/>
        <v>0</v>
      </c>
      <c r="U1483" s="599">
        <f t="shared" si="247"/>
        <v>0</v>
      </c>
      <c r="V1483" s="599">
        <f t="shared" si="248"/>
        <v>0</v>
      </c>
      <c r="W1483" s="599">
        <f t="shared" si="249"/>
        <v>0</v>
      </c>
      <c r="X1483" s="599">
        <f t="shared" si="250"/>
        <v>0</v>
      </c>
      <c r="Y1483" s="599">
        <f t="shared" si="251"/>
        <v>0</v>
      </c>
      <c r="Z1483" s="599">
        <f t="shared" si="252"/>
        <v>0</v>
      </c>
    </row>
    <row r="1484" spans="1:26">
      <c r="A1484" s="752" t="str">
        <f t="shared" si="253"/>
        <v/>
      </c>
      <c r="K1484" s="755">
        <f t="shared" si="243"/>
        <v>0</v>
      </c>
      <c r="Q1484" s="714">
        <f t="shared" si="244"/>
        <v>0</v>
      </c>
      <c r="S1484" s="599">
        <f t="shared" si="245"/>
        <v>0</v>
      </c>
      <c r="T1484" s="599">
        <f t="shared" si="246"/>
        <v>0</v>
      </c>
      <c r="U1484" s="599">
        <f t="shared" si="247"/>
        <v>0</v>
      </c>
      <c r="V1484" s="599">
        <f t="shared" si="248"/>
        <v>0</v>
      </c>
      <c r="W1484" s="599">
        <f t="shared" si="249"/>
        <v>0</v>
      </c>
      <c r="X1484" s="599">
        <f t="shared" si="250"/>
        <v>0</v>
      </c>
      <c r="Y1484" s="599">
        <f t="shared" si="251"/>
        <v>0</v>
      </c>
      <c r="Z1484" s="599">
        <f t="shared" si="252"/>
        <v>0</v>
      </c>
    </row>
    <row r="1485" spans="1:26">
      <c r="A1485" s="752" t="str">
        <f t="shared" si="253"/>
        <v/>
      </c>
      <c r="K1485" s="755">
        <f t="shared" ref="K1485:K1499" si="254">I1485-J1485</f>
        <v>0</v>
      </c>
      <c r="Q1485" s="714">
        <f t="shared" ref="Q1485:Q1499" si="255">IF(G1485-(I1485+L1485+M1485+N1485)&lt;&gt;0,"ERROR",(G1485-(I1485+L1485+M1485+N1485)))</f>
        <v>0</v>
      </c>
      <c r="S1485" s="599">
        <f t="shared" ref="S1485:S1499" si="256">$F1485*G1485</f>
        <v>0</v>
      </c>
      <c r="T1485" s="599">
        <f t="shared" ref="T1485:T1499" si="257">$F1485*H1485</f>
        <v>0</v>
      </c>
      <c r="U1485" s="599">
        <f t="shared" ref="U1485:U1499" si="258">$F1485*I1485</f>
        <v>0</v>
      </c>
      <c r="V1485" s="599">
        <f t="shared" ref="V1485:V1499" si="259">$F1485*J1485</f>
        <v>0</v>
      </c>
      <c r="W1485" s="599">
        <f t="shared" ref="W1485:W1499" si="260">$F1485*K1485</f>
        <v>0</v>
      </c>
      <c r="X1485" s="599">
        <f t="shared" ref="X1485:X1499" si="261">$F1485*L1485</f>
        <v>0</v>
      </c>
      <c r="Y1485" s="599">
        <f t="shared" ref="Y1485:Y1499" si="262">$F1485*M1485</f>
        <v>0</v>
      </c>
      <c r="Z1485" s="599">
        <f t="shared" ref="Z1485:Z1499" si="263">$F1485*N1485</f>
        <v>0</v>
      </c>
    </row>
    <row r="1486" spans="1:26">
      <c r="A1486" s="752" t="str">
        <f t="shared" ref="A1486:A1497" si="264">IF(B1486&lt;&gt;"",A1485+1,"")</f>
        <v/>
      </c>
      <c r="K1486" s="755">
        <f t="shared" si="254"/>
        <v>0</v>
      </c>
      <c r="Q1486" s="714">
        <f t="shared" si="255"/>
        <v>0</v>
      </c>
      <c r="S1486" s="599">
        <f t="shared" si="256"/>
        <v>0</v>
      </c>
      <c r="T1486" s="599">
        <f t="shared" si="257"/>
        <v>0</v>
      </c>
      <c r="U1486" s="599">
        <f t="shared" si="258"/>
        <v>0</v>
      </c>
      <c r="V1486" s="599">
        <f t="shared" si="259"/>
        <v>0</v>
      </c>
      <c r="W1486" s="599">
        <f t="shared" si="260"/>
        <v>0</v>
      </c>
      <c r="X1486" s="599">
        <f t="shared" si="261"/>
        <v>0</v>
      </c>
      <c r="Y1486" s="599">
        <f t="shared" si="262"/>
        <v>0</v>
      </c>
      <c r="Z1486" s="599">
        <f t="shared" si="263"/>
        <v>0</v>
      </c>
    </row>
    <row r="1487" spans="1:26">
      <c r="A1487" s="752" t="str">
        <f t="shared" si="264"/>
        <v/>
      </c>
      <c r="K1487" s="755">
        <f t="shared" si="254"/>
        <v>0</v>
      </c>
      <c r="Q1487" s="714">
        <f t="shared" si="255"/>
        <v>0</v>
      </c>
      <c r="S1487" s="599">
        <f t="shared" si="256"/>
        <v>0</v>
      </c>
      <c r="T1487" s="599">
        <f t="shared" si="257"/>
        <v>0</v>
      </c>
      <c r="U1487" s="599">
        <f t="shared" si="258"/>
        <v>0</v>
      </c>
      <c r="V1487" s="599">
        <f t="shared" si="259"/>
        <v>0</v>
      </c>
      <c r="W1487" s="599">
        <f t="shared" si="260"/>
        <v>0</v>
      </c>
      <c r="X1487" s="599">
        <f t="shared" si="261"/>
        <v>0</v>
      </c>
      <c r="Y1487" s="599">
        <f t="shared" si="262"/>
        <v>0</v>
      </c>
      <c r="Z1487" s="599">
        <f t="shared" si="263"/>
        <v>0</v>
      </c>
    </row>
    <row r="1488" spans="1:26">
      <c r="A1488" s="752" t="str">
        <f t="shared" si="264"/>
        <v/>
      </c>
      <c r="K1488" s="755">
        <f t="shared" si="254"/>
        <v>0</v>
      </c>
      <c r="Q1488" s="714">
        <f t="shared" si="255"/>
        <v>0</v>
      </c>
      <c r="S1488" s="599">
        <f t="shared" si="256"/>
        <v>0</v>
      </c>
      <c r="T1488" s="599">
        <f t="shared" si="257"/>
        <v>0</v>
      </c>
      <c r="U1488" s="599">
        <f t="shared" si="258"/>
        <v>0</v>
      </c>
      <c r="V1488" s="599">
        <f t="shared" si="259"/>
        <v>0</v>
      </c>
      <c r="W1488" s="599">
        <f t="shared" si="260"/>
        <v>0</v>
      </c>
      <c r="X1488" s="599">
        <f t="shared" si="261"/>
        <v>0</v>
      </c>
      <c r="Y1488" s="599">
        <f t="shared" si="262"/>
        <v>0</v>
      </c>
      <c r="Z1488" s="599">
        <f t="shared" si="263"/>
        <v>0</v>
      </c>
    </row>
    <row r="1489" spans="1:27">
      <c r="A1489" s="752" t="str">
        <f t="shared" si="264"/>
        <v/>
      </c>
      <c r="K1489" s="755">
        <f t="shared" si="254"/>
        <v>0</v>
      </c>
      <c r="Q1489" s="714">
        <f t="shared" si="255"/>
        <v>0</v>
      </c>
      <c r="S1489" s="599">
        <f t="shared" si="256"/>
        <v>0</v>
      </c>
      <c r="T1489" s="599">
        <f t="shared" si="257"/>
        <v>0</v>
      </c>
      <c r="U1489" s="599">
        <f t="shared" si="258"/>
        <v>0</v>
      </c>
      <c r="V1489" s="599">
        <f t="shared" si="259"/>
        <v>0</v>
      </c>
      <c r="W1489" s="599">
        <f t="shared" si="260"/>
        <v>0</v>
      </c>
      <c r="X1489" s="599">
        <f t="shared" si="261"/>
        <v>0</v>
      </c>
      <c r="Y1489" s="599">
        <f t="shared" si="262"/>
        <v>0</v>
      </c>
      <c r="Z1489" s="599">
        <f t="shared" si="263"/>
        <v>0</v>
      </c>
    </row>
    <row r="1490" spans="1:27">
      <c r="A1490" s="752" t="str">
        <f t="shared" si="264"/>
        <v/>
      </c>
      <c r="K1490" s="755">
        <f t="shared" si="254"/>
        <v>0</v>
      </c>
      <c r="Q1490" s="714">
        <f t="shared" si="255"/>
        <v>0</v>
      </c>
      <c r="S1490" s="599">
        <f t="shared" si="256"/>
        <v>0</v>
      </c>
      <c r="T1490" s="599">
        <f t="shared" si="257"/>
        <v>0</v>
      </c>
      <c r="U1490" s="599">
        <f t="shared" si="258"/>
        <v>0</v>
      </c>
      <c r="V1490" s="599">
        <f t="shared" si="259"/>
        <v>0</v>
      </c>
      <c r="W1490" s="599">
        <f t="shared" si="260"/>
        <v>0</v>
      </c>
      <c r="X1490" s="599">
        <f t="shared" si="261"/>
        <v>0</v>
      </c>
      <c r="Y1490" s="599">
        <f t="shared" si="262"/>
        <v>0</v>
      </c>
      <c r="Z1490" s="599">
        <f t="shared" si="263"/>
        <v>0</v>
      </c>
    </row>
    <row r="1491" spans="1:27">
      <c r="A1491" s="752" t="str">
        <f t="shared" si="264"/>
        <v/>
      </c>
      <c r="K1491" s="755">
        <f t="shared" si="254"/>
        <v>0</v>
      </c>
      <c r="Q1491" s="714">
        <f t="shared" si="255"/>
        <v>0</v>
      </c>
      <c r="S1491" s="599">
        <f t="shared" si="256"/>
        <v>0</v>
      </c>
      <c r="T1491" s="599">
        <f t="shared" si="257"/>
        <v>0</v>
      </c>
      <c r="U1491" s="599">
        <f t="shared" si="258"/>
        <v>0</v>
      </c>
      <c r="V1491" s="599">
        <f t="shared" si="259"/>
        <v>0</v>
      </c>
      <c r="W1491" s="599">
        <f t="shared" si="260"/>
        <v>0</v>
      </c>
      <c r="X1491" s="599">
        <f t="shared" si="261"/>
        <v>0</v>
      </c>
      <c r="Y1491" s="599">
        <f t="shared" si="262"/>
        <v>0</v>
      </c>
      <c r="Z1491" s="599">
        <f t="shared" si="263"/>
        <v>0</v>
      </c>
    </row>
    <row r="1492" spans="1:27">
      <c r="A1492" s="752" t="str">
        <f t="shared" si="264"/>
        <v/>
      </c>
      <c r="K1492" s="755">
        <f t="shared" si="254"/>
        <v>0</v>
      </c>
      <c r="Q1492" s="714">
        <f t="shared" si="255"/>
        <v>0</v>
      </c>
      <c r="S1492" s="599">
        <f t="shared" si="256"/>
        <v>0</v>
      </c>
      <c r="T1492" s="599">
        <f t="shared" si="257"/>
        <v>0</v>
      </c>
      <c r="U1492" s="599">
        <f t="shared" si="258"/>
        <v>0</v>
      </c>
      <c r="V1492" s="599">
        <f t="shared" si="259"/>
        <v>0</v>
      </c>
      <c r="W1492" s="599">
        <f t="shared" si="260"/>
        <v>0</v>
      </c>
      <c r="X1492" s="599">
        <f t="shared" si="261"/>
        <v>0</v>
      </c>
      <c r="Y1492" s="599">
        <f t="shared" si="262"/>
        <v>0</v>
      </c>
      <c r="Z1492" s="599">
        <f t="shared" si="263"/>
        <v>0</v>
      </c>
    </row>
    <row r="1493" spans="1:27">
      <c r="A1493" s="752" t="str">
        <f t="shared" si="264"/>
        <v/>
      </c>
      <c r="K1493" s="755">
        <f t="shared" si="254"/>
        <v>0</v>
      </c>
      <c r="Q1493" s="714">
        <f t="shared" si="255"/>
        <v>0</v>
      </c>
      <c r="S1493" s="599">
        <f t="shared" si="256"/>
        <v>0</v>
      </c>
      <c r="T1493" s="599">
        <f t="shared" si="257"/>
        <v>0</v>
      </c>
      <c r="U1493" s="599">
        <f t="shared" si="258"/>
        <v>0</v>
      </c>
      <c r="V1493" s="599">
        <f t="shared" si="259"/>
        <v>0</v>
      </c>
      <c r="W1493" s="599">
        <f t="shared" si="260"/>
        <v>0</v>
      </c>
      <c r="X1493" s="599">
        <f t="shared" si="261"/>
        <v>0</v>
      </c>
      <c r="Y1493" s="599">
        <f t="shared" si="262"/>
        <v>0</v>
      </c>
      <c r="Z1493" s="599">
        <f t="shared" si="263"/>
        <v>0</v>
      </c>
    </row>
    <row r="1494" spans="1:27">
      <c r="A1494" s="752" t="str">
        <f t="shared" si="264"/>
        <v/>
      </c>
      <c r="K1494" s="755">
        <f t="shared" si="254"/>
        <v>0</v>
      </c>
      <c r="Q1494" s="714">
        <f t="shared" si="255"/>
        <v>0</v>
      </c>
      <c r="S1494" s="599">
        <f t="shared" si="256"/>
        <v>0</v>
      </c>
      <c r="T1494" s="599">
        <f t="shared" si="257"/>
        <v>0</v>
      </c>
      <c r="U1494" s="599">
        <f t="shared" si="258"/>
        <v>0</v>
      </c>
      <c r="V1494" s="599">
        <f t="shared" si="259"/>
        <v>0</v>
      </c>
      <c r="W1494" s="599">
        <f t="shared" si="260"/>
        <v>0</v>
      </c>
      <c r="X1494" s="599">
        <f t="shared" si="261"/>
        <v>0</v>
      </c>
      <c r="Y1494" s="599">
        <f t="shared" si="262"/>
        <v>0</v>
      </c>
      <c r="Z1494" s="599">
        <f t="shared" si="263"/>
        <v>0</v>
      </c>
    </row>
    <row r="1495" spans="1:27">
      <c r="A1495" s="752" t="str">
        <f t="shared" si="264"/>
        <v/>
      </c>
      <c r="K1495" s="755">
        <f t="shared" si="254"/>
        <v>0</v>
      </c>
      <c r="Q1495" s="714">
        <f t="shared" si="255"/>
        <v>0</v>
      </c>
      <c r="S1495" s="599">
        <f t="shared" si="256"/>
        <v>0</v>
      </c>
      <c r="T1495" s="599">
        <f t="shared" si="257"/>
        <v>0</v>
      </c>
      <c r="U1495" s="599">
        <f t="shared" si="258"/>
        <v>0</v>
      </c>
      <c r="V1495" s="599">
        <f t="shared" si="259"/>
        <v>0</v>
      </c>
      <c r="W1495" s="599">
        <f t="shared" si="260"/>
        <v>0</v>
      </c>
      <c r="X1495" s="599">
        <f t="shared" si="261"/>
        <v>0</v>
      </c>
      <c r="Y1495" s="599">
        <f t="shared" si="262"/>
        <v>0</v>
      </c>
      <c r="Z1495" s="599">
        <f t="shared" si="263"/>
        <v>0</v>
      </c>
    </row>
    <row r="1496" spans="1:27">
      <c r="A1496" s="752" t="str">
        <f t="shared" si="264"/>
        <v/>
      </c>
      <c r="K1496" s="755">
        <f t="shared" si="254"/>
        <v>0</v>
      </c>
      <c r="Q1496" s="714">
        <f t="shared" si="255"/>
        <v>0</v>
      </c>
      <c r="S1496" s="599">
        <f t="shared" si="256"/>
        <v>0</v>
      </c>
      <c r="T1496" s="599">
        <f t="shared" si="257"/>
        <v>0</v>
      </c>
      <c r="U1496" s="599">
        <f t="shared" si="258"/>
        <v>0</v>
      </c>
      <c r="V1496" s="599">
        <f t="shared" si="259"/>
        <v>0</v>
      </c>
      <c r="W1496" s="599">
        <f t="shared" si="260"/>
        <v>0</v>
      </c>
      <c r="X1496" s="599">
        <f t="shared" si="261"/>
        <v>0</v>
      </c>
      <c r="Y1496" s="599">
        <f t="shared" si="262"/>
        <v>0</v>
      </c>
      <c r="Z1496" s="599">
        <f t="shared" si="263"/>
        <v>0</v>
      </c>
    </row>
    <row r="1497" spans="1:27">
      <c r="A1497" s="752" t="str">
        <f t="shared" si="264"/>
        <v/>
      </c>
      <c r="K1497" s="755">
        <f t="shared" si="254"/>
        <v>0</v>
      </c>
      <c r="Q1497" s="714">
        <f t="shared" si="255"/>
        <v>0</v>
      </c>
      <c r="S1497" s="599">
        <f t="shared" si="256"/>
        <v>0</v>
      </c>
      <c r="T1497" s="599">
        <f t="shared" si="257"/>
        <v>0</v>
      </c>
      <c r="U1497" s="599">
        <f t="shared" si="258"/>
        <v>0</v>
      </c>
      <c r="V1497" s="599">
        <f t="shared" si="259"/>
        <v>0</v>
      </c>
      <c r="W1497" s="599">
        <f t="shared" si="260"/>
        <v>0</v>
      </c>
      <c r="X1497" s="599">
        <f t="shared" si="261"/>
        <v>0</v>
      </c>
      <c r="Y1497" s="599">
        <f t="shared" si="262"/>
        <v>0</v>
      </c>
      <c r="Z1497" s="599">
        <f t="shared" si="263"/>
        <v>0</v>
      </c>
    </row>
    <row r="1498" spans="1:27">
      <c r="A1498" s="752"/>
      <c r="K1498" s="755">
        <f t="shared" si="254"/>
        <v>0</v>
      </c>
      <c r="Q1498" s="714">
        <f t="shared" si="255"/>
        <v>0</v>
      </c>
      <c r="S1498" s="599">
        <f t="shared" si="256"/>
        <v>0</v>
      </c>
      <c r="T1498" s="599">
        <f t="shared" si="257"/>
        <v>0</v>
      </c>
      <c r="U1498" s="599">
        <f t="shared" si="258"/>
        <v>0</v>
      </c>
      <c r="V1498" s="599">
        <f t="shared" si="259"/>
        <v>0</v>
      </c>
      <c r="W1498" s="599">
        <f t="shared" si="260"/>
        <v>0</v>
      </c>
      <c r="X1498" s="599">
        <f t="shared" si="261"/>
        <v>0</v>
      </c>
      <c r="Y1498" s="599">
        <f t="shared" si="262"/>
        <v>0</v>
      </c>
      <c r="Z1498" s="599">
        <f t="shared" si="263"/>
        <v>0</v>
      </c>
    </row>
    <row r="1499" spans="1:27">
      <c r="A1499" s="752"/>
      <c r="K1499" s="755">
        <f t="shared" si="254"/>
        <v>0</v>
      </c>
      <c r="Q1499" s="714">
        <f t="shared" si="255"/>
        <v>0</v>
      </c>
      <c r="S1499" s="599">
        <f t="shared" si="256"/>
        <v>0</v>
      </c>
      <c r="T1499" s="599">
        <f t="shared" si="257"/>
        <v>0</v>
      </c>
      <c r="U1499" s="599">
        <f t="shared" si="258"/>
        <v>0</v>
      </c>
      <c r="V1499" s="599">
        <f t="shared" si="259"/>
        <v>0</v>
      </c>
      <c r="W1499" s="599">
        <f t="shared" si="260"/>
        <v>0</v>
      </c>
      <c r="X1499" s="599">
        <f t="shared" si="261"/>
        <v>0</v>
      </c>
      <c r="Y1499" s="599">
        <f t="shared" si="262"/>
        <v>0</v>
      </c>
      <c r="Z1499" s="599">
        <f t="shared" si="263"/>
        <v>0</v>
      </c>
    </row>
    <row r="1500" spans="1:27">
      <c r="A1500" s="752" t="s">
        <v>1367</v>
      </c>
      <c r="B1500" s="790" t="s">
        <v>1367</v>
      </c>
      <c r="D1500" s="780" t="s">
        <v>1367</v>
      </c>
      <c r="F1500" s="759" t="s">
        <v>1367</v>
      </c>
      <c r="G1500" s="754" t="s">
        <v>1367</v>
      </c>
      <c r="H1500" s="754" t="s">
        <v>1367</v>
      </c>
      <c r="I1500" s="754" t="s">
        <v>1367</v>
      </c>
      <c r="J1500" s="754" t="s">
        <v>1367</v>
      </c>
      <c r="K1500" s="755" t="s">
        <v>1367</v>
      </c>
      <c r="L1500" s="754" t="s">
        <v>1367</v>
      </c>
      <c r="M1500" s="754" t="s">
        <v>1367</v>
      </c>
      <c r="N1500" s="754" t="s">
        <v>1367</v>
      </c>
      <c r="O1500" s="754" t="s">
        <v>1367</v>
      </c>
      <c r="P1500" s="709" t="s">
        <v>1367</v>
      </c>
      <c r="Q1500" s="714" t="s">
        <v>1367</v>
      </c>
      <c r="R1500" s="751" t="s">
        <v>1367</v>
      </c>
      <c r="S1500" s="751" t="s">
        <v>1367</v>
      </c>
      <c r="T1500" s="751" t="s">
        <v>1367</v>
      </c>
      <c r="U1500" s="751" t="s">
        <v>1367</v>
      </c>
      <c r="V1500" s="751" t="s">
        <v>1367</v>
      </c>
      <c r="W1500" s="751" t="s">
        <v>1367</v>
      </c>
      <c r="X1500" s="751" t="s">
        <v>1367</v>
      </c>
      <c r="Y1500" s="751" t="s">
        <v>1367</v>
      </c>
      <c r="Z1500" s="751" t="s">
        <v>1367</v>
      </c>
      <c r="AA1500" s="599" t="s">
        <v>1367</v>
      </c>
    </row>
  </sheetData>
  <sheetProtection algorithmName="SHA-512" hashValue="pUkHCTJmfXNMnmX4QVR2RR5uIWSJYi70HEI6GFWk/hjlRptslUh9d9FW0SDjWfYFkJa/C9yVaIEa3TMKhJHO3Q==" saltValue="iBEjD1UeTrPdu0HpUM/0ig==" spinCount="100000" sheet="1" objects="1" scenarios="1"/>
  <mergeCells count="7">
    <mergeCell ref="A8:Q8"/>
    <mergeCell ref="A6:Q6"/>
    <mergeCell ref="A2:Q2"/>
    <mergeCell ref="A3:Q3"/>
    <mergeCell ref="A7:Q7"/>
    <mergeCell ref="A5:Q5"/>
    <mergeCell ref="A4:Q4"/>
  </mergeCells>
  <pageMargins left="0.7" right="0.7" top="0.75" bottom="0.75" header="0" footer="0"/>
  <pageSetup scale="50" orientation="landscape" r:id="rId1"/>
  <colBreaks count="1" manualBreakCount="1">
    <brk id="17" max="1499"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BDDF872A1182E48A25F3059A7BB6B94" ma:contentTypeVersion="29" ma:contentTypeDescription="Create a new document." ma:contentTypeScope="" ma:versionID="957e30430d016782284dfa2aaa6e7282">
  <xsd:schema xmlns:xsd="http://www.w3.org/2001/XMLSchema" xmlns:xs="http://www.w3.org/2001/XMLSchema" xmlns:p="http://schemas.microsoft.com/office/2006/metadata/properties" xmlns:ns1="http://schemas.microsoft.com/sharepoint/v3" xmlns:ns2="927ae2ac-7c75-4273-86ff-1cbd3fbb2041" xmlns:ns3="956fcc98-2c3a-4228-9302-7d2ee89fcaee" targetNamespace="http://schemas.microsoft.com/office/2006/metadata/properties" ma:root="true" ma:fieldsID="6e9d8ecfea6288bb91433c862bf92db5" ns1:_="" ns2:_="" ns3:_="">
    <xsd:import namespace="http://schemas.microsoft.com/sharepoint/v3"/>
    <xsd:import namespace="927ae2ac-7c75-4273-86ff-1cbd3fbb2041"/>
    <xsd:import namespace="956fcc98-2c3a-4228-9302-7d2ee89fcaee"/>
    <xsd:element name="properties">
      <xsd:complexType>
        <xsd:sequence>
          <xsd:element name="documentManagement">
            <xsd:complexType>
              <xsd:all>
                <xsd:element ref="ns2:FormNumber" minOccurs="0"/>
                <xsd:element ref="ns2:TaxType" minOccurs="0"/>
                <xsd:element ref="ns2:TaxYear" minOccurs="0"/>
                <xsd:element ref="ns2:SearchKeywords" minOccurs="0"/>
                <xsd:element ref="ns3:GenTaxSQR" minOccurs="0"/>
                <xsd:element ref="ns1:PublishingStartDate" minOccurs="0"/>
                <xsd:element ref="ns1:PublishingExpirationDate" minOccurs="0"/>
                <xsd:element ref="ns2:GuidanceandPublicat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ma:readOnly="false">
      <xsd:simpleType>
        <xsd:restriction base="dms:Unknown"/>
      </xsd:simpleType>
    </xsd:element>
    <xsd:element name="PublishingExpirationDate" ma:index="9" nillable="true" ma:displayName="Scheduling End Date" ma:description="" ma:hidden="true" ma:internalName="PublishingExpirationDate" ma:readOnly="fals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27ae2ac-7c75-4273-86ff-1cbd3fbb2041" elementFormDefault="qualified">
    <xsd:import namespace="http://schemas.microsoft.com/office/2006/documentManagement/types"/>
    <xsd:import namespace="http://schemas.microsoft.com/office/infopath/2007/PartnerControls"/>
    <xsd:element name="FormNumber" ma:index="2" nillable="true" ma:displayName="FormNumber" ma:internalName="FormNumber" ma:readOnly="false">
      <xsd:simpleType>
        <xsd:restriction base="dms:Text">
          <xsd:maxLength value="255"/>
        </xsd:restriction>
      </xsd:simpleType>
    </xsd:element>
    <xsd:element name="TaxType" ma:index="3" nillable="true" ma:displayName="TaxType" ma:format="Dropdown" ma:internalName="TaxType" ma:readOnly="false">
      <xsd:simpleType>
        <xsd:restriction base="dms:Choice">
          <xsd:enumeration value="All"/>
          <xsd:enumeration value="Alcoholic Beverage Tax"/>
          <xsd:enumeration value="Appeals Forms"/>
          <xsd:enumeration value="Bulk Forms"/>
          <xsd:enumeration value="Cigarette Tax"/>
          <xsd:enumeration value="Commercial Activity Tax"/>
          <xsd:enumeration value="Corporation Franchise Tax"/>
          <xsd:enumeration value="Dealer In Intangibles"/>
          <xsd:enumeration value="Declaration of Tax Representative"/>
          <xsd:enumeration value="Draft Forms"/>
          <xsd:enumeration value="Employer Withholding Tax"/>
          <xsd:enumeration value="Employer Withholding - School District Tax"/>
          <xsd:enumeration value="Estate Tax"/>
          <xsd:enumeration value="Financial Institutions Tax"/>
          <xsd:enumeration value="Fiduciary Income Tax"/>
          <xsd:enumeration value="Individual Income Tax"/>
          <xsd:enumeration value="International Fuel Tax Agreement"/>
          <xsd:enumeration value="Kilowatt Hour Tax"/>
          <xsd:enumeration value="Master Settlement Agreement"/>
          <xsd:enumeration value="Motor Fuel Tax"/>
          <xsd:enumeration value="Natural Gas Distribution Tax"/>
          <xsd:enumeration value="Other Tobacco Products"/>
          <xsd:enumeration value="Pass-Through Entities Tax - All"/>
          <xsd:enumeration value="Pass-Through Entities - IT 4708"/>
          <xsd:enumeration value="Pass-Through Entities - IT 1140"/>
          <xsd:enumeration value="Pass-Through Entities - IT 1041"/>
          <xsd:enumeration value="Personal Property Tax"/>
          <xsd:enumeration value="Petroleum Activity Tax"/>
          <xsd:enumeration value="Pollution Control and Exempt Facility Applications"/>
          <xsd:enumeration value="Power of Attorney"/>
          <xsd:enumeration value="Preparer Mandate (Income Tax)"/>
          <xsd:enumeration value="Public Utility Tax"/>
          <xsd:enumeration value="Real Property Tax"/>
          <xsd:enumeration value="Replacement Tire"/>
          <xsd:enumeration value="Resort Tax"/>
          <xsd:enumeration value="Sales and Use Tax"/>
          <xsd:enumeration value="School District Income Tax"/>
          <xsd:enumeration value="Severance Tax"/>
          <xsd:enumeration value="Software Developer Specifications"/>
          <xsd:enumeration value="Taxpayer Waiver of Electronic Filing Mandate"/>
          <xsd:enumeration value="Tax Release/Clearance"/>
          <xsd:enumeration value="Tobacco Products Tax"/>
          <xsd:enumeration value="Withholding"/>
        </xsd:restriction>
      </xsd:simpleType>
    </xsd:element>
    <xsd:element name="TaxYear" ma:index="4" nillable="true" ma:displayName="TaxYear" ma:format="Dropdown" ma:internalName="TaxYear" ma:readOnly="false">
      <xsd:simpleType>
        <xsd:restriction base="dms:Choice">
          <xsd:enumeration value="All"/>
          <xsd:enumeration value="2016"/>
          <xsd:enumeration value="2015"/>
          <xsd:enumeration value="2014"/>
          <xsd:enumeration value="2013"/>
          <xsd:enumeration value="2012"/>
          <xsd:enumeration value="2011"/>
          <xsd:enumeration value="2010"/>
          <xsd:enumeration value="2009"/>
        </xsd:restriction>
      </xsd:simpleType>
    </xsd:element>
    <xsd:element name="SearchKeywords" ma:index="5" nillable="true" ma:displayName="SearchKeywords" ma:internalName="SearchKeywords" ma:readOnly="false">
      <xsd:simpleType>
        <xsd:restriction base="dms:Text">
          <xsd:maxLength value="255"/>
        </xsd:restriction>
      </xsd:simpleType>
    </xsd:element>
    <xsd:element name="GuidanceandPublications" ma:index="15" nillable="true" ma:displayName="GuidanceandPublications" ma:default="0" ma:internalName="GuidanceandPublications">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56fcc98-2c3a-4228-9302-7d2ee89fcaee" elementFormDefault="qualified">
    <xsd:import namespace="http://schemas.microsoft.com/office/2006/documentManagement/types"/>
    <xsd:import namespace="http://schemas.microsoft.com/office/infopath/2007/PartnerControls"/>
    <xsd:element name="GenTaxSQR" ma:index="6" nillable="true" ma:displayName="GenTaxSQR" ma:internalName="GenTaxSQR" ma:readOnly="fals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uidanceandPublications xmlns="927ae2ac-7c75-4273-86ff-1cbd3fbb2041">false</GuidanceandPublications>
    <FormNumber xmlns="927ae2ac-7c75-4273-86ff-1cbd3fbb2041">Annual Appraisal Report for Production of Coal for Tax Year 2025</FormNumber>
    <SearchKeywords xmlns="927ae2ac-7c75-4273-86ff-1cbd3fbb2041">Annual Appraisal Report for Production of Coal for Tax Year 2025</SearchKeywords>
    <TaxYear xmlns="927ae2ac-7c75-4273-86ff-1cbd3fbb2041" xsi:nil="true"/>
    <GenTaxSQR xmlns="956fcc98-2c3a-4228-9302-7d2ee89fcaee" xsi:nil="true"/>
    <TaxType xmlns="927ae2ac-7c75-4273-86ff-1cbd3fbb2041" xsi:nil="true"/>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2BB6E3DE-E5A4-4957-8C77-E1A200AD8E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27ae2ac-7c75-4273-86ff-1cbd3fbb2041"/>
    <ds:schemaRef ds:uri="956fcc98-2c3a-4228-9302-7d2ee89fca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1CB66A6-629A-49DF-BBF3-F267678173D1}">
  <ds:schemaRefs>
    <ds:schemaRef ds:uri="http://schemas.microsoft.com/sharepoint/v3/contenttype/forms"/>
  </ds:schemaRefs>
</ds:datastoreItem>
</file>

<file path=customXml/itemProps3.xml><?xml version="1.0" encoding="utf-8"?>
<ds:datastoreItem xmlns:ds="http://schemas.openxmlformats.org/officeDocument/2006/customXml" ds:itemID="{6B411AA7-6EC5-4433-91E1-2DD518B2C2AE}">
  <ds:schemaRefs>
    <ds:schemaRef ds:uri="http://schemas.microsoft.com/office/2006/metadata/properties"/>
    <ds:schemaRef ds:uri="http://schemas.microsoft.com/office/infopath/2007/PartnerControls"/>
    <ds:schemaRef ds:uri="927ae2ac-7c75-4273-86ff-1cbd3fbb2041"/>
    <ds:schemaRef ds:uri="956fcc98-2c3a-4228-9302-7d2ee89fcaee"/>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15</vt:i4>
      </vt:variant>
    </vt:vector>
  </HeadingPairs>
  <TitlesOfParts>
    <vt:vector size="36" baseType="lpstr">
      <vt:lpstr>UPDATES_TY25</vt:lpstr>
      <vt:lpstr>UPDATES_Map Standards</vt:lpstr>
      <vt:lpstr>GeoPDF</vt:lpstr>
      <vt:lpstr>Filing Instructions</vt:lpstr>
      <vt:lpstr>PRODUCER INFORMATION </vt:lpstr>
      <vt:lpstr>Map Standards </vt:lpstr>
      <vt:lpstr>Instructions</vt:lpstr>
      <vt:lpstr>PRODUCTION PAGE</vt:lpstr>
      <vt:lpstr>PARCEL INFORMATION</vt:lpstr>
      <vt:lpstr>SALES AND LEASES</vt:lpstr>
      <vt:lpstr>QUALITY DATA</vt:lpstr>
      <vt:lpstr>Comments</vt:lpstr>
      <vt:lpstr>Signature page</vt:lpstr>
      <vt:lpstr>Parcel_Information_Descrip</vt:lpstr>
      <vt:lpstr>North.CoalBeds</vt:lpstr>
      <vt:lpstr>South.CoalBeds</vt:lpstr>
      <vt:lpstr>Quad Abbr.</vt:lpstr>
      <vt:lpstr>Mining_Production_Flat</vt:lpstr>
      <vt:lpstr>Southern Coal Beds</vt:lpstr>
      <vt:lpstr>Northen Coal Beds</vt:lpstr>
      <vt:lpstr>FORMULAS</vt:lpstr>
      <vt:lpstr>Comments!Print_Area</vt:lpstr>
      <vt:lpstr>'Filing Instructions'!Print_Area</vt:lpstr>
      <vt:lpstr>GeoPDF!Print_Area</vt:lpstr>
      <vt:lpstr>'PARCEL INFORMATION'!Print_Area</vt:lpstr>
      <vt:lpstr>Parcel_Information_Descrip!Print_Area</vt:lpstr>
      <vt:lpstr>'PRODUCER INFORMATION '!Print_Area</vt:lpstr>
      <vt:lpstr>'PRODUCTION PAGE'!Print_Area</vt:lpstr>
      <vt:lpstr>'QUALITY DATA'!Print_Area</vt:lpstr>
      <vt:lpstr>'SALES AND LEASES'!Print_Area</vt:lpstr>
      <vt:lpstr>'Signature page'!Print_Area</vt:lpstr>
      <vt:lpstr>'UPDATES_Map Standards'!Print_Area</vt:lpstr>
      <vt:lpstr>UPDATES_TY25!Print_Area</vt:lpstr>
      <vt:lpstr>'PRODUCER INFORMATION '!Z_CF6A10E1_012C_11D3_8D1E_00105A19E157_.wvu.Cols</vt:lpstr>
      <vt:lpstr>'PRODUCER INFORMATION '!Z_CF6A10E1_012C_11D3_8D1E_00105A19E157_.wvu.PrintArea</vt:lpstr>
      <vt:lpstr>'PRODUCTION PAGE'!Z_CF6A10E1_012C_11D3_8D1E_00105A19E157_.wvu.PrintArea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Appraisal Report for Production of Coal for Tax Year 2025</dc:title>
  <dc:creator>Payne, Travis L</dc:creator>
  <cp:lastModifiedBy>Frees, Lori A</cp:lastModifiedBy>
  <cp:lastPrinted>2024-03-18T17:20:34Z</cp:lastPrinted>
  <dcterms:created xsi:type="dcterms:W3CDTF">1999-03-26T18:51:25Z</dcterms:created>
  <dcterms:modified xsi:type="dcterms:W3CDTF">2024-03-18T20:24:55Z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or">
    <vt:lpwstr>99</vt:lpwstr>
  </property>
  <property fmtid="{D5CDD505-2E9C-101B-9397-08002B2CF9AE}" pid="3" name="_NewReviewCycle">
    <vt:lpwstr/>
  </property>
  <property fmtid="{D5CDD505-2E9C-101B-9397-08002B2CF9AE}" pid="4" name="ContentTypeId">
    <vt:lpwstr>0x0101000BDDF872A1182E48A25F3059A7BB6B94</vt:lpwstr>
  </property>
</Properties>
</file>